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500" yWindow="-21500" windowWidth="26460" windowHeight="14820" tabRatio="500"/>
  </bookViews>
  <sheets>
    <sheet name="Sheet1" sheetId="2" r:id="rId1"/>
    <sheet name="2015edu_surveys_cleaned.csv" sheetId="1" r:id="rId2"/>
  </sheets>
  <definedNames>
    <definedName name="_xlnm._FilterDatabase" localSheetId="1">'2015edu_surveys_cleaned.csv'!$A$1:$AR$99</definedName>
  </definedNames>
  <calcPr calcId="140001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3" i="1"/>
  <c r="AD4" i="1"/>
  <c r="AD5" i="1"/>
  <c r="AD6" i="1"/>
  <c r="AD7" i="1"/>
  <c r="AD8" i="1"/>
  <c r="AD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3" i="1"/>
  <c r="U4" i="1"/>
  <c r="U5" i="1"/>
  <c r="U6" i="1"/>
  <c r="U7" i="1"/>
  <c r="U8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</calcChain>
</file>

<file path=xl/sharedStrings.xml><?xml version="1.0" encoding="utf-8"?>
<sst xmlns="http://schemas.openxmlformats.org/spreadsheetml/2006/main" count="2018" uniqueCount="189">
  <si>
    <t>user_name_demo</t>
  </si>
  <si>
    <t>age_bucket</t>
  </si>
  <si>
    <t>gender</t>
  </si>
  <si>
    <t>eng_fluency</t>
  </si>
  <si>
    <t>highest_degree</t>
  </si>
  <si>
    <t>start_expected_hrs</t>
  </si>
  <si>
    <t>num_previous_OMSCS</t>
  </si>
  <si>
    <t>num_other_courses</t>
  </si>
  <si>
    <t>quarter_confidence</t>
  </si>
  <si>
    <t>quarter_future_confidence</t>
  </si>
  <si>
    <t>quarter_pace_eval</t>
  </si>
  <si>
    <t>quarter_rigor_eval</t>
  </si>
  <si>
    <t>end_hr_expectation</t>
  </si>
  <si>
    <t>end_hr_vary</t>
  </si>
  <si>
    <t>end_expect_project_meet</t>
  </si>
  <si>
    <t>end_expect_project_exceed</t>
  </si>
  <si>
    <t>end_confidence</t>
  </si>
  <si>
    <t>end_pace</t>
  </si>
  <si>
    <t>end_rigor</t>
  </si>
  <si>
    <t>Student36</t>
  </si>
  <si>
    <t>18 to 24</t>
  </si>
  <si>
    <t>Male</t>
  </si>
  <si>
    <t>Native speaker</t>
  </si>
  <si>
    <t>Bachelors Degree</t>
  </si>
  <si>
    <t>9-12 hours per week</t>
  </si>
  <si>
    <t>2 - Somewhat confident</t>
  </si>
  <si>
    <t>5 - A Little Too Fast</t>
  </si>
  <si>
    <t>4 - About Right</t>
  </si>
  <si>
    <t>1 - Very confident</t>
  </si>
  <si>
    <t>6-9 hours per week</t>
  </si>
  <si>
    <t>Yes; I spent more time per week on the class during the first, assignment-oriented part of the semester than during the second, project-oriented part of the semester.</t>
  </si>
  <si>
    <t>6 - Agree</t>
  </si>
  <si>
    <t>5 - Agree Slightly</t>
  </si>
  <si>
    <t>Student66</t>
  </si>
  <si>
    <t>Yes; my time commitment varied, but not between the two parts; it varied more week-to-week.</t>
  </si>
  <si>
    <t>7 - Strongly Agree</t>
  </si>
  <si>
    <t>Student53</t>
  </si>
  <si>
    <t>25 to 34</t>
  </si>
  <si>
    <t>Fully fluent (non-native speaker)</t>
  </si>
  <si>
    <t>Student18</t>
  </si>
  <si>
    <t>3 - Neither confident nor unconfident</t>
  </si>
  <si>
    <t>5 - A Little Too Hard</t>
  </si>
  <si>
    <t>No; I spent approximately the same amount of time each week throughout the semester.</t>
  </si>
  <si>
    <t>4 - Neither Agree nor Disagree</t>
  </si>
  <si>
    <t>3 - A Little Too Easy</t>
  </si>
  <si>
    <t>Student1</t>
  </si>
  <si>
    <t>35 to 44</t>
  </si>
  <si>
    <t>Masters Degree</t>
  </si>
  <si>
    <t>12-15 hours per week</t>
  </si>
  <si>
    <t>3 - A Little Too Slow</t>
  </si>
  <si>
    <t>Yes; I spent more time per week on the class during the second, project-oriented part of the semester than during the first, assignment-oriented part of the semester.</t>
  </si>
  <si>
    <t>2 - Disagree</t>
  </si>
  <si>
    <t>Student2</t>
  </si>
  <si>
    <t>15-18 hours per week</t>
  </si>
  <si>
    <t>Student67</t>
  </si>
  <si>
    <t>Student68</t>
  </si>
  <si>
    <t>4 - Somewhat unconfident</t>
  </si>
  <si>
    <t>Student33</t>
  </si>
  <si>
    <t>6 - Too Hard</t>
  </si>
  <si>
    <t>Student20</t>
  </si>
  <si>
    <t>Student70</t>
  </si>
  <si>
    <t>5 - Very unconfident</t>
  </si>
  <si>
    <t>Student61</t>
  </si>
  <si>
    <t>2 - Too Easy</t>
  </si>
  <si>
    <t>Student63</t>
  </si>
  <si>
    <t>Female</t>
  </si>
  <si>
    <t>Student24</t>
  </si>
  <si>
    <t>45 to 54</t>
  </si>
  <si>
    <t>Student71</t>
  </si>
  <si>
    <t>55 to 64</t>
  </si>
  <si>
    <t>Student3</t>
  </si>
  <si>
    <t>Student48</t>
  </si>
  <si>
    <t>Student72</t>
  </si>
  <si>
    <t>Student35</t>
  </si>
  <si>
    <t>High School (or international equivalent)</t>
  </si>
  <si>
    <t>Student34</t>
  </si>
  <si>
    <t>5 - Disagree Slightly</t>
  </si>
  <si>
    <t>1 - Strongly Disagree</t>
  </si>
  <si>
    <t>Student65</t>
  </si>
  <si>
    <t>Student73</t>
  </si>
  <si>
    <t>Student74</t>
  </si>
  <si>
    <t>Student4</t>
  </si>
  <si>
    <t>Student75</t>
  </si>
  <si>
    <t>Student19</t>
  </si>
  <si>
    <t>Student76</t>
  </si>
  <si>
    <t>Student77</t>
  </si>
  <si>
    <t>Student78</t>
  </si>
  <si>
    <t>21+ hours per week</t>
  </si>
  <si>
    <t>Student5</t>
  </si>
  <si>
    <t>18-21 hours per week</t>
  </si>
  <si>
    <t>Student58</t>
  </si>
  <si>
    <t>Student6</t>
  </si>
  <si>
    <t>Student43</t>
  </si>
  <si>
    <t>3 - Disagree Slightly</t>
  </si>
  <si>
    <t>Student79</t>
  </si>
  <si>
    <t>Student25</t>
  </si>
  <si>
    <t>3-6 hours per week</t>
  </si>
  <si>
    <t>Student80</t>
  </si>
  <si>
    <t>Student81</t>
  </si>
  <si>
    <t>6 - Disagree</t>
  </si>
  <si>
    <t>Student60</t>
  </si>
  <si>
    <t>Student7</t>
  </si>
  <si>
    <t>Student8</t>
  </si>
  <si>
    <t>Student9</t>
  </si>
  <si>
    <t>Student56</t>
  </si>
  <si>
    <t>Student10</t>
  </si>
  <si>
    <t>Student54</t>
  </si>
  <si>
    <t>Student44</t>
  </si>
  <si>
    <t>Student28</t>
  </si>
  <si>
    <t>Student82</t>
  </si>
  <si>
    <t>Student32</t>
  </si>
  <si>
    <t>Student83</t>
  </si>
  <si>
    <t>Student29</t>
  </si>
  <si>
    <t>Student84</t>
  </si>
  <si>
    <t>Student21</t>
  </si>
  <si>
    <t>Student85</t>
  </si>
  <si>
    <t>Student47</t>
  </si>
  <si>
    <t>Student11</t>
  </si>
  <si>
    <t>7 - Way Too Fast</t>
  </si>
  <si>
    <t>Student12</t>
  </si>
  <si>
    <t>6 - Too Fast</t>
  </si>
  <si>
    <t>Student86</t>
  </si>
  <si>
    <t>Student13</t>
  </si>
  <si>
    <t>Student50</t>
  </si>
  <si>
    <t>Student87</t>
  </si>
  <si>
    <t>Student14</t>
  </si>
  <si>
    <t>Teacher7</t>
  </si>
  <si>
    <t>Student40</t>
  </si>
  <si>
    <t>Student49</t>
  </si>
  <si>
    <t>Student51</t>
  </si>
  <si>
    <t>Student41</t>
  </si>
  <si>
    <t>Student37</t>
  </si>
  <si>
    <t>Student52</t>
  </si>
  <si>
    <t>Student26</t>
  </si>
  <si>
    <t>Student90</t>
  </si>
  <si>
    <t>Student91</t>
  </si>
  <si>
    <t>Student42</t>
  </si>
  <si>
    <t>Student92</t>
  </si>
  <si>
    <t>Student15</t>
  </si>
  <si>
    <t>Student64</t>
  </si>
  <si>
    <t>Student38</t>
  </si>
  <si>
    <t>7 - Strongly Disagree</t>
  </si>
  <si>
    <t>Student93</t>
  </si>
  <si>
    <t>Student39</t>
  </si>
  <si>
    <t>Student55</t>
  </si>
  <si>
    <t>Student46</t>
  </si>
  <si>
    <t>Student94</t>
  </si>
  <si>
    <t>Student45</t>
  </si>
  <si>
    <t>Student16</t>
  </si>
  <si>
    <t>Student22</t>
  </si>
  <si>
    <t>Student17</t>
  </si>
  <si>
    <t>Student30</t>
  </si>
  <si>
    <t>Student95</t>
  </si>
  <si>
    <t>Student96</t>
  </si>
  <si>
    <t>Student97</t>
  </si>
  <si>
    <t>Student98</t>
  </si>
  <si>
    <t>Student59</t>
  </si>
  <si>
    <t>Student99</t>
  </si>
  <si>
    <t>Student100</t>
  </si>
  <si>
    <t>Student101</t>
  </si>
  <si>
    <t>Doctoral Degree</t>
  </si>
  <si>
    <t>cal_hr_expected_calc_change</t>
  </si>
  <si>
    <t>mid_confidence</t>
  </si>
  <si>
    <t>mid_future_confidence</t>
  </si>
  <si>
    <t>mid_pace_eval</t>
  </si>
  <si>
    <t>mid_rigor_eval</t>
  </si>
  <si>
    <t>confi_avg</t>
  </si>
  <si>
    <t>confi_var</t>
  </si>
  <si>
    <t>3 - Somewhat confident</t>
  </si>
  <si>
    <t>4 - Somewhat confident</t>
  </si>
  <si>
    <t>5 - Somewhat confident</t>
  </si>
  <si>
    <t>6 - Somewhat confident</t>
  </si>
  <si>
    <t>7 - Somewhat confident</t>
  </si>
  <si>
    <t/>
  </si>
  <si>
    <t>pace_avg</t>
  </si>
  <si>
    <t>pac_var</t>
  </si>
  <si>
    <t>pac_endstart_diff</t>
  </si>
  <si>
    <t>rigor_avg</t>
  </si>
  <si>
    <t>rigor_var</t>
  </si>
  <si>
    <t>rigor_endstart_diff</t>
  </si>
  <si>
    <t>end_expect_project_meet_num</t>
  </si>
  <si>
    <t>end_expect_project_exceed_num</t>
  </si>
  <si>
    <t>Partially fluent</t>
  </si>
  <si>
    <t>confi_startend_diff</t>
  </si>
  <si>
    <t>Count of user_name_demo</t>
  </si>
  <si>
    <t>Row Labels</t>
  </si>
  <si>
    <t>(blank)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</si>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</sst>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\(#,##0.0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/>
    <xf numFmtId="0" fontId="4" fillId="3" borderId="0" xfId="0" applyFont="1" applyFill="1" applyAlignment="1">
      <alignment wrapText="1"/>
    </xf>
    <xf numFmtId="1" fontId="0" fillId="3" borderId="0" xfId="0" applyNumberFormat="1" applyFill="1"/>
    <xf numFmtId="0" fontId="5" fillId="0" borderId="0" xfId="0" applyFont="1"/>
    <xf numFmtId="39" fontId="4" fillId="3" borderId="0" xfId="25" applyNumberFormat="1" applyFont="1" applyFill="1" applyAlignment="1">
      <alignment wrapText="1"/>
    </xf>
    <xf numFmtId="39" fontId="0" fillId="3" borderId="0" xfId="25" applyNumberFormat="1" applyFont="1" applyFill="1"/>
    <xf numFmtId="0" fontId="0" fillId="3" borderId="0" xfId="0" applyNumberFormat="1" applyFill="1"/>
    <xf numFmtId="0" fontId="0" fillId="0" borderId="0" xfId="0" applyNumberFormat="1"/>
    <xf numFmtId="164" fontId="0" fillId="4" borderId="0" xfId="25" applyNumberFormat="1" applyFont="1" applyFill="1" applyAlignment="1">
      <alignment wrapText="1"/>
    </xf>
    <xf numFmtId="164" fontId="0" fillId="0" borderId="0" xfId="25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70">
    <cellStyle name="Comma" xfId="2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EduTech: Age Buckets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5"/>
                <c:pt idx="0">
                  <c:v>18 to 24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11.0</c:v>
                </c:pt>
                <c:pt idx="1">
                  <c:v>44.0</c:v>
                </c:pt>
                <c:pt idx="2">
                  <c:v>27.0</c:v>
                </c:pt>
                <c:pt idx="3">
                  <c:v>11.0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04840"/>
        <c:axId val="2099375832"/>
      </c:barChart>
      <c:catAx>
        <c:axId val="2094304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375832"/>
        <c:crosses val="autoZero"/>
        <c:auto val="1"/>
        <c:lblAlgn val="ctr"/>
        <c:lblOffset val="100"/>
        <c:noMultiLvlLbl val="0"/>
      </c:catAx>
      <c:valAx>
        <c:axId val="2099375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04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76200</xdr:rowOff>
    </xdr:from>
    <xdr:to>
      <xdr:col>11</xdr:col>
      <xdr:colOff>273050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1253.098080902775" createdVersion="4" refreshedVersion="4" minRefreshableVersion="3" recordCount="98">
  <cacheSource type="worksheet">
    <worksheetSource ref="A1:AT99" sheet="2015edu_surveys_cleaned.csv"/>
  </cacheSource>
  <cacheFields count="46">
    <cacheField name="user_name_demo" numFmtId="0">
      <sharedItems/>
    </cacheField>
    <cacheField name="age_bucket" numFmtId="0">
      <sharedItems containsBlank="1" count="6">
        <s v="18 to 24"/>
        <s v="25 to 34"/>
        <s v="35 to 44"/>
        <s v="45 to 54"/>
        <s v="55 to 64"/>
        <m/>
      </sharedItems>
    </cacheField>
    <cacheField name="gender" numFmtId="0">
      <sharedItems containsBlank="1" count="3">
        <s v="Male"/>
        <s v="Female"/>
        <m/>
      </sharedItems>
    </cacheField>
    <cacheField name="eng_fluency" numFmtId="0">
      <sharedItems containsBlank="1"/>
    </cacheField>
    <cacheField name="highest_degree" numFmtId="0">
      <sharedItems containsBlank="1"/>
    </cacheField>
    <cacheField name="num_previous_OMSCS" numFmtId="0">
      <sharedItems containsString="0" containsBlank="1" containsNumber="1" containsInteger="1" minValue="0" maxValue="9"/>
    </cacheField>
    <cacheField name="num_other_courses" numFmtId="0">
      <sharedItems containsString="0" containsBlank="1" containsNumber="1" containsInteger="1" minValue="0" maxValue="3"/>
    </cacheField>
    <cacheField name="confi_avg" numFmtId="39">
      <sharedItems containsSemiMixedTypes="0" containsString="0" containsNumber="1" minValue="0" maxValue="4.4000000000000004"/>
    </cacheField>
    <cacheField name="confi_var" numFmtId="0">
      <sharedItems containsMixedTypes="1" containsNumber="1" minValue="0" maxValue="6.3000000000000007"/>
    </cacheField>
    <cacheField name="confi_startend_diff" numFmtId="0">
      <sharedItems containsMixedTypes="1" containsNumber="1" containsInteger="1" minValue="-4" maxValue="4"/>
    </cacheField>
    <cacheField name="quarter_confidence" numFmtId="0">
      <sharedItems containsBlank="1" containsMixedTypes="1" containsNumber="1" containsInteger="1" minValue="1" maxValue="5"/>
    </cacheField>
    <cacheField name="quarter_future_confidence" numFmtId="0">
      <sharedItems containsBlank="1" containsMixedTypes="1" containsNumber="1" containsInteger="1" minValue="1" maxValue="5"/>
    </cacheField>
    <cacheField name="mid_confidence" numFmtId="0">
      <sharedItems containsBlank="1" containsMixedTypes="1" containsNumber="1" containsInteger="1" minValue="1" maxValue="7"/>
    </cacheField>
    <cacheField name="mid_future_confidence" numFmtId="0">
      <sharedItems containsBlank="1" containsMixedTypes="1" containsNumber="1" containsInteger="1" minValue="1" maxValue="7"/>
    </cacheField>
    <cacheField name="end_confidence" numFmtId="0">
      <sharedItems containsBlank="1" containsMixedTypes="1" containsNumber="1" containsInteger="1" minValue="1" maxValue="5"/>
    </cacheField>
    <cacheField name="quarter_confidence2" numFmtId="0">
      <sharedItems containsBlank="1"/>
    </cacheField>
    <cacheField name="quarter_future_confidence2" numFmtId="0">
      <sharedItems containsBlank="1"/>
    </cacheField>
    <cacheField name="mid_confidence2" numFmtId="0">
      <sharedItems containsBlank="1"/>
    </cacheField>
    <cacheField name="mid_future_confidence2" numFmtId="0">
      <sharedItems containsBlank="1"/>
    </cacheField>
    <cacheField name="end_confidence2" numFmtId="0">
      <sharedItems containsBlank="1"/>
    </cacheField>
    <cacheField name="pace_avg" numFmtId="164">
      <sharedItems containsBlank="1" containsMixedTypes="1" containsNumber="1" minValue="3" maxValue="5.5" count="13">
        <n v="4.333333333333333"/>
        <n v="3.3333333333333335"/>
        <n v="4"/>
        <n v="3.6666666666666665"/>
        <n v="3.5"/>
        <n v="5"/>
        <n v="3"/>
        <n v="4.666666666666667"/>
        <n v="5.5"/>
        <n v="5.333333333333333"/>
        <e v="#DIV/0!"/>
        <n v="4.5"/>
        <m/>
      </sharedItems>
    </cacheField>
    <cacheField name="pac_var" numFmtId="164">
      <sharedItems containsBlank="1" containsMixedTypes="1" containsNumber="1" minValue="0" maxValue="4.5" count="11">
        <n v="0.33333333333333215"/>
        <n v="0"/>
        <s v=""/>
        <n v="0.5"/>
        <n v="0.3333333333333357"/>
        <n v="4.5"/>
        <n v="0.33333333333333337"/>
        <n v="1"/>
        <n v="1.3333333333333321"/>
        <n v="1.3333333333333357"/>
        <m/>
      </sharedItems>
    </cacheField>
    <cacheField name="pac_endstart_diff" numFmtId="0">
      <sharedItems containsBlank="1" containsMixedTypes="1" containsNumber="1" containsInteger="1" minValue="-2" maxValue="2"/>
    </cacheField>
    <cacheField name="quarter_pace_eval" numFmtId="0">
      <sharedItems containsBlank="1" containsMixedTypes="1" containsNumber="1" containsInteger="1" minValue="3" maxValue="7"/>
    </cacheField>
    <cacheField name="mid_pace_eval" numFmtId="0">
      <sharedItems containsBlank="1" containsMixedTypes="1" containsNumber="1" containsInteger="1" minValue="3" maxValue="5"/>
    </cacheField>
    <cacheField name="end_pace" numFmtId="0">
      <sharedItems containsBlank="1" containsMixedTypes="1" containsNumber="1" containsInteger="1" minValue="3" maxValue="5"/>
    </cacheField>
    <cacheField name="quarter_pace_eval2" numFmtId="0">
      <sharedItems containsBlank="1"/>
    </cacheField>
    <cacheField name="mid_pace_eval2" numFmtId="0">
      <sharedItems containsBlank="1"/>
    </cacheField>
    <cacheField name="end_pace2" numFmtId="0">
      <sharedItems containsBlank="1"/>
    </cacheField>
    <cacheField name="rigor_avg" numFmtId="0">
      <sharedItems containsBlank="1" containsMixedTypes="1" containsNumber="1" minValue="2.6666666666666665" maxValue="5.5"/>
    </cacheField>
    <cacheField name="rigor_var" numFmtId="0">
      <sharedItems containsBlank="1" containsMixedTypes="1" containsNumber="1" minValue="0" maxValue="1.3333333333333321"/>
    </cacheField>
    <cacheField name="rigor_endstart_diff" numFmtId="0">
      <sharedItems containsBlank="1" containsMixedTypes="1" containsNumber="1" containsInteger="1" minValue="-1" maxValue="2"/>
    </cacheField>
    <cacheField name="quarter_rigor_eval" numFmtId="0">
      <sharedItems containsMixedTypes="1" containsNumber="1" containsInteger="1" minValue="2" maxValue="5"/>
    </cacheField>
    <cacheField name="mid_rigor_eval" numFmtId="0">
      <sharedItems containsMixedTypes="1" containsNumber="1" containsInteger="1" minValue="3" maxValue="6"/>
    </cacheField>
    <cacheField name="end_rigor" numFmtId="0">
      <sharedItems containsMixedTypes="1" containsNumber="1" containsInteger="1" minValue="2" maxValue="6"/>
    </cacheField>
    <cacheField name="quarter_rigor_eval2" numFmtId="0">
      <sharedItems containsBlank="1"/>
    </cacheField>
    <cacheField name="mid_rigor_eval2" numFmtId="0">
      <sharedItems containsBlank="1"/>
    </cacheField>
    <cacheField name="end_rigor2" numFmtId="0">
      <sharedItems containsBlank="1"/>
    </cacheField>
    <cacheField name="start_expected_hrs" numFmtId="0">
      <sharedItems containsBlank="1"/>
    </cacheField>
    <cacheField name="end_hr_expectation" numFmtId="0">
      <sharedItems containsBlank="1"/>
    </cacheField>
    <cacheField name="cal_hr_expected_calc_change" numFmtId="0">
      <sharedItems containsSemiMixedTypes="0" containsString="0" containsNumber="1" containsInteger="1" minValue="-6" maxValue="4"/>
    </cacheField>
    <cacheField name="end_hr_vary" numFmtId="0">
      <sharedItems containsBlank="1"/>
    </cacheField>
    <cacheField name="end_expect_project_meet" numFmtId="0">
      <sharedItems containsBlank="1"/>
    </cacheField>
    <cacheField name="end_expect_project_exceed" numFmtId="0">
      <sharedItems containsBlank="1"/>
    </cacheField>
    <cacheField name="end_expect_project_meet_num" numFmtId="0">
      <sharedItems containsBlank="1" containsMixedTypes="1" containsNumber="1" containsInteger="1" minValue="4" maxValue="7"/>
    </cacheField>
    <cacheField name="end_expect_project_exceed_num" numFmtId="0">
      <sharedItems containsBlank="1"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Student36"/>
    <x v="0"/>
    <x v="0"/>
    <s v="Native speaker"/>
    <s v="Bachelors Degree"/>
    <n v="8"/>
    <n v="1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0"/>
    <x v="0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6-9 hours per week"/>
    <n v="-1"/>
    <s v="Yes; I spent more time per week on the class during the first, assignment-oriented part of the semester than during the second, project-oriented part of the semester."/>
    <s v="6 - Agree"/>
    <s v="5 - Agree Slightly"/>
    <n v="6"/>
    <n v="5"/>
  </r>
  <r>
    <s v="Student66"/>
    <x v="0"/>
    <x v="0"/>
    <s v="Native speaker"/>
    <s v="Bachelors Degree"/>
    <n v="1"/>
    <n v="1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0"/>
    <x v="0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  <s v="6-9 hours per week"/>
    <s v="6-9 hours per week"/>
    <n v="-1"/>
    <s v="Yes; my time commitment varied, but not between the two parts; it varied more week-to-week."/>
    <s v="7 - Strongly Agree"/>
    <s v="6 - Agree"/>
    <n v="7"/>
    <n v="6"/>
  </r>
  <r>
    <s v="Student53"/>
    <x v="1"/>
    <x v="0"/>
    <s v="Fully fluent (non-native speaker)"/>
    <s v="Bachelors Degree"/>
    <n v="4"/>
    <n v="1"/>
    <n v="1.4"/>
    <n v="0.29999999999999982"/>
    <n v="1"/>
    <n v="2"/>
    <n v="2"/>
    <n v="1"/>
    <n v="1"/>
    <n v="1"/>
    <s v="2 - Somewhat confident"/>
    <s v="2 - Somewhat confident"/>
    <s v="1 - Very confident"/>
    <s v="1 - Very confident"/>
    <s v="1 - Very confident"/>
    <x v="0"/>
    <x v="0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  <s v="6-9 hours per week"/>
    <s v="6-9 hours per week"/>
    <n v="-1"/>
    <s v="Yes; my time commitment varied, but not between the two parts; it varied more week-to-week."/>
    <s v="7 - Strongly Agree"/>
    <s v="7 - Strongly Agree"/>
    <n v="7"/>
    <n v="7"/>
  </r>
  <r>
    <s v="Student18"/>
    <x v="1"/>
    <x v="0"/>
    <s v="Partially fluent"/>
    <s v="Bachelors Degree"/>
    <n v="2"/>
    <n v="0"/>
    <n v="3"/>
    <n v="0"/>
    <n v="0"/>
    <n v="3"/>
    <n v="3"/>
    <n v="3"/>
    <n v="3"/>
    <n v="3"/>
    <s v="3 - Neither confident nor unconfident"/>
    <s v="3 - Neither confident nor unconfident"/>
    <s v="3 - Neither confident nor unconfident"/>
    <s v="3 - Neither confident nor unconfident"/>
    <s v="3 - Neither confident nor unconfident"/>
    <x v="0"/>
    <x v="0"/>
    <n v="0"/>
    <n v="4"/>
    <n v="5"/>
    <n v="4"/>
    <s v="4 - About Right"/>
    <s v="5 - A Little Too Fast"/>
    <s v="4 - About Right"/>
    <n v="4"/>
    <n v="1"/>
    <n v="-1"/>
    <n v="4"/>
    <n v="5"/>
    <n v="3"/>
    <s v="4 - About Right"/>
    <s v="5 - A Little Too Hard"/>
    <s v="3 - A Little Too Easy"/>
    <s v="9-12 hours per week"/>
    <s v="9-12 hours per week"/>
    <n v="0"/>
    <s v="No; I spent approximately the same amount of time each week throughout the semester."/>
    <s v="6 - Agree"/>
    <s v="4 - Neither Agree nor Disagree"/>
    <n v="6"/>
    <n v="4"/>
  </r>
  <r>
    <s v="Student1"/>
    <x v="2"/>
    <x v="0"/>
    <s v="Native speaker"/>
    <s v="Masters Degree"/>
    <n v="3"/>
    <n v="1"/>
    <n v="1.8"/>
    <n v="0.20000000000000018"/>
    <n v="-1"/>
    <n v="1"/>
    <n v="2"/>
    <n v="2"/>
    <n v="2"/>
    <n v="2"/>
    <s v="1 - Very confident"/>
    <s v="2 - Somewhat confident"/>
    <s v="2 - Somewhat confident"/>
    <s v="2 - Somewhat confident"/>
    <s v="2 - Somewhat confident"/>
    <x v="1"/>
    <x v="0"/>
    <n v="1"/>
    <n v="3"/>
    <n v="3"/>
    <n v="4"/>
    <s v="3 - A Little Too Slow"/>
    <s v="3 - A Little Too Slow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I spent more time per week on the class during the second, project-oriented part of the semester than during the first, assignment-oriented part of the semester."/>
    <s v="6 - Agree"/>
    <s v="2 - Disagree"/>
    <n v="6"/>
    <n v="2"/>
  </r>
  <r>
    <s v="Student2"/>
    <x v="0"/>
    <x v="0"/>
    <s v="Native speaker"/>
    <s v="Bachelors Degree"/>
    <n v="3"/>
    <n v="1"/>
    <n v="1.8"/>
    <n v="0.20000000000000018"/>
    <n v="0"/>
    <n v="2"/>
    <n v="2"/>
    <n v="2"/>
    <n v="1"/>
    <n v="2"/>
    <s v="2 - Somewhat confident"/>
    <s v="2 - Somewhat confident"/>
    <s v="2 - Somewhat confident"/>
    <s v="1 - Very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5-18 hours per week"/>
    <s v="9-12 hours per week"/>
    <n v="-2"/>
    <s v="Yes; I spent more time per week on the class during the second, project-oriented part of the semester than during the first, assignment-oriented part of the semester."/>
    <s v="7 - Strongly Agree"/>
    <s v="6 - Agree"/>
    <n v="7"/>
    <n v="6"/>
  </r>
  <r>
    <s v="Student67"/>
    <x v="1"/>
    <x v="0"/>
    <s v="Fully fluent (non-native speaker)"/>
    <s v="Bachelors Degree"/>
    <n v="6"/>
    <n v="1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9-12 hours per week"/>
    <n v="1"/>
    <s v="Yes; I spent more time per week on the class during the first, assignment-oriented part of the semester than during the second, project-oriented part of the semester."/>
    <s v="7 - Strongly Agree"/>
    <s v="6 - Agree"/>
    <n v="7"/>
    <n v="6"/>
  </r>
  <r>
    <s v="Student68"/>
    <x v="1"/>
    <x v="0"/>
    <s v="Native speaker"/>
    <s v="Masters Degree"/>
    <n v="0"/>
    <n v="0"/>
    <n v="2.4"/>
    <n v="0.66666666666666663"/>
    <s v=""/>
    <n v="3"/>
    <n v="4"/>
    <n v="3"/>
    <n v="2"/>
    <s v=""/>
    <s v="3 - Neither confident nor unconfident"/>
    <s v="4 - Somewhat unconfident"/>
    <s v="3 - Neither confident nor unconfident"/>
    <s v="2 - Somewhat confident"/>
    <m/>
    <x v="2"/>
    <x v="1"/>
    <s v=""/>
    <n v="4"/>
    <n v="4"/>
    <s v=""/>
    <s v="4 - About Right"/>
    <s v="4 - About Right"/>
    <m/>
    <n v="4.5"/>
    <n v="0.5"/>
    <s v=""/>
    <n v="5"/>
    <n v="4"/>
    <s v=""/>
    <s v="5 - A Little Too Hard"/>
    <s v="4 - About Right"/>
    <m/>
    <s v="9-12 hours per week"/>
    <m/>
    <n v="0"/>
    <m/>
    <m/>
    <m/>
    <s v=""/>
    <s v=""/>
  </r>
  <r>
    <s v="Student33"/>
    <x v="2"/>
    <x v="0"/>
    <s v="Native speaker"/>
    <s v="Masters Degree"/>
    <n v="4"/>
    <n v="1"/>
    <n v="1.2"/>
    <n v="0.33333333333333331"/>
    <s v=""/>
    <n v="2"/>
    <n v="2"/>
    <n v="1"/>
    <n v="1"/>
    <s v=""/>
    <s v="2 - Somewhat confident"/>
    <s v="2 - Somewhat confident"/>
    <s v="1 - Very confident"/>
    <s v="1 - Very confident"/>
    <m/>
    <x v="2"/>
    <x v="1"/>
    <s v=""/>
    <n v="4"/>
    <n v="4"/>
    <s v=""/>
    <s v="4 - About Right"/>
    <s v="4 - About Right"/>
    <m/>
    <n v="5.5"/>
    <n v="0.5"/>
    <s v=""/>
    <n v="5"/>
    <n v="6"/>
    <s v=""/>
    <s v="5 - A Little Too Hard"/>
    <s v="6 - Too Hard"/>
    <m/>
    <s v="9-12 hours per week"/>
    <m/>
    <n v="0"/>
    <m/>
    <m/>
    <m/>
    <s v=""/>
    <s v=""/>
  </r>
  <r>
    <s v="Student20"/>
    <x v="1"/>
    <x v="0"/>
    <s v="Native speaker"/>
    <s v="Bachelors Degree"/>
    <n v="5"/>
    <n v="1"/>
    <n v="1.2"/>
    <n v="0.19999999999999996"/>
    <n v="1"/>
    <n v="2"/>
    <n v="1"/>
    <n v="1"/>
    <n v="1"/>
    <n v="1"/>
    <s v="2 - Somewhat confident"/>
    <s v="1 - Very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9-12 hours per week"/>
    <n v="1"/>
    <s v="Yes; my time commitment varied, but not between the two parts; it varied more week-to-week."/>
    <s v="6 - Agree"/>
    <s v="4 - Neither Agree nor Disagree"/>
    <n v="6"/>
    <n v="4"/>
  </r>
  <r>
    <s v="Student70"/>
    <x v="1"/>
    <x v="0"/>
    <s v="Fully fluent (non-native speaker)"/>
    <s v="Bachelors Degree"/>
    <n v="5"/>
    <n v="1"/>
    <n v="2"/>
    <n v="3"/>
    <n v="-4"/>
    <n v="1"/>
    <n v="1"/>
    <n v="2"/>
    <n v="1"/>
    <n v="5"/>
    <s v="1 - Very confident"/>
    <s v="1 - Very confident"/>
    <s v="2 - Somewhat confident"/>
    <s v="1 - Very confident"/>
    <s v="5 - Very unconfident"/>
    <x v="3"/>
    <x v="0"/>
    <n v="-1"/>
    <n v="4"/>
    <n v="4"/>
    <n v="3"/>
    <s v="4 - About Right"/>
    <s v="4 - About Right"/>
    <s v="3 - A Little Too Slow"/>
    <n v="4"/>
    <n v="0"/>
    <n v="0"/>
    <n v="4"/>
    <n v="4"/>
    <n v="4"/>
    <s v="4 - About Right"/>
    <s v="4 - About Right"/>
    <s v="4 - About Right"/>
    <s v="6-9 hours per week"/>
    <s v="9-12 hours per week"/>
    <n v="1"/>
    <s v="Yes; my time commitment varied, but not between the two parts; it varied more week-to-week."/>
    <s v="6 - Agree"/>
    <s v="7 - Strongly Agree"/>
    <n v="6"/>
    <n v="7"/>
  </r>
  <r>
    <s v="Student61"/>
    <x v="2"/>
    <x v="0"/>
    <s v="Native speaker"/>
    <s v="Bachelors Degree"/>
    <n v="2"/>
    <n v="0"/>
    <n v="3"/>
    <n v="0.5"/>
    <n v="-1"/>
    <n v="2"/>
    <n v="3"/>
    <n v="4"/>
    <n v="3"/>
    <n v="3"/>
    <s v="2 - Somewhat confident"/>
    <s v="3 - Neither confident nor unconfident"/>
    <s v="4 - Somewhat unconfident"/>
    <s v="3 - Neither confident nor unconfident"/>
    <s v="3 - Neither confident nor unconfident"/>
    <x v="3"/>
    <x v="0"/>
    <n v="1"/>
    <n v="3"/>
    <n v="4"/>
    <n v="4"/>
    <s v="3 - A Little Too Slow"/>
    <s v="4 - About Right"/>
    <s v="4 - About Right"/>
    <n v="3.3333333333333335"/>
    <n v="1.3333333333333321"/>
    <n v="2"/>
    <n v="2"/>
    <n v="4"/>
    <n v="4"/>
    <s v="2 - Too Easy"/>
    <s v="4 - About Right"/>
    <s v="4 - About Right"/>
    <s v="15-18 hours per week"/>
    <s v="9-12 hours per week"/>
    <n v="-2"/>
    <s v="Yes; I spent more time per week on the class during the second, project-oriented part of the semester than during the first, assignment-oriented part of the semester."/>
    <s v="5 - Agree Slightly"/>
    <s v="4 - Neither Agree nor Disagree"/>
    <n v="5"/>
    <n v="4"/>
  </r>
  <r>
    <s v="Student63"/>
    <x v="2"/>
    <x v="1"/>
    <s v="Partially fluent"/>
    <m/>
    <n v="2"/>
    <n v="1"/>
    <n v="0.8"/>
    <n v="0"/>
    <s v=""/>
    <s v=""/>
    <s v=""/>
    <n v="2"/>
    <n v="2"/>
    <s v=""/>
    <m/>
    <m/>
    <s v="2 - Somewhat confident"/>
    <s v="2 - Somewhat confident"/>
    <m/>
    <x v="2"/>
    <x v="2"/>
    <s v=""/>
    <s v=""/>
    <n v="4"/>
    <s v=""/>
    <m/>
    <s v="4 - About Right"/>
    <m/>
    <n v="4"/>
    <s v=""/>
    <s v=""/>
    <s v=""/>
    <n v="4"/>
    <s v=""/>
    <m/>
    <s v="4 - About Right"/>
    <m/>
    <s v="9-12 hours per week"/>
    <m/>
    <n v="0"/>
    <m/>
    <m/>
    <m/>
    <s v=""/>
    <s v=""/>
  </r>
  <r>
    <s v="Student24"/>
    <x v="3"/>
    <x v="0"/>
    <s v="Fully fluent (non-native speaker)"/>
    <s v="Bachelors Degree"/>
    <n v="5"/>
    <n v="1"/>
    <n v="1.8"/>
    <n v="0.20000000000000018"/>
    <n v="0"/>
    <n v="2"/>
    <n v="2"/>
    <n v="2"/>
    <n v="1"/>
    <n v="2"/>
    <s v="2 - Somewhat confident"/>
    <s v="2 - Somewhat confident"/>
    <s v="2 - Somewhat confident"/>
    <s v="1 - Very confident"/>
    <s v="2 - Somewhat confident"/>
    <x v="0"/>
    <x v="0"/>
    <n v="-1"/>
    <n v="5"/>
    <n v="4"/>
    <n v="4"/>
    <s v="5 - A Little Too Fast"/>
    <s v="4 - About Right"/>
    <s v="4 - About Right"/>
    <n v="4.333333333333333"/>
    <n v="0.33333333333333215"/>
    <n v="0"/>
    <n v="4"/>
    <n v="5"/>
    <n v="4"/>
    <s v="4 - About Right"/>
    <s v="5 - A Little Too Hard"/>
    <s v="4 - About Right"/>
    <s v="12-15 hours per week"/>
    <s v="9-12 hours per week"/>
    <n v="-1"/>
    <s v="Yes; I spent more time per week on the class during the second, project-oriented part of the semester than during the first, assignment-oriented part of the semester."/>
    <s v="7 - Strongly Agree"/>
    <s v="5 - Agree Slightly"/>
    <n v="7"/>
    <n v="5"/>
  </r>
  <r>
    <s v="Student71"/>
    <x v="4"/>
    <x v="0"/>
    <s v="Native speaker"/>
    <s v="Bachelors Degree"/>
    <n v="5"/>
    <n v="0"/>
    <n v="1.6"/>
    <n v="0"/>
    <s v=""/>
    <n v="2"/>
    <n v="2"/>
    <n v="2"/>
    <n v="2"/>
    <s v=""/>
    <s v="2 - Somewhat confident"/>
    <s v="2 - Somewhat confident"/>
    <s v="2 - Somewhat confident"/>
    <s v="2 - Somewhat confident"/>
    <m/>
    <x v="4"/>
    <x v="3"/>
    <s v=""/>
    <n v="3"/>
    <n v="4"/>
    <s v=""/>
    <s v="3 - A Little Too Slow"/>
    <s v="4 - About Right"/>
    <m/>
    <n v="4"/>
    <n v="0"/>
    <s v=""/>
    <n v="4"/>
    <n v="4"/>
    <s v=""/>
    <s v="4 - About Right"/>
    <s v="4 - About Right"/>
    <m/>
    <s v="15-18 hours per week"/>
    <m/>
    <n v="0"/>
    <m/>
    <m/>
    <m/>
    <s v=""/>
    <s v=""/>
  </r>
  <r>
    <s v="Student3"/>
    <x v="0"/>
    <x v="0"/>
    <s v="Native speaker"/>
    <s v="Bachelors Degree"/>
    <n v="3"/>
    <n v="0"/>
    <n v="2.2000000000000002"/>
    <n v="0.20000000000000018"/>
    <n v="0"/>
    <n v="2"/>
    <n v="2"/>
    <n v="3"/>
    <n v="2"/>
    <n v="2"/>
    <s v="2 - Somewhat confident"/>
    <s v="2 - Somewhat confident"/>
    <s v="3 - Neither confident nor un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9-12 hours per week"/>
    <n v="1"/>
    <s v="Yes; my time commitment varied, but not between the two parts; it varied more week-to-week."/>
    <s v="6 - Agree"/>
    <s v="6 - Agree"/>
    <n v="6"/>
    <n v="6"/>
  </r>
  <r>
    <s v="Student48"/>
    <x v="1"/>
    <x v="0"/>
    <s v="Native speaker"/>
    <s v="Bachelors Degree"/>
    <n v="2"/>
    <n v="1"/>
    <n v="1.6"/>
    <n v="0"/>
    <s v=""/>
    <n v="2"/>
    <n v="2"/>
    <n v="2"/>
    <n v="2"/>
    <s v=""/>
    <s v="2 - Somewhat confident"/>
    <s v="2 - Somewhat confident"/>
    <s v="2 - Somewhat confident"/>
    <s v="2 - Somewhat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Student72"/>
    <x v="4"/>
    <x v="0"/>
    <s v="Native speaker"/>
    <s v="Bachelors Degree"/>
    <n v="5"/>
    <n v="0"/>
    <n v="2.6"/>
    <n v="0.30000000000000071"/>
    <n v="1"/>
    <n v="3"/>
    <n v="3"/>
    <n v="3"/>
    <n v="2"/>
    <n v="2"/>
    <s v="3 - Neither confident nor unconfident"/>
    <s v="3 - Neither confident nor unconfident"/>
    <s v="3 - Neither confident nor un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9-12 hours per week"/>
    <n v="0"/>
    <s v="Yes; I spent more time per week on the class during the second, project-oriented part of the semester than during the first, assignment-oriented part of the semester."/>
    <s v="6 - Agree"/>
    <s v="4 - Neither Agree nor Disagree"/>
    <n v="6"/>
    <n v="4"/>
  </r>
  <r>
    <s v="Student35"/>
    <x v="2"/>
    <x v="0"/>
    <s v="Native speaker"/>
    <s v="High School (or international equivalent)"/>
    <n v="3"/>
    <n v="3"/>
    <n v="1.6"/>
    <n v="0.29999999999999982"/>
    <n v="0"/>
    <n v="2"/>
    <n v="2"/>
    <n v="1"/>
    <n v="1"/>
    <n v="2"/>
    <s v="2 - Somewhat confident"/>
    <s v="2 - Somewhat confident"/>
    <s v="1 - Very confident"/>
    <s v="1 - Very confident"/>
    <s v="2 - Somewhat confident"/>
    <x v="5"/>
    <x v="1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  <s v="9-12 hours per week"/>
    <s v="9-12 hours per week"/>
    <n v="0"/>
    <s v="No; I spent approximately the same amount of time each week throughout the semester."/>
    <s v="6 - Agree"/>
    <s v="4 - Neither Agree nor Disagree"/>
    <n v="6"/>
    <n v="4"/>
  </r>
  <r>
    <s v="Student34"/>
    <x v="1"/>
    <x v="1"/>
    <s v="Native speaker"/>
    <s v="Bachelors Degree"/>
    <n v="5"/>
    <n v="2"/>
    <n v="2.4"/>
    <n v="0.79999999999999982"/>
    <n v="-2"/>
    <n v="2"/>
    <n v="2"/>
    <n v="2"/>
    <n v="2"/>
    <n v="4"/>
    <s v="2 - Somewhat confident"/>
    <s v="2 - Somewhat confident"/>
    <s v="2 - Somewhat confident"/>
    <s v="2 - Somewhat confident"/>
    <s v="4 - Somewhat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6-9 hours per week"/>
    <n v="-1"/>
    <s v="Yes; my time commitment varied, but not between the two parts; it varied more week-to-week."/>
    <s v="5 - Disagree Slightly"/>
    <s v="1 - Strongly Disagree"/>
    <n v="5"/>
    <n v="1"/>
  </r>
  <r>
    <s v="Student65"/>
    <x v="2"/>
    <x v="1"/>
    <s v="Native speaker"/>
    <s v="Bachelors Degree"/>
    <n v="2"/>
    <n v="0"/>
    <n v="2.4"/>
    <n v="0.79999999999999982"/>
    <n v="-2"/>
    <n v="2"/>
    <n v="2"/>
    <n v="2"/>
    <n v="2"/>
    <n v="4"/>
    <s v="2 - Somewhat confident"/>
    <s v="2 - Somewhat confident"/>
    <s v="2 - Somewhat confident"/>
    <s v="2 - Somewhat confident"/>
    <s v="4 - Somewhat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my time commitment varied, but not between the two parts; it varied more week-to-week."/>
    <s v="5 - Agree Slightly"/>
    <s v="2 - Disagree"/>
    <n v="5"/>
    <n v="2"/>
  </r>
  <r>
    <s v="Student73"/>
    <x v="1"/>
    <x v="0"/>
    <s v="Native speaker"/>
    <s v="Masters Degree"/>
    <n v="4"/>
    <n v="0"/>
    <n v="2"/>
    <n v="0.33333333333333331"/>
    <s v=""/>
    <n v="3"/>
    <n v="2"/>
    <n v="2"/>
    <n v="3"/>
    <s v=""/>
    <s v="3 - Neither confident nor unconfident"/>
    <s v="2 - Somewhat confident"/>
    <s v="2 - Somewhat confident"/>
    <s v="3 - Neither confident nor unconfident"/>
    <m/>
    <x v="4"/>
    <x v="3"/>
    <s v=""/>
    <n v="3"/>
    <n v="4"/>
    <s v=""/>
    <s v="3 - A Little Too Slow"/>
    <s v="4 - About Right"/>
    <m/>
    <n v="4"/>
    <n v="0"/>
    <s v=""/>
    <n v="4"/>
    <n v="4"/>
    <s v=""/>
    <s v="4 - About Right"/>
    <s v="4 - About Right"/>
    <m/>
    <s v="6-9 hours per week"/>
    <m/>
    <n v="0"/>
    <m/>
    <m/>
    <m/>
    <s v=""/>
    <s v=""/>
  </r>
  <r>
    <s v="Student74"/>
    <x v="1"/>
    <x v="0"/>
    <s v="Fully fluent (non-native speaker)"/>
    <s v="Bachelors Degree"/>
    <n v="4"/>
    <n v="0"/>
    <n v="1.6"/>
    <n v="0.29999999999999982"/>
    <n v="1"/>
    <n v="2"/>
    <n v="2"/>
    <n v="1"/>
    <n v="2"/>
    <n v="1"/>
    <s v="2 - Somewhat confident"/>
    <s v="2 - Somewhat confident"/>
    <s v="1 - Very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9-12 hours per week"/>
    <n v="0"/>
    <s v="Yes; I spent more time per week on the class during the second, project-oriented part of the semester than during the first, assignment-oriented part of the semester."/>
    <s v="6 - Agree"/>
    <s v="5 - Agree Slightly"/>
    <n v="6"/>
    <n v="5"/>
  </r>
  <r>
    <s v="Student4"/>
    <x v="2"/>
    <x v="0"/>
    <s v="Fully fluent (non-native speaker)"/>
    <s v="Bachelors Degree"/>
    <n v="2"/>
    <m/>
    <n v="2"/>
    <n v="0.5"/>
    <n v="2"/>
    <n v="3"/>
    <n v="2"/>
    <n v="2"/>
    <n v="2"/>
    <n v="1"/>
    <s v="3 - Neither confident nor unconfident"/>
    <s v="2 - Somewhat confident"/>
    <s v="2 - Somewhat confident"/>
    <s v="2 - Somewhat confident"/>
    <s v="1 - Very confident"/>
    <x v="0"/>
    <x v="0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  <s v="12-15 hours per week"/>
    <s v="15-18 hours per week"/>
    <n v="1"/>
    <s v="Yes; my time commitment varied, but not between the two parts; it varied more week-to-week."/>
    <s v="7 - Strongly Agree"/>
    <s v="7 - Strongly Agree"/>
    <n v="7"/>
    <n v="7"/>
  </r>
  <r>
    <s v="Student75"/>
    <x v="2"/>
    <x v="0"/>
    <s v="Fully fluent (non-native speaker)"/>
    <s v="Bachelors Degree"/>
    <n v="4"/>
    <n v="1"/>
    <n v="1"/>
    <n v="0.25"/>
    <s v=""/>
    <n v="1"/>
    <n v="2"/>
    <n v="1"/>
    <n v="1"/>
    <s v=""/>
    <s v="1 - Very confident"/>
    <s v="2 - Somewhat confident"/>
    <s v="1 - Very confident"/>
    <s v="1 - Very confident"/>
    <m/>
    <x v="4"/>
    <x v="3"/>
    <s v=""/>
    <n v="3"/>
    <n v="4"/>
    <s v=""/>
    <s v="3 - A Little Too Slow"/>
    <s v="4 - About Right"/>
    <m/>
    <n v="5"/>
    <n v="0"/>
    <s v=""/>
    <n v="5"/>
    <n v="5"/>
    <s v=""/>
    <s v="5 - A Little Too Hard"/>
    <s v="5 - A Little Too Hard"/>
    <m/>
    <s v="9-12 hours per week"/>
    <m/>
    <n v="0"/>
    <m/>
    <m/>
    <m/>
    <s v=""/>
    <s v=""/>
  </r>
  <r>
    <s v="Student19"/>
    <x v="0"/>
    <x v="0"/>
    <s v="Fully fluent (non-native speaker)"/>
    <s v="Bachelors Degree"/>
    <n v="2"/>
    <n v="1"/>
    <n v="2"/>
    <n v="0.5"/>
    <n v="2"/>
    <n v="3"/>
    <n v="2"/>
    <n v="2"/>
    <n v="2"/>
    <n v="1"/>
    <s v="3 - Neither confident nor unconfident"/>
    <s v="2 - Somewhat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6-9 hours per week"/>
    <n v="-2"/>
    <s v="Yes; I spent more time per week on the class during the second, project-oriented part of the semester than during the first, assignment-oriented part of the semester."/>
    <s v="6 - Agree"/>
    <s v="2 - Disagree"/>
    <n v="6"/>
    <n v="2"/>
  </r>
  <r>
    <s v="Student76"/>
    <x v="1"/>
    <x v="0"/>
    <s v="Native speaker"/>
    <s v="Bachelors Degree"/>
    <n v="4"/>
    <n v="0"/>
    <n v="0.8"/>
    <n v="0"/>
    <s v=""/>
    <n v="1"/>
    <n v="1"/>
    <n v="1"/>
    <n v="1"/>
    <s v=""/>
    <s v="1 - Very confident"/>
    <s v="1 - Very confident"/>
    <s v="1 - Very confident"/>
    <s v="1 - Very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Student77"/>
    <x v="1"/>
    <x v="1"/>
    <s v="Native speaker"/>
    <s v="Bachelors Degree"/>
    <n v="4"/>
    <n v="1"/>
    <n v="1.2"/>
    <n v="0"/>
    <n v="0"/>
    <n v="2"/>
    <n v="2"/>
    <s v=""/>
    <s v=""/>
    <n v="2"/>
    <s v="2 - Somewhat confident"/>
    <s v="2 - Somewhat confident"/>
    <m/>
    <m/>
    <s v="2 - Somewhat confident"/>
    <x v="6"/>
    <x v="1"/>
    <n v="0"/>
    <n v="3"/>
    <s v=""/>
    <n v="3"/>
    <s v="3 - A Little Too Slow"/>
    <m/>
    <s v="3 - A Little Too Slow"/>
    <n v="4"/>
    <n v="0"/>
    <n v="0"/>
    <n v="4"/>
    <s v=""/>
    <n v="4"/>
    <s v="4 - About Right"/>
    <m/>
    <s v="4 - About Right"/>
    <s v="9-12 hours per week"/>
    <s v="9-12 hours per week"/>
    <n v="0"/>
    <s v="Yes; my time commitment varied, but not between the two parts; it varied more week-to-week."/>
    <s v="7 - Strongly Agree"/>
    <s v="7 - Strongly Agree"/>
    <n v="7"/>
    <n v="7"/>
  </r>
  <r>
    <s v="Student78"/>
    <x v="2"/>
    <x v="1"/>
    <s v="Native speaker"/>
    <s v="Bachelors Degree"/>
    <n v="5"/>
    <n v="1"/>
    <n v="2.6"/>
    <n v="0.30000000000000071"/>
    <n v="0"/>
    <n v="3"/>
    <n v="3"/>
    <n v="2"/>
    <n v="2"/>
    <n v="3"/>
    <s v="3 - Neither confident nor unconfident"/>
    <s v="3 - Neither confident nor unconfident"/>
    <s v="2 - Somewhat confident"/>
    <s v="2 - Somewhat confident"/>
    <s v="3 - Neither confident nor unconfident"/>
    <x v="2"/>
    <x v="1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  <s v="12-15 hours per week"/>
    <s v="21+ hours per week"/>
    <n v="2"/>
    <s v="No; I spent approximately the same amount of time each week throughout the semester."/>
    <m/>
    <m/>
    <s v=""/>
    <s v=""/>
  </r>
  <r>
    <s v="Student5"/>
    <x v="0"/>
    <x v="0"/>
    <s v="Partially fluent"/>
    <s v="Bachelors Degree"/>
    <n v="6"/>
    <n v="1"/>
    <n v="1.6"/>
    <n v="0.29999999999999982"/>
    <n v="0"/>
    <n v="2"/>
    <n v="2"/>
    <n v="1"/>
    <n v="1"/>
    <n v="2"/>
    <s v="2 - Somewhat confident"/>
    <s v="2 - Somewhat confident"/>
    <s v="1 - Very confident"/>
    <s v="1 - Very confident"/>
    <s v="2 - Somewhat confident"/>
    <x v="3"/>
    <x v="0"/>
    <n v="1"/>
    <n v="3"/>
    <n v="4"/>
    <n v="4"/>
    <s v="3 - A Little Too Slow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18-21 hours per week"/>
    <n v="3"/>
    <s v="Yes; I spent more time per week on the class during the second, project-oriented part of the semester than during the first, assignment-oriented part of the semester."/>
    <s v="7 - Strongly Agree"/>
    <s v="6 - Agree"/>
    <n v="7"/>
    <n v="6"/>
  </r>
  <r>
    <s v="Student58"/>
    <x v="1"/>
    <x v="0"/>
    <s v="Native speaker"/>
    <s v="Bachelors Degree"/>
    <n v="3"/>
    <n v="2"/>
    <n v="2.4"/>
    <n v="0.29999999999999982"/>
    <n v="0"/>
    <n v="3"/>
    <n v="2"/>
    <n v="2"/>
    <n v="2"/>
    <n v="3"/>
    <s v="3 - Neither confident nor unconfident"/>
    <s v="2 - Somewhat confident"/>
    <s v="2 - Somewhat confident"/>
    <s v="2 - Somewhat confident"/>
    <s v="3 - Neither confident nor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5-18 hours per week"/>
    <s v="9-12 hours per week"/>
    <n v="2"/>
    <s v="No; I spent approximately the same amount of time each week throughout the semester."/>
    <s v="4 - Neither Agree nor Disagree"/>
    <s v="4 - Neither Agree nor Disagree"/>
    <n v="4"/>
    <n v="4"/>
  </r>
  <r>
    <s v="Student6"/>
    <x v="2"/>
    <x v="0"/>
    <s v="Native speaker"/>
    <s v="Bachelors Degree"/>
    <n v="4"/>
    <n v="0"/>
    <n v="1.8"/>
    <n v="0.70000000000000018"/>
    <n v="-2"/>
    <n v="1"/>
    <n v="1"/>
    <n v="2"/>
    <n v="2"/>
    <n v="3"/>
    <s v="1 - Very confident"/>
    <s v="1 - Very confident"/>
    <s v="2 - Somewhat confident"/>
    <s v="2 - Somewhat confident"/>
    <s v="3 - Neither confident nor unconfident"/>
    <x v="2"/>
    <x v="1"/>
    <n v="0"/>
    <n v="4"/>
    <n v="4"/>
    <n v="4"/>
    <s v="4 - About Right"/>
    <s v="4 - About Right"/>
    <s v="4 - About Right"/>
    <n v="3.3333333333333335"/>
    <n v="0.33333333333333215"/>
    <n v="0"/>
    <n v="3"/>
    <n v="4"/>
    <n v="3"/>
    <s v="3 - A Little Too Easy"/>
    <s v="4 - About Right"/>
    <s v="3 - A Little Too Easy"/>
    <s v="9-12 hours per week"/>
    <s v="9-12 hours per week"/>
    <n v="0"/>
    <s v="Yes; my time commitment varied, but not between the two parts; it varied more week-to-week."/>
    <s v="6 - Agree"/>
    <s v="2 - Disagree"/>
    <n v="6"/>
    <n v="2"/>
  </r>
  <r>
    <s v="Student43"/>
    <x v="2"/>
    <x v="0"/>
    <s v="Native speaker"/>
    <s v="Masters Degree"/>
    <n v="3"/>
    <n v="2"/>
    <n v="2.4"/>
    <n v="0.29999999999999982"/>
    <n v="1"/>
    <n v="3"/>
    <n v="3"/>
    <n v="2"/>
    <n v="2"/>
    <n v="2"/>
    <s v="3 - Neither confident nor unconfident"/>
    <s v="3 - Neither confident nor unconfident"/>
    <s v="2 - Somewhat 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9-12 hours per week"/>
    <n v="0"/>
    <s v="Yes; I spent more time per week on the class during the second, project-oriented part of the semester than during the first, assignment-oriented part of the semester."/>
    <s v="5 - Agree Slightly"/>
    <s v="3 - Disagree Slightly"/>
    <n v="5"/>
    <n v="3"/>
  </r>
  <r>
    <s v="Student79"/>
    <x v="2"/>
    <x v="0"/>
    <s v="Native speaker"/>
    <s v="Bachelors Degree"/>
    <n v="6"/>
    <n v="1"/>
    <n v="0.4"/>
    <n v="0"/>
    <s v=""/>
    <n v="1"/>
    <n v="1"/>
    <s v=""/>
    <s v=""/>
    <s v=""/>
    <s v="1 - Very confident"/>
    <s v="1 - Very confident"/>
    <m/>
    <m/>
    <m/>
    <x v="2"/>
    <x v="2"/>
    <s v=""/>
    <n v="4"/>
    <s v=""/>
    <s v=""/>
    <s v="4 - About Right"/>
    <m/>
    <m/>
    <n v="4"/>
    <s v=""/>
    <s v=""/>
    <n v="4"/>
    <s v=""/>
    <s v=""/>
    <s v="4 - About Right"/>
    <m/>
    <m/>
    <s v="6-9 hours per week"/>
    <m/>
    <n v="0"/>
    <m/>
    <m/>
    <m/>
    <s v=""/>
    <s v=""/>
  </r>
  <r>
    <s v="Student25"/>
    <x v="1"/>
    <x v="0"/>
    <s v="Native speaker"/>
    <s v="Bachelors Degree"/>
    <n v="2"/>
    <n v="1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0"/>
    <x v="0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3-6 hours per week"/>
    <n v="-2"/>
    <s v="Yes; my time commitment varied, but not between the two parts; it varied more week-to-week."/>
    <s v="6 - Agree"/>
    <s v="5 - Agree Slightly"/>
    <n v="6"/>
    <n v="5"/>
  </r>
  <r>
    <s v="Student80"/>
    <x v="5"/>
    <x v="2"/>
    <s v="Native speaker"/>
    <s v="Bachelors Degree"/>
    <n v="6"/>
    <n v="2"/>
    <n v="3.2"/>
    <n v="0.19999999999999929"/>
    <n v="0"/>
    <n v="3"/>
    <n v="4"/>
    <n v="3"/>
    <n v="3"/>
    <n v="3"/>
    <s v="3 - Neither confident nor unconfident"/>
    <s v="4 - Somewhat unconfident"/>
    <s v="3 - Neither confident nor unconfident"/>
    <s v="3 - Neither confident nor unconfident"/>
    <s v="3 - Neither confident nor unconfident"/>
    <x v="0"/>
    <x v="0"/>
    <n v="-1"/>
    <n v="5"/>
    <n v="4"/>
    <n v="4"/>
    <s v="5 - A Little Too Fast"/>
    <s v="4 - About Right"/>
    <s v="4 - About Right"/>
    <n v="4"/>
    <n v="1"/>
    <n v="-1"/>
    <n v="5"/>
    <n v="3"/>
    <n v="4"/>
    <s v="5 - A Little Too Hard"/>
    <s v="3 - A Little Too Easy"/>
    <s v="4 - About Right"/>
    <s v="9-12 hours per week"/>
    <s v="9-12 hours per week"/>
    <n v="0"/>
    <s v="Yes; I spent more time per week on the class during the second, project-oriented part of the semester than during the first, assignment-oriented part of the semester."/>
    <s v="5 - Agree Slightly"/>
    <s v="4 - Neither Agree nor Disagree"/>
    <n v="5"/>
    <n v="4"/>
  </r>
  <r>
    <s v="Student81"/>
    <x v="3"/>
    <x v="0"/>
    <s v="Native speaker"/>
    <s v="Bachelors Degree"/>
    <n v="3"/>
    <n v="1"/>
    <n v="1.2"/>
    <n v="0.19999999999999996"/>
    <n v="1"/>
    <n v="2"/>
    <n v="1"/>
    <n v="1"/>
    <n v="1"/>
    <n v="1"/>
    <s v="2 - Somewhat confident"/>
    <s v="1 - Very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my time commitment varied, but not between the two parts; it varied more week-to-week."/>
    <s v="6 - Disagree"/>
    <s v="2 - Disagree"/>
    <n v="6"/>
    <n v="2"/>
  </r>
  <r>
    <s v="Student60"/>
    <x v="1"/>
    <x v="0"/>
    <s v="Fully fluent (non-native speaker)"/>
    <s v="Bachelors Degree"/>
    <n v="3"/>
    <n v="2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5"/>
    <x v="1"/>
    <n v="0"/>
    <n v="5"/>
    <n v="5"/>
    <n v="5"/>
    <s v="5 - A Little Too Fast"/>
    <s v="5 - A Little Too Fast"/>
    <s v="5 - A Little Too Fast"/>
    <n v="4.666666666666667"/>
    <n v="0.3333333333333357"/>
    <n v="-1"/>
    <n v="5"/>
    <n v="5"/>
    <n v="4"/>
    <s v="5 - A Little Too Hard"/>
    <s v="5 - A Little Too Hard"/>
    <s v="4 - About Right"/>
    <s v="9-12 hours per week"/>
    <s v="9-12 hours per week"/>
    <n v="0"/>
    <s v="No; I spent approximately the same amount of time each week throughout the semester."/>
    <s v="7 - Strongly Agree"/>
    <s v="5 - Agree Slightly"/>
    <n v="7"/>
    <n v="5"/>
  </r>
  <r>
    <s v="Student7"/>
    <x v="1"/>
    <x v="0"/>
    <s v="Native speaker"/>
    <s v="Masters Degree"/>
    <n v="3"/>
    <n v="0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my time commitment varied, but not between the two parts; it varied more week-to-week."/>
    <s v="6 - Agree"/>
    <s v="4 - Neither Agree nor Disagree"/>
    <n v="6"/>
    <n v="4"/>
  </r>
  <r>
    <s v="Student8"/>
    <x v="1"/>
    <x v="0"/>
    <s v="Native speaker"/>
    <s v="Bachelors Degree"/>
    <n v="4"/>
    <n v="1"/>
    <n v="1.4"/>
    <n v="0.29999999999999982"/>
    <n v="1"/>
    <n v="2"/>
    <n v="2"/>
    <n v="1"/>
    <n v="1"/>
    <n v="1"/>
    <s v="2 - Somewhat confident"/>
    <s v="2 - Somewhat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6-9 hours per week"/>
    <n v="-2"/>
    <s v="Yes; I spent more time per week on the class during the second, project-oriented part of the semester than during the first, assignment-oriented part of the semester."/>
    <s v="7 - Strongly Agree"/>
    <s v="7 - Strongly Agree"/>
    <n v="7"/>
    <n v="7"/>
  </r>
  <r>
    <s v="Student9"/>
    <x v="1"/>
    <x v="0"/>
    <s v="Native speaker"/>
    <s v="Bachelors Degree"/>
    <n v="4"/>
    <n v="0"/>
    <n v="2.4"/>
    <n v="0.29999999999999982"/>
    <n v="0"/>
    <n v="2"/>
    <n v="3"/>
    <n v="3"/>
    <n v="2"/>
    <n v="2"/>
    <s v="2 - Somewhat confident"/>
    <s v="3 - Neither confident nor unconfident"/>
    <s v="3 - Neither confident nor unconfident"/>
    <s v="2 - Somewhat confident"/>
    <s v="2 - Somewhat confident"/>
    <x v="3"/>
    <x v="0"/>
    <n v="-1"/>
    <n v="4"/>
    <n v="4"/>
    <n v="3"/>
    <s v="4 - About Right"/>
    <s v="4 - About Right"/>
    <s v="3 - A Little Too Slow"/>
    <n v="4"/>
    <n v="0"/>
    <n v="0"/>
    <n v="4"/>
    <n v="4"/>
    <n v="4"/>
    <s v="4 - About Right"/>
    <s v="4 - About Right"/>
    <s v="4 - About Right"/>
    <s v="9-12 hours per week"/>
    <s v="9-12 hours per week"/>
    <n v="0"/>
    <s v="Yes; my time commitment varied, but not between the two parts; it varied more week-to-week."/>
    <s v="5 - Agree Slightly"/>
    <s v="5 - Agree Slightly"/>
    <n v="5"/>
    <n v="5"/>
  </r>
  <r>
    <s v="Student56"/>
    <x v="0"/>
    <x v="1"/>
    <s v="Native speaker"/>
    <s v="Bachelors Degree"/>
    <n v="1"/>
    <n v="1"/>
    <n v="1.6"/>
    <n v="0"/>
    <s v=""/>
    <n v="2"/>
    <n v="2"/>
    <n v="2"/>
    <n v="2"/>
    <s v=""/>
    <s v="2 - Somewhat confident"/>
    <s v="2 - Somewhat confident"/>
    <s v="2 - Somewhat confident"/>
    <s v="2 - Somewhat confident"/>
    <m/>
    <x v="2"/>
    <x v="1"/>
    <s v=""/>
    <n v="4"/>
    <n v="4"/>
    <s v=""/>
    <s v="4 - About Right"/>
    <s v="4 - About Right"/>
    <m/>
    <n v="3.5"/>
    <n v="0.5"/>
    <s v=""/>
    <n v="3"/>
    <n v="4"/>
    <s v=""/>
    <s v="3 - A Little Too Easy"/>
    <s v="4 - About Right"/>
    <m/>
    <s v="3-6 hours per week"/>
    <m/>
    <n v="0"/>
    <m/>
    <m/>
    <m/>
    <s v=""/>
    <s v=""/>
  </r>
  <r>
    <s v="Student10"/>
    <x v="1"/>
    <x v="0"/>
    <s v="Native speaker"/>
    <s v="Bachelors Degree"/>
    <n v="4"/>
    <n v="1"/>
    <n v="1.6"/>
    <n v="0.79999999999999982"/>
    <n v="2"/>
    <n v="3"/>
    <n v="2"/>
    <n v="1"/>
    <n v="1"/>
    <n v="1"/>
    <s v="3 - Neither confident nor unconfident"/>
    <s v="2 - Somewhat confident"/>
    <s v="1 - Very confident"/>
    <s v="1 - Very confident"/>
    <s v="1 - Very confident"/>
    <x v="3"/>
    <x v="0"/>
    <n v="-1"/>
    <n v="4"/>
    <n v="4"/>
    <n v="3"/>
    <s v="4 - About Right"/>
    <s v="4 - About Right"/>
    <s v="3 - A Little Too Slow"/>
    <n v="3.3333333333333335"/>
    <n v="0.33333333333333215"/>
    <n v="0"/>
    <n v="3"/>
    <n v="4"/>
    <n v="3"/>
    <s v="3 - A Little Too Easy"/>
    <s v="4 - About Right"/>
    <s v="3 - A Little Too Easy"/>
    <s v="6-9 hours per week"/>
    <s v="9-12 hours per week"/>
    <n v="-1"/>
    <s v="Yes; my time commitment varied, but not between the two parts; it varied more week-to-week."/>
    <s v="6 - Agree"/>
    <s v="5 - Agree Slightly"/>
    <n v="6"/>
    <n v="5"/>
  </r>
  <r>
    <s v="Student54"/>
    <x v="2"/>
    <x v="0"/>
    <s v="Native speaker"/>
    <s v="Bachelors Degree"/>
    <n v="2"/>
    <n v="0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7"/>
    <x v="4"/>
    <n v="1"/>
    <n v="4"/>
    <n v="5"/>
    <n v="5"/>
    <s v="4 - About Right"/>
    <s v="5 - A Little Too Fast"/>
    <s v="5 - A Little Too Fast"/>
    <n v="4.333333333333333"/>
    <n v="0.33333333333333215"/>
    <n v="0"/>
    <n v="4"/>
    <n v="5"/>
    <n v="4"/>
    <s v="4 - About Right"/>
    <s v="5 - A Little Too Hard"/>
    <s v="4 - About Right"/>
    <s v="21+ hours per week"/>
    <s v="9-12 hours per week"/>
    <n v="-5"/>
    <s v="Yes; I spent more time per week on the class during the second, project-oriented part of the semester than during the first, assignment-oriented part of the semester."/>
    <s v="6 - Agree"/>
    <s v="5 - Agree Slightly"/>
    <n v="6"/>
    <n v="5"/>
  </r>
  <r>
    <s v="Student44"/>
    <x v="3"/>
    <x v="0"/>
    <s v="Native speaker"/>
    <s v="Masters Degree"/>
    <n v="0"/>
    <n v="1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6-9 hours per week"/>
    <n v="-2"/>
    <s v="No; I spent approximately the same amount of time each week throughout the semester."/>
    <s v="6 - Disagree"/>
    <s v="6 - Agree"/>
    <n v="6"/>
    <n v="6"/>
  </r>
  <r>
    <s v="Student28"/>
    <x v="2"/>
    <x v="2"/>
    <m/>
    <m/>
    <m/>
    <m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0"/>
    <x v="0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  <m/>
    <s v="6-9 hours per week"/>
    <n v="0"/>
    <s v="Yes; my time commitment varied, but not between the two parts; it varied more week-to-week."/>
    <s v="7 - Strongly Agree"/>
    <s v="7 - Strongly Agree"/>
    <n v="7"/>
    <n v="7"/>
  </r>
  <r>
    <s v="Student28"/>
    <x v="2"/>
    <x v="1"/>
    <s v="Fully fluent (non-native speaker)"/>
    <s v="Bachelors Degree"/>
    <n v="8"/>
    <n v="1"/>
    <n v="1.4"/>
    <n v="0.79999999999999982"/>
    <n v="-2"/>
    <n v="1"/>
    <n v="1"/>
    <n v="1"/>
    <n v="1"/>
    <n v="3"/>
    <s v="1 - Very confident"/>
    <s v="1 - Very confident"/>
    <s v="1 - Very confident"/>
    <s v="1 - Very confident"/>
    <s v="3 - Neither confident nor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6-9 hours per week"/>
    <n v="-1"/>
    <s v="Yes; I spent more time per week on the class during the first, assignment-oriented part of the semester than during the second, project-oriented part of the semester."/>
    <s v="5 - Agree Slightly"/>
    <s v="4 - Neither Agree nor Disagree"/>
    <n v="5"/>
    <n v="4"/>
  </r>
  <r>
    <s v="Student82"/>
    <x v="1"/>
    <x v="0"/>
    <s v="Native speaker"/>
    <s v="Masters Degree"/>
    <n v="4"/>
    <n v="1"/>
    <n v="1.2"/>
    <n v="0.19999999999999996"/>
    <n v="1"/>
    <n v="2"/>
    <n v="1"/>
    <n v="1"/>
    <n v="1"/>
    <n v="1"/>
    <s v="2 - Somewhat confident"/>
    <s v="1 - Very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15-18 hours per week"/>
    <n v="2"/>
    <s v="Yes; I spent more time per week on the class during the second, project-oriented part of the semester than during the first, assignment-oriented part of the semester."/>
    <s v="6 - Agree"/>
    <s v="6 - Agree"/>
    <n v="6"/>
    <n v="6"/>
  </r>
  <r>
    <s v="Student32"/>
    <x v="3"/>
    <x v="2"/>
    <m/>
    <m/>
    <m/>
    <m/>
    <n v="1.4"/>
    <n v="0.29999999999999982"/>
    <n v="0"/>
    <n v="1"/>
    <n v="1"/>
    <n v="2"/>
    <n v="2"/>
    <n v="1"/>
    <s v="1 - Very confident"/>
    <s v="1 - Very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m/>
    <s v="15-18 hours per week"/>
    <n v="0"/>
    <s v="Yes; my time commitment varied, but not between the two parts; it varied more week-to-week."/>
    <s v="6 - Agree"/>
    <s v="3 - Disagree Slightly"/>
    <n v="6"/>
    <n v="3"/>
  </r>
  <r>
    <s v="Student32"/>
    <x v="3"/>
    <x v="0"/>
    <s v="Native speaker"/>
    <s v="Bachelors Degree"/>
    <n v="6"/>
    <n v="1"/>
    <n v="2.2000000000000002"/>
    <n v="0.20000000000000018"/>
    <n v="1"/>
    <n v="3"/>
    <n v="2"/>
    <n v="2"/>
    <n v="2"/>
    <n v="2"/>
    <s v="3 - Neither confident nor unconfident"/>
    <s v="2 - Somewhat confident"/>
    <s v="2 - Somewhat 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5-18 hours per week"/>
    <s v="9-12 hours per week"/>
    <n v="-2"/>
    <s v="Yes; I spent more time per week on the class during the second, project-oriented part of the semester than during the first, assignment-oriented part of the semester."/>
    <s v="6 - Agree"/>
    <s v="5 - Agree Slightly"/>
    <n v="6"/>
    <n v="5"/>
  </r>
  <r>
    <s v="Student83"/>
    <x v="1"/>
    <x v="0"/>
    <s v="Native speaker"/>
    <s v="Bachelors Degree"/>
    <n v="6"/>
    <n v="0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I spent more time per week on the class during the second, project-oriented part of the semester than during the first, assignment-oriented part of the semester."/>
    <s v="6 - Agree"/>
    <s v="6 - Agree"/>
    <n v="6"/>
    <n v="6"/>
  </r>
  <r>
    <s v="Student29"/>
    <x v="2"/>
    <x v="0"/>
    <s v="Native speaker"/>
    <s v="Bachelors Degree"/>
    <n v="3"/>
    <n v="0"/>
    <n v="1.6"/>
    <n v="0.29999999999999982"/>
    <n v="1"/>
    <n v="2"/>
    <n v="2"/>
    <n v="2"/>
    <n v="1"/>
    <n v="1"/>
    <s v="2 - Somewhat confident"/>
    <s v="2 - Somewhat confident"/>
    <s v="2 - Somewhat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15-18 hours per week"/>
    <n v="2"/>
    <s v="Yes; my time commitment varied, but not between the two parts; it varied more week-to-week."/>
    <s v="7 - Strongly Agree"/>
    <s v="6 - Agree"/>
    <n v="7"/>
    <n v="6"/>
  </r>
  <r>
    <s v="Student84"/>
    <x v="1"/>
    <x v="0"/>
    <s v="Fully fluent (non-native speaker)"/>
    <s v="Masters Degree"/>
    <n v="4"/>
    <n v="1"/>
    <n v="1.6"/>
    <n v="0.29999999999999982"/>
    <n v="1"/>
    <n v="2"/>
    <n v="1"/>
    <n v="2"/>
    <n v="2"/>
    <n v="1"/>
    <s v="2 - Somewhat confident"/>
    <s v="1 - Very confident"/>
    <s v="2 - Somewhat confident"/>
    <s v="2 - Somewhat confident"/>
    <s v="1 - Very confident"/>
    <x v="3"/>
    <x v="0"/>
    <n v="0"/>
    <n v="4"/>
    <n v="3"/>
    <n v="4"/>
    <s v="4 - About Right"/>
    <s v="3 - A Little Too Slow"/>
    <s v="4 - About Right"/>
    <n v="2.6666666666666665"/>
    <n v="0.33333333333333393"/>
    <n v="-1"/>
    <n v="3"/>
    <n v="3"/>
    <n v="2"/>
    <s v="3 - A Little Too Easy"/>
    <s v="3 - A Little Too Easy"/>
    <s v="2 - Too Easy"/>
    <s v="6-9 hours per week"/>
    <s v="15-18 hours per week"/>
    <n v="3"/>
    <s v="Yes; I spent more time per week on the class during the second, project-oriented part of the semester than during the first, assignment-oriented part of the semester."/>
    <s v="6 - Agree"/>
    <s v="3 - Disagree Slightly"/>
    <n v="6"/>
    <n v="3"/>
  </r>
  <r>
    <s v="Student21"/>
    <x v="2"/>
    <x v="1"/>
    <s v="Fully fluent (non-native speaker)"/>
    <s v="Masters Degree"/>
    <n v="6"/>
    <n v="1"/>
    <n v="2"/>
    <n v="0.5"/>
    <n v="1"/>
    <n v="3"/>
    <n v="2"/>
    <n v="2"/>
    <n v="1"/>
    <n v="2"/>
    <s v="3 - Neither confident nor unconfident"/>
    <s v="2 - Somewhat confident"/>
    <s v="2 - Somewhat confident"/>
    <s v="1 - Very confident"/>
    <s v="2 - Somewhat confident"/>
    <x v="7"/>
    <x v="4"/>
    <n v="0"/>
    <n v="5"/>
    <n v="4"/>
    <n v="5"/>
    <s v="5 - A Little Too Fast"/>
    <s v="4 - About Right"/>
    <s v="5 - A Little Too Fast"/>
    <n v="4.333333333333333"/>
    <n v="0.33333333333333215"/>
    <n v="1"/>
    <n v="4"/>
    <n v="4"/>
    <n v="5"/>
    <s v="4 - About Right"/>
    <s v="4 - About Right"/>
    <s v="5 - A Little Too Hard"/>
    <s v="15-18 hours per week"/>
    <s v="3-6 hours per week"/>
    <n v="-3"/>
    <s v="Yes; my time commitment varied, but not between the two parts; it varied more week-to-week."/>
    <s v="4 - Neither Agree nor Disagree"/>
    <s v="6 - Agree"/>
    <n v="4"/>
    <n v="6"/>
  </r>
  <r>
    <s v="Student85"/>
    <x v="3"/>
    <x v="0"/>
    <s v="Native speaker"/>
    <s v="Masters Degree"/>
    <n v="2"/>
    <n v="0"/>
    <n v="2"/>
    <n v="0.33333333333333331"/>
    <s v=""/>
    <n v="3"/>
    <n v="2"/>
    <n v="3"/>
    <n v="2"/>
    <s v=""/>
    <s v="3 - Neither confident nor unconfident"/>
    <s v="2 - Somewhat confident"/>
    <s v="3 - Neither confident nor unconfident"/>
    <s v="2 - Somewhat confident"/>
    <m/>
    <x v="8"/>
    <x v="5"/>
    <s v=""/>
    <n v="7"/>
    <n v="4"/>
    <s v=""/>
    <s v="7 - Way Too Fast"/>
    <s v="4 - About Right"/>
    <m/>
    <n v="3.5"/>
    <n v="0.5"/>
    <s v=""/>
    <n v="3"/>
    <n v="4"/>
    <s v=""/>
    <s v="3 - A Little Too Easy"/>
    <s v="4 - About Right"/>
    <m/>
    <s v="6-9 hours per week"/>
    <m/>
    <n v="0"/>
    <m/>
    <m/>
    <m/>
    <s v=""/>
    <s v=""/>
  </r>
  <r>
    <s v="Student47"/>
    <x v="1"/>
    <x v="0"/>
    <s v="Native speaker"/>
    <s v="Bachelors Degree"/>
    <n v="4"/>
    <n v="1"/>
    <n v="1.6"/>
    <n v="0.29999999999999982"/>
    <n v="1"/>
    <n v="2"/>
    <n v="2"/>
    <n v="2"/>
    <n v="1"/>
    <n v="1"/>
    <s v="2 - Somewhat confident"/>
    <s v="2 - Somewhat confident"/>
    <s v="2 - Somewhat confident"/>
    <s v="1 - Very confident"/>
    <s v="1 - Very confident"/>
    <x v="9"/>
    <x v="6"/>
    <n v="-1"/>
    <n v="6"/>
    <n v="5"/>
    <n v="5"/>
    <s v="6 - Too Fast"/>
    <s v="5 - A Little Too Fast"/>
    <s v="5 - A Little Too Fast"/>
    <n v="5.333333333333333"/>
    <n v="0.33333333333333337"/>
    <n v="1"/>
    <n v="5"/>
    <n v="5"/>
    <n v="6"/>
    <s v="5 - A Little Too Hard"/>
    <s v="5 - A Little Too Hard"/>
    <s v="6 - Too Hard"/>
    <s v="3-6 hours per week"/>
    <s v="21+ hours per week"/>
    <n v="-6"/>
    <s v="No; I spent approximately the same amount of time each week throughout the semester."/>
    <s v="7 - Strongly Agree"/>
    <s v="7 - Strongly Agree"/>
    <n v="7"/>
    <n v="7"/>
  </r>
  <r>
    <s v="Student11"/>
    <x v="1"/>
    <x v="0"/>
    <s v="Native speaker"/>
    <s v="Bachelors Degree"/>
    <n v="2"/>
    <n v="1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0"/>
    <x v="0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  <s v="6-9 hours per week"/>
    <s v="9-12 hours per week"/>
    <n v="1"/>
    <s v="No; I spent approximately the same amount of time each week throughout the semester."/>
    <s v="6 - Agree"/>
    <s v="5 - Agree Slightly"/>
    <n v="6"/>
    <n v="5"/>
  </r>
  <r>
    <s v="Student12"/>
    <x v="0"/>
    <x v="0"/>
    <s v="Native speaker"/>
    <s v="Bachelors Degree"/>
    <n v="1"/>
    <n v="1"/>
    <n v="0.8"/>
    <n v="0"/>
    <s v=""/>
    <n v="1"/>
    <n v="1"/>
    <n v="1"/>
    <n v="1"/>
    <s v=""/>
    <s v="1 - Very confident"/>
    <s v="1 - Very confident"/>
    <s v="1 - Very confident"/>
    <s v="1 - Very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Student86"/>
    <x v="2"/>
    <x v="0"/>
    <s v="Fully fluent (non-native speaker)"/>
    <s v="Masters Degree"/>
    <n v="5"/>
    <n v="2"/>
    <n v="2.8"/>
    <n v="0.19999999999999929"/>
    <n v="0"/>
    <n v="3"/>
    <n v="2"/>
    <n v="3"/>
    <n v="3"/>
    <n v="3"/>
    <s v="3 - Neither confident nor unconfident"/>
    <s v="2 - Somewhat confident"/>
    <s v="3 - Neither confident nor unconfident"/>
    <s v="3 - Neither confident nor unconfident"/>
    <s v="3 - Neither confident nor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2"/>
    <s v="Yes; my time commitment varied, but not between the two parts; it varied more week-to-week."/>
    <s v="6 - Agree"/>
    <s v="3 - Disagree Slightly"/>
    <n v="6"/>
    <n v="3"/>
  </r>
  <r>
    <s v="Student13"/>
    <x v="1"/>
    <x v="0"/>
    <s v="Native speaker"/>
    <s v="Masters Degree"/>
    <n v="9"/>
    <n v="0"/>
    <n v="0"/>
    <s v=""/>
    <s v=""/>
    <s v=""/>
    <s v=""/>
    <s v=""/>
    <s v=""/>
    <s v=""/>
    <m/>
    <m/>
    <m/>
    <m/>
    <m/>
    <x v="10"/>
    <x v="2"/>
    <s v=""/>
    <s v=""/>
    <s v=""/>
    <s v=""/>
    <m/>
    <m/>
    <m/>
    <e v="#DIV/0!"/>
    <s v=""/>
    <s v=""/>
    <s v=""/>
    <s v=""/>
    <s v=""/>
    <m/>
    <m/>
    <m/>
    <s v="12-15 hours per week"/>
    <m/>
    <n v="0"/>
    <m/>
    <m/>
    <m/>
    <s v=""/>
    <s v=""/>
  </r>
  <r>
    <s v="Student50"/>
    <x v="1"/>
    <x v="1"/>
    <s v="Native speaker"/>
    <s v="Bachelors Degree"/>
    <n v="5"/>
    <n v="0"/>
    <n v="1.4"/>
    <n v="0.25"/>
    <s v=""/>
    <n v="2"/>
    <n v="1"/>
    <n v="2"/>
    <n v="2"/>
    <s v=""/>
    <s v="2 - Somewhat confident"/>
    <s v="1 - Very confident"/>
    <s v="2 - Somewhat confident"/>
    <s v="2 - Somewhat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Student87"/>
    <x v="0"/>
    <x v="0"/>
    <s v="Native speaker"/>
    <s v="Bachelors Degree"/>
    <n v="6"/>
    <n v="2"/>
    <n v="2.4"/>
    <n v="0.29999999999999982"/>
    <n v="0"/>
    <n v="2"/>
    <n v="2"/>
    <n v="3"/>
    <n v="3"/>
    <n v="2"/>
    <s v="2 - Somewhat confident"/>
    <s v="2 - Somewhat confident"/>
    <s v="3 - Somewhat confident"/>
    <s v="3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9-12 hours per week"/>
    <n v="0"/>
    <s v="Yes; I spent more time per week on the class during the first, assignment-oriented part of the semester than during the second, project-oriented part of the semester."/>
    <s v="5 - Agree Slightly"/>
    <s v="5 - Agree Slightly"/>
    <n v="5"/>
    <n v="5"/>
  </r>
  <r>
    <s v="Student14"/>
    <x v="1"/>
    <x v="1"/>
    <s v="Native speaker"/>
    <s v="Bachelors Degree"/>
    <n v="2"/>
    <n v="2"/>
    <n v="2.2000000000000002"/>
    <n v="0.91666666666666663"/>
    <s v=""/>
    <n v="2"/>
    <n v="2"/>
    <n v="4"/>
    <n v="3"/>
    <s v=""/>
    <s v="2 - Somewhat confident"/>
    <s v="2 - Somewhat confident"/>
    <s v="4 - Somewhat confident"/>
    <s v="3 - Neither confident nor unconfident"/>
    <m/>
    <x v="4"/>
    <x v="3"/>
    <s v=""/>
    <n v="3"/>
    <n v="4"/>
    <s v=""/>
    <s v="3 - A Little Too Slow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Teacher7"/>
    <x v="1"/>
    <x v="2"/>
    <m/>
    <m/>
    <m/>
    <m/>
    <n v="2.8"/>
    <n v="3"/>
    <s v=""/>
    <n v="2"/>
    <n v="2"/>
    <n v="5"/>
    <n v="5"/>
    <s v=""/>
    <s v="2 - Somewhat confident"/>
    <s v="2 - Somewhat confident"/>
    <s v="5 - Somewhat confident"/>
    <s v="5 - Somewhat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m/>
    <m/>
    <n v="0"/>
    <m/>
    <m/>
    <m/>
    <s v=""/>
    <s v=""/>
  </r>
  <r>
    <s v="Teacher7"/>
    <x v="1"/>
    <x v="0"/>
    <s v="Native speaker"/>
    <s v="Bachelors Degree"/>
    <n v="6"/>
    <n v="1"/>
    <n v="2.8"/>
    <n v="5.3333333333333357"/>
    <s v=""/>
    <s v=""/>
    <s v=""/>
    <n v="6"/>
    <n v="6"/>
    <n v="2"/>
    <m/>
    <m/>
    <s v="6 - Somewhat confident"/>
    <s v="6 - Somewhat confident"/>
    <s v="2 - Somewhat confident"/>
    <x v="11"/>
    <x v="3"/>
    <s v=""/>
    <s v=""/>
    <n v="4"/>
    <n v="5"/>
    <m/>
    <s v="4 - About Right"/>
    <s v="5 - A Little Too Fast"/>
    <n v="3.5"/>
    <n v="0.5"/>
    <s v=""/>
    <s v=""/>
    <n v="3"/>
    <n v="4"/>
    <m/>
    <s v="3 - A Little Too Easy"/>
    <s v="4 - About Right"/>
    <s v="9-12 hours per week"/>
    <s v="15-18 hours per week"/>
    <n v="-2"/>
    <s v="Yes; my time commitment varied, but not between the two parts; it varied more week-to-week."/>
    <s v="6 - Agree"/>
    <s v="5 - Agree Slightly"/>
    <n v="6"/>
    <n v="5"/>
  </r>
  <r>
    <s v="Student40"/>
    <x v="1"/>
    <x v="0"/>
    <s v="Native speaker"/>
    <s v="Bachelors Degree"/>
    <n v="3"/>
    <n v="0"/>
    <n v="4.4000000000000004"/>
    <n v="6.3000000000000007"/>
    <n v="2"/>
    <n v="4"/>
    <n v="2"/>
    <n v="7"/>
    <n v="7"/>
    <n v="2"/>
    <s v="4 - Somewhat unconfident"/>
    <s v="2 - Somewhat confident"/>
    <s v="7 - Somewhat confident"/>
    <s v="7 - Somewhat confident"/>
    <s v="2 - Somewhat confident"/>
    <x v="6"/>
    <x v="1"/>
    <n v="0"/>
    <n v="3"/>
    <n v="3"/>
    <n v="3"/>
    <s v="3 - A Little Too Slow"/>
    <s v="3 - A Little Too Slow"/>
    <s v="3 - A Little Too Slow"/>
    <n v="3"/>
    <n v="0"/>
    <n v="0"/>
    <n v="3"/>
    <n v="3"/>
    <n v="3"/>
    <s v="3 - A Little Too Easy"/>
    <s v="3 - A Little Too Easy"/>
    <s v="3 - A Little Too Easy"/>
    <s v="9-12 hours per week"/>
    <s v="9-12 hours per week"/>
    <n v="0"/>
    <s v="Yes; I spent more time per week on the class during the second, project-oriented part of the semester than during the first, assignment-oriented part of the semester."/>
    <s v="6 - Agree"/>
    <s v="3 - Disagree Slightly"/>
    <n v="6"/>
    <n v="3"/>
  </r>
  <r>
    <s v="Student49"/>
    <x v="1"/>
    <x v="0"/>
    <s v="Native speaker"/>
    <s v="Bachelors Degree"/>
    <n v="5"/>
    <n v="1"/>
    <n v="1.4"/>
    <n v="0.91666666666666663"/>
    <s v=""/>
    <n v="3"/>
    <n v="2"/>
    <n v="1"/>
    <n v="1"/>
    <s v=""/>
    <s v="3 - Neither confident nor unconfident"/>
    <s v="2 - Somewhat confident"/>
    <s v="1 - Very confident"/>
    <s v="1 - Very confident"/>
    <m/>
    <x v="11"/>
    <x v="3"/>
    <s v=""/>
    <n v="5"/>
    <n v="4"/>
    <s v=""/>
    <s v="5 - A Little Too Fast"/>
    <s v="4 - About Right"/>
    <m/>
    <n v="4.5"/>
    <n v="0.5"/>
    <s v=""/>
    <n v="5"/>
    <n v="4"/>
    <s v=""/>
    <s v="5 - A Little Too Hard"/>
    <s v="4 - About Right"/>
    <m/>
    <s v="6-9 hours per week"/>
    <m/>
    <n v="0"/>
    <m/>
    <m/>
    <m/>
    <s v=""/>
    <s v=""/>
  </r>
  <r>
    <s v="Student51"/>
    <x v="2"/>
    <x v="2"/>
    <m/>
    <m/>
    <m/>
    <m/>
    <n v="1.6"/>
    <n v="0.29999999999999982"/>
    <n v="0"/>
    <n v="2"/>
    <n v="1"/>
    <n v="2"/>
    <n v="1"/>
    <n v="2"/>
    <s v="2 - Somewhat confident"/>
    <s v="1 - Very confident"/>
    <s v="2 - Somewhat confident"/>
    <s v="1 - Very confident"/>
    <s v="2 - Somewhat confident"/>
    <x v="2"/>
    <x v="1"/>
    <n v="0"/>
    <n v="4"/>
    <n v="4"/>
    <n v="4"/>
    <s v="4 - About Right"/>
    <s v="4 - About Right"/>
    <s v="4 - About Right"/>
    <n v="3.6666666666666665"/>
    <n v="0.33333333333333215"/>
    <n v="-1"/>
    <n v="4"/>
    <n v="4"/>
    <n v="3"/>
    <s v="4 - About Right"/>
    <s v="4 - About Right"/>
    <s v="3 - A Little Too Easy"/>
    <m/>
    <s v="9-12 hours per week"/>
    <n v="0"/>
    <s v="Yes; my time commitment varied, but not between the two parts; it varied more week-to-week."/>
    <s v="6 - Agree"/>
    <s v="4 - Neither Agree nor Disagree"/>
    <n v="6"/>
    <n v="4"/>
  </r>
  <r>
    <s v="Student51"/>
    <x v="2"/>
    <x v="0"/>
    <s v="Native speaker"/>
    <s v="Bachelors Degree"/>
    <n v="5"/>
    <n v="0"/>
    <n v="1.6"/>
    <n v="0.29999999999999982"/>
    <n v="0"/>
    <n v="2"/>
    <n v="1"/>
    <n v="2"/>
    <n v="1"/>
    <n v="2"/>
    <s v="2 - Somewhat confident"/>
    <s v="1 - Very confident"/>
    <s v="2 - Somewhat confident"/>
    <s v="1 - Very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8-21 hours per week"/>
    <s v="21+ hours per week"/>
    <n v="-1"/>
    <s v="Yes; my time commitment varied, but not between the two parts; it varied more week-to-week."/>
    <s v="6 - Agree"/>
    <s v="4 - Neither Agree nor Disagree"/>
    <n v="6"/>
    <n v="4"/>
  </r>
  <r>
    <s v="Student41"/>
    <x v="2"/>
    <x v="0"/>
    <s v="Native speaker"/>
    <s v="Masters Degree"/>
    <n v="2"/>
    <n v="0"/>
    <n v="0.8"/>
    <n v="0"/>
    <s v=""/>
    <n v="1"/>
    <n v="1"/>
    <n v="1"/>
    <n v="1"/>
    <s v=""/>
    <s v="1 - Very confident"/>
    <s v="1 - Very confident"/>
    <s v="1 - Very confident"/>
    <s v="1 - Very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9-12 hours per week"/>
    <m/>
    <n v="0"/>
    <m/>
    <m/>
    <m/>
    <s v=""/>
    <s v=""/>
  </r>
  <r>
    <s v="Student37"/>
    <x v="1"/>
    <x v="0"/>
    <s v="Native speaker"/>
    <s v="Bachelors Degree"/>
    <n v="5"/>
    <n v="1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0"/>
    <x v="0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  <s v="3-6 hours per week"/>
    <s v="21+ hours per week"/>
    <n v="-6"/>
    <s v="Yes; I spent more time per week on the class during the second, project-oriented part of the semester than during the first, assignment-oriented part of the semester."/>
    <s v="7 - Strongly Agree"/>
    <s v="6 - Agree"/>
    <n v="7"/>
    <n v="6"/>
  </r>
  <r>
    <s v="Student52"/>
    <x v="1"/>
    <x v="0"/>
    <s v="Native speaker"/>
    <s v="Bachelors Degree"/>
    <n v="2"/>
    <n v="1"/>
    <n v="1.6"/>
    <n v="1.3333333333333339"/>
    <n v="2"/>
    <n v="4"/>
    <n v="2"/>
    <s v=""/>
    <s v=""/>
    <n v="2"/>
    <s v="4 - Somewhat unconfident"/>
    <s v="2 - Somewhat confident"/>
    <m/>
    <m/>
    <s v="2 - Somewhat confident"/>
    <x v="2"/>
    <x v="1"/>
    <n v="0"/>
    <n v="4"/>
    <s v=""/>
    <n v="4"/>
    <s v="4 - About Right"/>
    <m/>
    <s v="4 - About Right"/>
    <n v="4"/>
    <n v="0"/>
    <n v="0"/>
    <n v="4"/>
    <s v=""/>
    <n v="4"/>
    <s v="4 - About Right"/>
    <m/>
    <s v="4 - About Right"/>
    <s v="9-12 hours per week"/>
    <s v="9-12 hours per week"/>
    <n v="0"/>
    <s v="Yes; my time commitment varied, but not between the two parts; it varied more week-to-week."/>
    <s v="6 - Agree"/>
    <s v="3 - Disagree Slightly"/>
    <n v="6"/>
    <n v="3"/>
  </r>
  <r>
    <s v="Student26"/>
    <x v="1"/>
    <x v="1"/>
    <s v="Fully fluent (non-native speaker)"/>
    <s v="Bachelors Degree"/>
    <n v="5"/>
    <n v="1"/>
    <n v="1.6"/>
    <n v="0.33333333333333393"/>
    <s v=""/>
    <s v=""/>
    <s v=""/>
    <n v="3"/>
    <n v="2"/>
    <n v="3"/>
    <m/>
    <m/>
    <s v="3 - Neither confident nor unconfident"/>
    <s v="2 - Somewhat confident"/>
    <s v="3 - Neither confident nor unconfident"/>
    <x v="2"/>
    <x v="1"/>
    <s v=""/>
    <s v=""/>
    <n v="4"/>
    <n v="4"/>
    <m/>
    <s v="4 - About Right"/>
    <s v="4 - About Right"/>
    <n v="4"/>
    <n v="0"/>
    <s v=""/>
    <s v=""/>
    <n v="4"/>
    <n v="4"/>
    <m/>
    <s v="4 - About Right"/>
    <s v="4 - About Right"/>
    <s v="12-15 hours per week"/>
    <s v="21+ hours per week"/>
    <n v="-3"/>
    <s v="Yes; my time commitment varied, but not between the two parts; it varied more week-to-week."/>
    <s v="6 - Agree"/>
    <s v="2 - Disagree"/>
    <n v="6"/>
    <n v="2"/>
  </r>
  <r>
    <s v="Student90"/>
    <x v="3"/>
    <x v="0"/>
    <s v="Fully fluent (non-native speaker)"/>
    <s v="Bachelors Degree"/>
    <n v="3"/>
    <n v="1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7"/>
    <x v="4"/>
    <n v="0"/>
    <n v="5"/>
    <n v="4"/>
    <n v="5"/>
    <s v="5 - A Little Too Fast"/>
    <s v="4 - About Right"/>
    <s v="5 - A Little Too Fast"/>
    <n v="4.666666666666667"/>
    <n v="0.3333333333333357"/>
    <n v="1"/>
    <n v="4"/>
    <n v="5"/>
    <n v="5"/>
    <s v="4 - About Right"/>
    <s v="5 - A Little Too Hard"/>
    <s v="5 - A Little Too Hard"/>
    <s v="12-15 hours per week"/>
    <s v="3-6 hours per week"/>
    <n v="-3"/>
    <s v="Yes; my time commitment varied, but not between the two parts; it varied more week-to-week."/>
    <s v="6 - Agree"/>
    <s v="5 - Agree Slightly"/>
    <n v="6"/>
    <n v="5"/>
  </r>
  <r>
    <s v="Student91"/>
    <x v="3"/>
    <x v="0"/>
    <s v="Fully fluent (non-native speaker)"/>
    <s v="Bachelors Degree"/>
    <n v="3"/>
    <n v="0"/>
    <n v="1.2"/>
    <n v="0.19999999999999996"/>
    <n v="0"/>
    <n v="1"/>
    <n v="1"/>
    <n v="2"/>
    <n v="1"/>
    <n v="1"/>
    <s v="1 - Very confident"/>
    <s v="1 - Very confident"/>
    <s v="2 - Somewhat confident"/>
    <s v="1 - Very confident"/>
    <s v="1 - Very confident"/>
    <x v="2"/>
    <x v="1"/>
    <n v="0"/>
    <n v="4"/>
    <n v="4"/>
    <n v="4"/>
    <s v="4 - About Right"/>
    <s v="4 - About Right"/>
    <s v="4 - About Right"/>
    <n v="4.333333333333333"/>
    <n v="0.33333333333333215"/>
    <n v="0"/>
    <n v="4"/>
    <n v="5"/>
    <n v="4"/>
    <s v="4 - About Right"/>
    <s v="5 - A Little Too Hard"/>
    <s v="4 - About Right"/>
    <s v="21+ hours per week"/>
    <s v="9-12 hours per week"/>
    <n v="-4"/>
    <s v="Yes; my time commitment varied, but not between the two parts; it varied more week-to-week."/>
    <s v="7 - Strongly Agree"/>
    <s v="6 - Agree"/>
    <n v="7"/>
    <n v="6"/>
  </r>
  <r>
    <s v="Student42"/>
    <x v="2"/>
    <x v="0"/>
    <s v="Native speaker"/>
    <s v="Masters Degree"/>
    <n v="4"/>
    <n v="1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18-21 hours per week"/>
    <s v="9-12 hours per week"/>
    <n v="-3"/>
    <s v="Yes; my time commitment varied, but not between the two parts; it varied more week-to-week."/>
    <s v="7 - Strongly Disagree"/>
    <s v="6 - Agree"/>
    <n v="7"/>
    <n v="6"/>
  </r>
  <r>
    <s v="Student92"/>
    <x v="1"/>
    <x v="0"/>
    <s v="Fully fluent (non-native speaker)"/>
    <s v="Bachelors Degree"/>
    <n v="4"/>
    <n v="2"/>
    <n v="1.6"/>
    <n v="0.29999999999999982"/>
    <n v="0"/>
    <n v="1"/>
    <n v="2"/>
    <n v="2"/>
    <n v="2"/>
    <n v="1"/>
    <s v="1 - Very confident"/>
    <s v="2 - Somewhat confident"/>
    <s v="2 - Somewhat confident"/>
    <s v="2 - Somewhat confident"/>
    <s v="1 - Very confident"/>
    <x v="2"/>
    <x v="7"/>
    <n v="1"/>
    <n v="3"/>
    <n v="5"/>
    <n v="4"/>
    <s v="3 - A Little Too Slow"/>
    <s v="5 - A Little Too Fast"/>
    <s v="4 - About Right"/>
    <n v="4"/>
    <n v="0"/>
    <n v="0"/>
    <n v="4"/>
    <n v="4"/>
    <n v="4"/>
    <s v="4 - About Right"/>
    <s v="4 - About Right"/>
    <s v="4 - About Right"/>
    <s v="18-21 hours per week"/>
    <s v="18-21 hours per week"/>
    <n v="0"/>
    <s v="No; I spent approximately the same amount of time each week throughout the semester."/>
    <s v="6 - Agree"/>
    <s v="4 - Neither Agree nor Disagree"/>
    <n v="6"/>
    <n v="4"/>
  </r>
  <r>
    <s v="Student15"/>
    <x v="3"/>
    <x v="0"/>
    <s v="Fully fluent (non-native speaker)"/>
    <s v="Masters Degree"/>
    <n v="4"/>
    <n v="2"/>
    <n v="1.2"/>
    <n v="0"/>
    <n v="0"/>
    <n v="2"/>
    <n v="2"/>
    <s v=""/>
    <s v=""/>
    <n v="2"/>
    <s v="2 - Somewhat confident"/>
    <s v="2 - Somewhat confident"/>
    <m/>
    <m/>
    <s v="2 - Somewhat confident"/>
    <x v="2"/>
    <x v="1"/>
    <n v="0"/>
    <n v="4"/>
    <s v=""/>
    <n v="4"/>
    <s v="4 - About Right"/>
    <m/>
    <s v="4 - About Right"/>
    <n v="4"/>
    <n v="0"/>
    <n v="0"/>
    <n v="4"/>
    <s v=""/>
    <n v="4"/>
    <s v="4 - About Right"/>
    <m/>
    <s v="4 - About Right"/>
    <s v="6-9 hours per week"/>
    <s v="9-12 hours per week"/>
    <n v="1"/>
    <s v="Yes; I spent more time per week on the class during the second, project-oriented part of the semester than during the first, assignment-oriented part of the semester."/>
    <s v="5 - Agree Slightly"/>
    <s v="3 - Disagree Slightly"/>
    <n v="5"/>
    <n v="3"/>
  </r>
  <r>
    <s v="Student64"/>
    <x v="1"/>
    <x v="0"/>
    <s v="Native speaker"/>
    <s v="Bachelors Degree"/>
    <n v="4"/>
    <n v="1"/>
    <n v="2.6"/>
    <n v="0.30000000000000071"/>
    <n v="0"/>
    <n v="3"/>
    <n v="2"/>
    <n v="3"/>
    <n v="2"/>
    <n v="3"/>
    <s v="3 - Neither confident nor unconfident"/>
    <s v="2 - Somewhat confident"/>
    <s v="3 - Neither confident nor unconfident"/>
    <s v="2 - Somewhat confident"/>
    <s v="3 - Neither confident nor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18-21 hours per week"/>
    <n v="4"/>
    <s v="Yes; my time commitment varied, but not between the two parts; it varied more week-to-week."/>
    <s v="6 - Disagree"/>
    <s v="2 - Disagree"/>
    <n v="6"/>
    <n v="2"/>
  </r>
  <r>
    <s v="Student38"/>
    <x v="4"/>
    <x v="1"/>
    <s v="Native speaker"/>
    <s v="Bachelors Degree"/>
    <n v="4"/>
    <n v="1"/>
    <n v="2.4"/>
    <n v="1.2999999999999998"/>
    <n v="3"/>
    <n v="4"/>
    <n v="2"/>
    <n v="3"/>
    <n v="2"/>
    <n v="1"/>
    <s v="4 - Somewhat unconfident"/>
    <s v="2 - Somewhat confident"/>
    <s v="3 - Neither confident nor unconfident"/>
    <s v="2 - Somewhat confident"/>
    <s v="1 - Very confident"/>
    <x v="2"/>
    <x v="1"/>
    <s v=""/>
    <n v="4"/>
    <n v="4"/>
    <s v=""/>
    <s v="4 - About Right"/>
    <s v="4 - About Right"/>
    <m/>
    <n v="4"/>
    <n v="0"/>
    <n v="0"/>
    <n v="4"/>
    <n v="4"/>
    <n v="4"/>
    <s v="4 - About Right"/>
    <s v="4 - About Right"/>
    <s v="4 - About Right"/>
    <s v="6-9 hours per week"/>
    <s v="3-6 hours per week"/>
    <n v="-1"/>
    <s v="Yes; my time commitment varied, but not between the two parts; it varied more week-to-week."/>
    <s v="7 - Strongly Agree"/>
    <s v="6 - Agree"/>
    <n v="7"/>
    <n v="6"/>
  </r>
  <r>
    <s v="Student93"/>
    <x v="1"/>
    <x v="1"/>
    <s v="Fully fluent (non-native speaker)"/>
    <s v="Bachelors Degree"/>
    <n v="2"/>
    <n v="0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21+ hours per week"/>
    <s v="15-18 hours per week"/>
    <n v="-2"/>
    <s v="Yes; my time commitment varied, but not between the two parts; it varied more week-to-week."/>
    <s v="7 - Strongly Agree"/>
    <s v="7 - Strongly Agree"/>
    <n v="7"/>
    <n v="7"/>
  </r>
  <r>
    <s v="Student39"/>
    <x v="0"/>
    <x v="0"/>
    <s v="Native speaker"/>
    <s v="Bachelors Degree"/>
    <n v="6"/>
    <n v="1"/>
    <n v="2.4"/>
    <n v="0.29999999999999982"/>
    <n v="1"/>
    <n v="3"/>
    <n v="3"/>
    <n v="2"/>
    <n v="2"/>
    <n v="2"/>
    <s v="3 - Neither confident nor unconfident"/>
    <s v="3 - Neither confident nor unconfident"/>
    <s v="2 - Somewhat confident"/>
    <s v="2 - Somewhat confident"/>
    <s v="2 - Somewhat confident"/>
    <x v="2"/>
    <x v="1"/>
    <n v="0"/>
    <n v="4"/>
    <n v="4"/>
    <n v="4"/>
    <s v="4 - About Right"/>
    <s v="4 - About Right"/>
    <s v="4 - About Right"/>
    <n v="3.3333333333333335"/>
    <n v="0.33333333333333215"/>
    <n v="0"/>
    <n v="3"/>
    <n v="4"/>
    <n v="3"/>
    <s v="3 - A Little Too Easy"/>
    <s v="4 - About Right"/>
    <s v="3 - A Little Too Easy"/>
    <s v="9-12 hours per week"/>
    <s v="6-9 hours per week"/>
    <n v="-1"/>
    <s v="No; I spent approximately the same amount of time each week throughout the semester."/>
    <s v="5 - Agree Slightly"/>
    <s v="4 - Neither Agree nor Disagree"/>
    <n v="5"/>
    <n v="4"/>
  </r>
  <r>
    <s v="Student55"/>
    <x v="1"/>
    <x v="1"/>
    <s v="Native speaker"/>
    <s v="Bachelors Degree"/>
    <n v="3"/>
    <n v="2"/>
    <n v="3"/>
    <n v="3.5"/>
    <n v="4"/>
    <n v="5"/>
    <n v="5"/>
    <n v="2"/>
    <n v="2"/>
    <n v="1"/>
    <s v="5 - Very unconfident"/>
    <s v="5 - Very unconfident"/>
    <s v="2 - Somewhat confident"/>
    <s v="2 - Somewhat confident"/>
    <s v="1 - Very confident"/>
    <x v="3"/>
    <x v="0"/>
    <n v="0"/>
    <n v="4"/>
    <n v="3"/>
    <n v="4"/>
    <s v="4 - About Right"/>
    <s v="3 - A Little Too Slow"/>
    <s v="4 - About Right"/>
    <n v="4"/>
    <n v="0"/>
    <n v="0"/>
    <n v="4"/>
    <n v="4"/>
    <n v="4"/>
    <s v="4 - About Right"/>
    <s v="4 - About Right"/>
    <s v="4 - About Right"/>
    <s v="18-21 hours per week"/>
    <s v="9-12 hours per week"/>
    <n v="-3"/>
    <s v="Yes; my time commitment varied, but not between the two parts; it varied more week-to-week."/>
    <s v="6 - Agree"/>
    <s v="4 - Neither Agree nor Disagree"/>
    <n v="6"/>
    <n v="4"/>
  </r>
  <r>
    <s v="Student46"/>
    <x v="1"/>
    <x v="0"/>
    <s v="Native speaker"/>
    <s v="Bachelors Degree"/>
    <n v="4"/>
    <n v="1"/>
    <n v="1.6"/>
    <n v="0"/>
    <s v=""/>
    <n v="2"/>
    <n v="2"/>
    <n v="2"/>
    <n v="2"/>
    <s v=""/>
    <s v="2 - Somewhat confident"/>
    <s v="2 - Somewhat confident"/>
    <s v="2 - Somewhat confident"/>
    <s v="2 - Somewhat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3-6 hours per week"/>
    <m/>
    <n v="0"/>
    <m/>
    <m/>
    <m/>
    <s v=""/>
    <s v=""/>
  </r>
  <r>
    <s v="Student94"/>
    <x v="2"/>
    <x v="1"/>
    <s v="Fully fluent (non-native speaker)"/>
    <s v="Bachelors Degree"/>
    <n v="5"/>
    <n v="2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9-12 hours per week"/>
    <n v="0"/>
    <s v="Yes; I spent more time per week on the class during the second, project-oriented part of the semester than during the first, assignment-oriented part of the semester."/>
    <s v="4 - Neither Agree nor Disagree"/>
    <s v="4 - Neither Agree nor Disagree"/>
    <n v="4"/>
    <n v="4"/>
  </r>
  <r>
    <s v="Student45"/>
    <x v="1"/>
    <x v="1"/>
    <s v="Fully fluent (non-native speaker)"/>
    <s v="Bachelors Degree"/>
    <n v="7"/>
    <n v="2"/>
    <n v="1.6"/>
    <n v="1.7999999999999998"/>
    <n v="-3"/>
    <n v="1"/>
    <n v="1"/>
    <n v="1"/>
    <n v="1"/>
    <n v="4"/>
    <s v="1 - Very confident"/>
    <s v="1 - Very confident"/>
    <s v="1 - Very confident"/>
    <s v="1 - Very confident"/>
    <s v="4 - Somewhat unconfident"/>
    <x v="1"/>
    <x v="0"/>
    <n v="1"/>
    <n v="3"/>
    <n v="3"/>
    <n v="4"/>
    <s v="3 - A Little Too Slow"/>
    <s v="3 - A Little Too Slow"/>
    <s v="4 - About Right"/>
    <n v="4"/>
    <n v="0"/>
    <n v="0"/>
    <n v="4"/>
    <n v="4"/>
    <n v="4"/>
    <s v="4 - About Right"/>
    <s v="4 - About Right"/>
    <s v="4 - About Right"/>
    <s v="9-12 hours per week"/>
    <s v="6-9 hours per week"/>
    <n v="-1"/>
    <s v="Yes; my time commitment varied, but not between the two parts; it varied more week-to-week."/>
    <s v="6 - Disagree"/>
    <s v="5 - Agree Slightly"/>
    <n v="6"/>
    <n v="5"/>
  </r>
  <r>
    <s v="Student16"/>
    <x v="2"/>
    <x v="0"/>
    <s v="Native speaker"/>
    <s v="Bachelors Degree"/>
    <n v="3"/>
    <n v="2"/>
    <n v="1.6"/>
    <n v="0.29999999999999982"/>
    <n v="0"/>
    <n v="1"/>
    <n v="2"/>
    <n v="2"/>
    <n v="2"/>
    <n v="1"/>
    <s v="1 - Very confident"/>
    <s v="2 - Somewhat confident"/>
    <s v="2 - Somewhat confident"/>
    <s v="2 - Somewhat confident"/>
    <s v="1 - Very confident"/>
    <x v="3"/>
    <x v="8"/>
    <n v="2"/>
    <n v="3"/>
    <n v="3"/>
    <n v="5"/>
    <s v="3 - A Little Too Slow"/>
    <s v="3 - A Little Too Slow"/>
    <s v="5 - A Little Too Fast"/>
    <n v="4"/>
    <n v="0"/>
    <n v="0"/>
    <n v="4"/>
    <n v="4"/>
    <n v="4"/>
    <s v="4 - About Right"/>
    <s v="4 - About Right"/>
    <s v="4 - About Right"/>
    <s v="3-6 hours per week"/>
    <s v="9-12 hours per week"/>
    <n v="-2"/>
    <s v="Yes; I spent more time per week on the class during the second, project-oriented part of the semester than during the first, assignment-oriented part of the semester."/>
    <s v="7 - Strongly Agree"/>
    <s v="6 - Agree"/>
    <n v="7"/>
    <n v="6"/>
  </r>
  <r>
    <s v="Student22"/>
    <x v="3"/>
    <x v="0"/>
    <s v="Native speaker"/>
    <s v="Bachelors Degree"/>
    <n v="5"/>
    <n v="1"/>
    <n v="3.2"/>
    <n v="0.69999999999999929"/>
    <n v="1"/>
    <n v="4"/>
    <n v="4"/>
    <n v="3"/>
    <n v="2"/>
    <n v="3"/>
    <s v="4 - Somewhat unconfident"/>
    <s v="4 - Somewhat unconfident"/>
    <s v="3 - Neither confident nor unconfident"/>
    <s v="2 - Somewhat confident"/>
    <s v="3 - Neither confident nor unconfident"/>
    <x v="7"/>
    <x v="9"/>
    <n v="-2"/>
    <n v="6"/>
    <n v="4"/>
    <n v="4"/>
    <s v="6 - Too Fast"/>
    <s v="4 - About Right"/>
    <s v="4 - About Right"/>
    <n v="4"/>
    <n v="0"/>
    <n v="0"/>
    <n v="4"/>
    <n v="4"/>
    <n v="4"/>
    <s v="4 - About Right"/>
    <s v="4 - About Right"/>
    <s v="4 - About Right"/>
    <s v="12-15 hours per week"/>
    <s v="9-12 hours per week"/>
    <n v="-1"/>
    <s v="Yes; my time commitment varied, but not between the two parts; it varied more week-to-week."/>
    <s v="7 - Strongly Disagree"/>
    <s v="5 - Agree Slightly"/>
    <n v="7"/>
    <n v="5"/>
  </r>
  <r>
    <s v="Student17"/>
    <x v="0"/>
    <x v="0"/>
    <s v="Native speaker"/>
    <s v="Masters Degree"/>
    <n v="3"/>
    <n v="2"/>
    <n v="1.6"/>
    <n v="0"/>
    <s v=""/>
    <n v="2"/>
    <n v="2"/>
    <n v="2"/>
    <n v="2"/>
    <s v=""/>
    <s v="2 - Somewhat confident"/>
    <s v="2 - Somewhat confident"/>
    <s v="2 - Somewhat confident"/>
    <s v="2 - Somewhat confident"/>
    <m/>
    <x v="2"/>
    <x v="1"/>
    <s v=""/>
    <n v="4"/>
    <n v="4"/>
    <s v=""/>
    <s v="4 - About Right"/>
    <s v="4 - About Right"/>
    <m/>
    <n v="3.5"/>
    <n v="0.5"/>
    <s v=""/>
    <n v="4"/>
    <n v="3"/>
    <s v=""/>
    <s v="4 - About Right"/>
    <s v="3 - A Little Too Easy"/>
    <m/>
    <s v="12-15 hours per week"/>
    <m/>
    <n v="0"/>
    <m/>
    <m/>
    <m/>
    <s v=""/>
    <s v=""/>
  </r>
  <r>
    <s v="Student30"/>
    <x v="4"/>
    <x v="0"/>
    <s v="Native speaker"/>
    <s v="Masters Degree"/>
    <n v="0"/>
    <n v="1"/>
    <n v="2.8"/>
    <n v="4.1999999999999993"/>
    <n v="3"/>
    <n v="5"/>
    <n v="5"/>
    <n v="1"/>
    <n v="1"/>
    <n v="2"/>
    <s v="5 - Very unconfident"/>
    <s v="5 - Very unconfident"/>
    <s v="1 - Very confident"/>
    <s v="1 - Very confident"/>
    <s v="2 - Somewhat confident"/>
    <x v="7"/>
    <x v="4"/>
    <n v="0"/>
    <n v="5"/>
    <n v="4"/>
    <n v="5"/>
    <s v="5 - A Little Too Fast"/>
    <s v="4 - About Right"/>
    <s v="5 - A Little Too Fast"/>
    <n v="4"/>
    <n v="0"/>
    <n v="0"/>
    <n v="4"/>
    <n v="4"/>
    <n v="4"/>
    <s v="4 - About Right"/>
    <s v="4 - About Right"/>
    <s v="4 - About Right"/>
    <s v="9-12 hours per week"/>
    <s v="9-12 hours per week"/>
    <n v="0"/>
    <s v="No; I spent approximately the same amount of time each week throughout the semester."/>
    <s v="6 - Agree"/>
    <s v="4 - Neither Agree nor Disagree"/>
    <n v="6"/>
    <n v="4"/>
  </r>
  <r>
    <s v="Student95"/>
    <x v="3"/>
    <x v="0"/>
    <s v="Native speaker"/>
    <s v="Bachelors Degree"/>
    <n v="2"/>
    <n v="1"/>
    <n v="2.6"/>
    <n v="0.30000000000000071"/>
    <n v="0"/>
    <n v="3"/>
    <n v="3"/>
    <n v="2"/>
    <n v="2"/>
    <n v="3"/>
    <s v="3 - Neither confident nor unconfident"/>
    <s v="3 - Neither confident nor unconfident"/>
    <s v="2 - Somewhat confident"/>
    <s v="2 - Somewhat confident"/>
    <s v="3 - Neither confident nor un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9-12 hours per week"/>
    <s v="6-9 hours per week"/>
    <n v="-2"/>
    <s v="Yes; I spent more time per week on the class during the second, project-oriented part of the semester than during the first, assignment-oriented part of the semester."/>
    <s v="5 - Disagree Slightly"/>
    <s v="2 - Disagree"/>
    <n v="5"/>
    <n v="2"/>
  </r>
  <r>
    <s v="Student96"/>
    <x v="2"/>
    <x v="0"/>
    <s v="Native speaker"/>
    <s v="Bachelors Degree"/>
    <n v="4"/>
    <n v="1"/>
    <n v="1.2"/>
    <n v="0.33333333333333331"/>
    <s v=""/>
    <n v="1"/>
    <n v="1"/>
    <n v="2"/>
    <n v="2"/>
    <s v=""/>
    <s v="1 - Very confident"/>
    <s v="1 - Very confident"/>
    <s v="2 - Somewhat confident"/>
    <s v="2 - Somewhat confident"/>
    <m/>
    <x v="2"/>
    <x v="1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  <s v="6-9 hours per week"/>
    <m/>
    <n v="0"/>
    <m/>
    <m/>
    <m/>
    <s v=""/>
    <s v=""/>
  </r>
  <r>
    <s v="Student97"/>
    <x v="1"/>
    <x v="0"/>
    <s v="Fully fluent (non-native speaker)"/>
    <s v="Bachelors Degree"/>
    <n v="8"/>
    <n v="2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2"/>
    <x v="1"/>
    <n v="0"/>
    <n v="4"/>
    <n v="4"/>
    <n v="4"/>
    <s v="4 - About Right"/>
    <s v="4 - About Right"/>
    <s v="4 - About Right"/>
    <n v="3"/>
    <n v="0"/>
    <n v="0"/>
    <n v="3"/>
    <n v="3"/>
    <n v="3"/>
    <s v="3 - A Little Too Easy"/>
    <s v="3 - A Little Too Easy"/>
    <s v="3 - A Little Too Easy"/>
    <s v="12-15 hours per week"/>
    <s v="9-12 hours per week"/>
    <n v="-1"/>
    <s v="Yes; I spent more time per week on the class during the first, assignment-oriented part of the semester than during the second, project-oriented part of the semester."/>
    <s v="5 - Agree Slightly"/>
    <s v="3 - Disagree Slightly"/>
    <n v="5"/>
    <n v="3"/>
  </r>
  <r>
    <s v="Student98"/>
    <x v="1"/>
    <x v="1"/>
    <s v="Native speaker"/>
    <s v="Bachelors Degree"/>
    <n v="5"/>
    <n v="2"/>
    <n v="1.4"/>
    <n v="0.29999999999999982"/>
    <n v="1"/>
    <n v="2"/>
    <n v="2"/>
    <n v="1"/>
    <n v="1"/>
    <n v="1"/>
    <s v="2 - Somewhat confident"/>
    <s v="2 - Somewhat confident"/>
    <s v="1 - Very confident"/>
    <s v="1 - Very confident"/>
    <s v="1 - Very confident"/>
    <x v="2"/>
    <x v="1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  <s v="6-9 hours per week"/>
    <s v="9-12 hours per week"/>
    <n v="1"/>
    <s v="Yes; my time commitment varied, but not between the two parts; it varied more week-to-week."/>
    <s v="7 - Strongly Agree"/>
    <s v="6 - Agree"/>
    <n v="7"/>
    <n v="6"/>
  </r>
  <r>
    <s v="Student59"/>
    <x v="1"/>
    <x v="0"/>
    <s v="Native speaker"/>
    <s v="Bachelors Degree"/>
    <n v="4"/>
    <n v="1"/>
    <n v="0"/>
    <s v=""/>
    <n v="0"/>
    <m/>
    <m/>
    <m/>
    <m/>
    <m/>
    <m/>
    <m/>
    <m/>
    <m/>
    <m/>
    <x v="12"/>
    <x v="10"/>
    <m/>
    <m/>
    <m/>
    <m/>
    <m/>
    <m/>
    <m/>
    <m/>
    <m/>
    <m/>
    <s v=""/>
    <s v=""/>
    <s v=""/>
    <m/>
    <m/>
    <m/>
    <s v="12-15 hours per week"/>
    <m/>
    <n v="0"/>
    <m/>
    <m/>
    <m/>
    <s v=""/>
    <s v=""/>
  </r>
  <r>
    <s v="Student99"/>
    <x v="1"/>
    <x v="0"/>
    <s v="Native speaker"/>
    <s v="Bachelors Degree"/>
    <n v="2"/>
    <n v="0"/>
    <n v="0"/>
    <s v=""/>
    <n v="0"/>
    <m/>
    <m/>
    <m/>
    <m/>
    <m/>
    <m/>
    <m/>
    <m/>
    <m/>
    <m/>
    <x v="12"/>
    <x v="10"/>
    <m/>
    <m/>
    <m/>
    <m/>
    <m/>
    <m/>
    <m/>
    <m/>
    <m/>
    <m/>
    <s v=""/>
    <s v=""/>
    <s v=""/>
    <m/>
    <m/>
    <m/>
    <s v="6-9 hours per week"/>
    <m/>
    <n v="0"/>
    <m/>
    <m/>
    <m/>
    <s v=""/>
    <s v=""/>
  </r>
  <r>
    <s v="Student100"/>
    <x v="2"/>
    <x v="0"/>
    <s v="Native speaker"/>
    <s v="Doctoral Degree"/>
    <n v="4"/>
    <n v="0"/>
    <n v="0"/>
    <s v=""/>
    <n v="0"/>
    <m/>
    <m/>
    <m/>
    <m/>
    <m/>
    <m/>
    <m/>
    <m/>
    <m/>
    <m/>
    <x v="12"/>
    <x v="10"/>
    <m/>
    <m/>
    <m/>
    <m/>
    <m/>
    <m/>
    <m/>
    <m/>
    <m/>
    <m/>
    <s v=""/>
    <s v=""/>
    <s v=""/>
    <m/>
    <m/>
    <m/>
    <s v="9-12 hours per week"/>
    <m/>
    <n v="0"/>
    <m/>
    <m/>
    <m/>
    <s v=""/>
    <s v=""/>
  </r>
  <r>
    <s v="Student101"/>
    <x v="2"/>
    <x v="0"/>
    <s v="Native speaker"/>
    <s v="Bachelors Degree"/>
    <n v="0"/>
    <n v="1"/>
    <n v="0"/>
    <s v=""/>
    <n v="0"/>
    <m/>
    <m/>
    <m/>
    <m/>
    <m/>
    <m/>
    <m/>
    <m/>
    <m/>
    <m/>
    <x v="12"/>
    <x v="10"/>
    <m/>
    <m/>
    <m/>
    <m/>
    <m/>
    <m/>
    <m/>
    <m/>
    <m/>
    <m/>
    <s v=""/>
    <s v=""/>
    <s v=""/>
    <m/>
    <m/>
    <m/>
    <s v="12-15 hours per week"/>
    <m/>
    <n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8:B23" firstHeaderRow="2" firstDataRow="2" firstDataCol="1"/>
  <pivotFields count="46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3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6"/>
        <item x="1"/>
        <item x="4"/>
        <item x="3"/>
        <item x="2"/>
        <item x="0"/>
        <item x="11"/>
        <item x="7"/>
        <item x="5"/>
        <item x="9"/>
        <item x="8"/>
        <item x="10"/>
        <item x="12"/>
        <item t="default"/>
      </items>
    </pivotField>
    <pivotField showAll="0">
      <items count="12">
        <item x="1"/>
        <item x="0"/>
        <item x="6"/>
        <item x="4"/>
        <item x="3"/>
        <item x="7"/>
        <item x="8"/>
        <item x="9"/>
        <item x="5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name_dem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1" firstHeaderRow="2" firstDataRow="2" firstDataCol="1"/>
  <pivotFields count="46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numFmtId="3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6"/>
        <item x="1"/>
        <item x="4"/>
        <item x="3"/>
        <item x="2"/>
        <item x="0"/>
        <item x="11"/>
        <item x="7"/>
        <item x="5"/>
        <item x="9"/>
        <item x="8"/>
        <item x="10"/>
        <item x="12"/>
        <item t="default"/>
      </items>
    </pivotField>
    <pivotField showAll="0">
      <items count="12">
        <item x="1"/>
        <item x="0"/>
        <item x="6"/>
        <item x="4"/>
        <item x="3"/>
        <item x="7"/>
        <item x="8"/>
        <item x="9"/>
        <item x="5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ser_name_dem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A21" sqref="A20:A22"/>
      <pivotSelection pane="bottomRight" showHeader="1" axis="axisRow" activeRow="20" previousRow="20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" x14ac:dyDescent="0"/>
  <cols>
    <col min="1" max="1" width="23.83203125" bestFit="1" customWidth="1"/>
    <col min="2" max="2" width="5.33203125" bestFit="1" customWidth="1"/>
    <col min="3" max="5" width="12.1640625" bestFit="1" customWidth="1"/>
    <col min="6" max="6" width="4.1640625" bestFit="1" customWidth="1"/>
    <col min="7" max="7" width="2.1640625" bestFit="1" customWidth="1"/>
    <col min="8" max="9" width="12.1640625" bestFit="1" customWidth="1"/>
    <col min="10" max="10" width="4.1640625" bestFit="1" customWidth="1"/>
    <col min="11" max="11" width="2.1640625" bestFit="1" customWidth="1"/>
    <col min="12" max="12" width="6.83203125" bestFit="1" customWidth="1"/>
  </cols>
  <sheetData>
    <row r="3" spans="1:2">
      <c r="A3" s="18" t="s">
        <v>184</v>
      </c>
    </row>
    <row r="4" spans="1:2">
      <c r="A4" s="18" t="s">
        <v>185</v>
      </c>
      <c r="B4" t="s">
        <v>188</v>
      </c>
    </row>
    <row r="5" spans="1:2">
      <c r="A5" s="19" t="s">
        <v>20</v>
      </c>
      <c r="B5" s="14">
        <v>11</v>
      </c>
    </row>
    <row r="6" spans="1:2">
      <c r="A6" s="19" t="s">
        <v>37</v>
      </c>
      <c r="B6" s="14">
        <v>44</v>
      </c>
    </row>
    <row r="7" spans="1:2">
      <c r="A7" s="19" t="s">
        <v>46</v>
      </c>
      <c r="B7" s="14">
        <v>27</v>
      </c>
    </row>
    <row r="8" spans="1:2">
      <c r="A8" s="19" t="s">
        <v>67</v>
      </c>
      <c r="B8" s="14">
        <v>11</v>
      </c>
    </row>
    <row r="9" spans="1:2">
      <c r="A9" s="19" t="s">
        <v>69</v>
      </c>
      <c r="B9" s="14">
        <v>4</v>
      </c>
    </row>
    <row r="10" spans="1:2">
      <c r="A10" s="19" t="s">
        <v>186</v>
      </c>
      <c r="B10" s="14">
        <v>1</v>
      </c>
    </row>
    <row r="11" spans="1:2">
      <c r="A11" s="19" t="s">
        <v>187</v>
      </c>
      <c r="B11" s="14">
        <v>98</v>
      </c>
    </row>
    <row r="18" spans="1:2">
      <c r="A18" s="18" t="s">
        <v>184</v>
      </c>
    </row>
    <row r="19" spans="1:2">
      <c r="A19" s="18" t="s">
        <v>185</v>
      </c>
      <c r="B19" t="s">
        <v>188</v>
      </c>
    </row>
    <row r="20" spans="1:2">
      <c r="A20" s="19" t="s">
        <v>65</v>
      </c>
      <c r="B20" s="14">
        <v>17</v>
      </c>
    </row>
    <row r="21" spans="1:2">
      <c r="A21" s="19" t="s">
        <v>21</v>
      </c>
      <c r="B21" s="14">
        <v>76</v>
      </c>
    </row>
    <row r="22" spans="1:2">
      <c r="A22" s="19" t="s">
        <v>186</v>
      </c>
      <c r="B22" s="14">
        <v>5</v>
      </c>
    </row>
    <row r="23" spans="1:2">
      <c r="A23" s="19" t="s">
        <v>187</v>
      </c>
      <c r="B23" s="14">
        <v>98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"/>
  <sheetViews>
    <sheetView topLeftCell="AK75" zoomScale="125" zoomScaleNormal="125" zoomScalePageLayoutView="125" workbookViewId="0">
      <selection activeCell="AL95" sqref="AL95"/>
    </sheetView>
  </sheetViews>
  <sheetFormatPr baseColWidth="10" defaultRowHeight="15" x14ac:dyDescent="0"/>
  <cols>
    <col min="4" max="4" width="20.1640625" customWidth="1"/>
    <col min="5" max="5" width="23.5" customWidth="1"/>
    <col min="8" max="8" width="10.83203125" style="12"/>
    <col min="9" max="15" width="10.83203125" style="7"/>
    <col min="16" max="16" width="18.33203125" customWidth="1"/>
    <col min="17" max="17" width="14" customWidth="1"/>
    <col min="18" max="18" width="15.6640625" customWidth="1"/>
    <col min="20" max="20" width="24" customWidth="1"/>
    <col min="21" max="22" width="10.83203125" style="16"/>
    <col min="27" max="27" width="12.5" customWidth="1"/>
    <col min="28" max="28" width="12.33203125" customWidth="1"/>
    <col min="29" max="35" width="12.5" customWidth="1"/>
    <col min="36" max="36" width="15.1640625" customWidth="1"/>
    <col min="37" max="37" width="13.1640625" customWidth="1"/>
    <col min="39" max="39" width="17.5" customWidth="1"/>
    <col min="40" max="40" width="17.33203125" customWidth="1"/>
    <col min="41" max="41" width="13.6640625" style="3" customWidth="1"/>
    <col min="43" max="44" width="30.83203125" bestFit="1" customWidth="1"/>
  </cols>
  <sheetData>
    <row r="1" spans="1:46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1" t="s">
        <v>166</v>
      </c>
      <c r="I1" s="8" t="s">
        <v>167</v>
      </c>
      <c r="J1" s="8" t="s">
        <v>183</v>
      </c>
      <c r="K1" s="4" t="s">
        <v>8</v>
      </c>
      <c r="L1" s="4" t="s">
        <v>9</v>
      </c>
      <c r="M1" s="4" t="s">
        <v>162</v>
      </c>
      <c r="N1" s="4" t="s">
        <v>163</v>
      </c>
      <c r="O1" s="4" t="s">
        <v>16</v>
      </c>
      <c r="P1" s="4" t="s">
        <v>8</v>
      </c>
      <c r="Q1" s="4" t="s">
        <v>9</v>
      </c>
      <c r="R1" s="4" t="s">
        <v>162</v>
      </c>
      <c r="S1" s="4" t="s">
        <v>163</v>
      </c>
      <c r="T1" s="4" t="s">
        <v>16</v>
      </c>
      <c r="U1" s="15" t="s">
        <v>174</v>
      </c>
      <c r="V1" s="15" t="s">
        <v>175</v>
      </c>
      <c r="W1" s="5" t="s">
        <v>176</v>
      </c>
      <c r="X1" s="5" t="s">
        <v>10</v>
      </c>
      <c r="Y1" s="5" t="s">
        <v>164</v>
      </c>
      <c r="Z1" s="5" t="s">
        <v>17</v>
      </c>
      <c r="AA1" s="5" t="s">
        <v>10</v>
      </c>
      <c r="AB1" s="5" t="s">
        <v>164</v>
      </c>
      <c r="AC1" s="5" t="s">
        <v>17</v>
      </c>
      <c r="AD1" s="6" t="s">
        <v>177</v>
      </c>
      <c r="AE1" s="6" t="s">
        <v>178</v>
      </c>
      <c r="AF1" s="6" t="s">
        <v>179</v>
      </c>
      <c r="AG1" s="6" t="s">
        <v>11</v>
      </c>
      <c r="AH1" s="6" t="s">
        <v>165</v>
      </c>
      <c r="AI1" s="6" t="s">
        <v>18</v>
      </c>
      <c r="AJ1" s="6" t="s">
        <v>11</v>
      </c>
      <c r="AK1" s="6" t="s">
        <v>165</v>
      </c>
      <c r="AL1" s="6" t="s">
        <v>18</v>
      </c>
      <c r="AM1" s="2" t="s">
        <v>5</v>
      </c>
      <c r="AN1" s="2" t="s">
        <v>12</v>
      </c>
      <c r="AO1" s="2" t="s">
        <v>161</v>
      </c>
      <c r="AP1" s="1" t="s">
        <v>13</v>
      </c>
      <c r="AQ1" s="1" t="s">
        <v>14</v>
      </c>
      <c r="AR1" s="1" t="s">
        <v>15</v>
      </c>
      <c r="AS1" s="1" t="s">
        <v>180</v>
      </c>
      <c r="AT1" s="1" t="s">
        <v>181</v>
      </c>
    </row>
    <row r="2" spans="1:46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8</v>
      </c>
      <c r="G2">
        <v>1</v>
      </c>
      <c r="H2" s="12">
        <f>SUM(K2:O2)/5</f>
        <v>1.8</v>
      </c>
      <c r="I2" s="7">
        <f>IFERROR(_xlfn.VAR.S(K2:O2), "")</f>
        <v>0.20000000000000018</v>
      </c>
      <c r="J2" s="7">
        <f>IFERROR(K2-O2, "")</f>
        <v>0</v>
      </c>
      <c r="K2" s="13">
        <v>2</v>
      </c>
      <c r="L2" s="13">
        <v>2</v>
      </c>
      <c r="M2" s="13">
        <v>1</v>
      </c>
      <c r="N2" s="13">
        <v>2</v>
      </c>
      <c r="O2" s="13">
        <v>2</v>
      </c>
      <c r="P2" t="s">
        <v>25</v>
      </c>
      <c r="Q2" t="s">
        <v>25</v>
      </c>
      <c r="R2" t="s">
        <v>28</v>
      </c>
      <c r="S2" t="s">
        <v>25</v>
      </c>
      <c r="T2" t="s">
        <v>25</v>
      </c>
      <c r="U2" s="16">
        <f>AVERAGE(X2:Z2)</f>
        <v>4.333333333333333</v>
      </c>
      <c r="V2" s="16">
        <f>IFERROR(_xlfn.VAR.S(X2:Z2), "")</f>
        <v>0.33333333333333215</v>
      </c>
      <c r="W2">
        <f>IFERROR(Z2-X2, "")</f>
        <v>-1</v>
      </c>
      <c r="X2" s="14">
        <v>5</v>
      </c>
      <c r="Y2" s="14">
        <v>4</v>
      </c>
      <c r="Z2" s="14">
        <v>4</v>
      </c>
      <c r="AA2" t="s">
        <v>26</v>
      </c>
      <c r="AB2" t="s">
        <v>27</v>
      </c>
      <c r="AC2" t="s">
        <v>27</v>
      </c>
      <c r="AD2" s="17">
        <f>AVERAGE(AG2:AI2)</f>
        <v>4</v>
      </c>
      <c r="AE2" s="17">
        <f>IFERROR(_xlfn.VAR.S(AG2:AI2), "")</f>
        <v>0</v>
      </c>
      <c r="AF2" s="17">
        <f>IFERROR(AI2-AG2, "")</f>
        <v>0</v>
      </c>
      <c r="AG2" s="14">
        <v>4</v>
      </c>
      <c r="AH2" s="14">
        <v>4</v>
      </c>
      <c r="AI2" s="14">
        <v>4</v>
      </c>
      <c r="AJ2" t="s">
        <v>27</v>
      </c>
      <c r="AK2" t="s">
        <v>27</v>
      </c>
      <c r="AL2" t="s">
        <v>27</v>
      </c>
      <c r="AM2" t="s">
        <v>24</v>
      </c>
      <c r="AN2" t="s">
        <v>29</v>
      </c>
      <c r="AO2" s="3">
        <v>-1</v>
      </c>
      <c r="AP2" t="s">
        <v>30</v>
      </c>
      <c r="AQ2" t="s">
        <v>31</v>
      </c>
      <c r="AR2" t="s">
        <v>32</v>
      </c>
      <c r="AS2" s="14">
        <v>6</v>
      </c>
      <c r="AT2" s="14">
        <v>5</v>
      </c>
    </row>
    <row r="3" spans="1:46">
      <c r="A3" t="s">
        <v>33</v>
      </c>
      <c r="B3" t="s">
        <v>20</v>
      </c>
      <c r="C3" t="s">
        <v>21</v>
      </c>
      <c r="D3" t="s">
        <v>22</v>
      </c>
      <c r="E3" t="s">
        <v>23</v>
      </c>
      <c r="F3">
        <v>1</v>
      </c>
      <c r="G3">
        <v>1</v>
      </c>
      <c r="H3" s="12">
        <f t="shared" ref="H3:H66" si="0">SUM(K3:O3)/5</f>
        <v>1.8</v>
      </c>
      <c r="I3" s="7">
        <f t="shared" ref="I3:I66" si="1">IFERROR(_xlfn.VAR.S(K3:O3), "")</f>
        <v>0.20000000000000018</v>
      </c>
      <c r="J3" s="7">
        <f t="shared" ref="J3:J66" si="2">IFERROR(K3-O3, "")</f>
        <v>1</v>
      </c>
      <c r="K3" s="13">
        <v>2</v>
      </c>
      <c r="L3" s="13">
        <v>2</v>
      </c>
      <c r="M3" s="13">
        <v>2</v>
      </c>
      <c r="N3" s="13">
        <v>2</v>
      </c>
      <c r="O3" s="13">
        <v>1</v>
      </c>
      <c r="P3" t="s">
        <v>25</v>
      </c>
      <c r="Q3" t="s">
        <v>25</v>
      </c>
      <c r="R3" t="s">
        <v>25</v>
      </c>
      <c r="S3" t="s">
        <v>25</v>
      </c>
      <c r="T3" t="s">
        <v>28</v>
      </c>
      <c r="U3" s="16">
        <f t="shared" ref="U3:U66" si="3">AVERAGE(X3:Z3)</f>
        <v>4.333333333333333</v>
      </c>
      <c r="V3" s="16">
        <f t="shared" ref="V3:V66" si="4">IFERROR(_xlfn.VAR.S(X3:Z3), "")</f>
        <v>0.33333333333333215</v>
      </c>
      <c r="W3">
        <f t="shared" ref="W3:W66" si="5">IFERROR(Z3-X3, "")</f>
        <v>1</v>
      </c>
      <c r="X3" s="14">
        <v>4</v>
      </c>
      <c r="Y3" s="14">
        <v>4</v>
      </c>
      <c r="Z3" s="14">
        <v>5</v>
      </c>
      <c r="AA3" t="s">
        <v>27</v>
      </c>
      <c r="AB3" t="s">
        <v>27</v>
      </c>
      <c r="AC3" t="s">
        <v>26</v>
      </c>
      <c r="AD3" s="17">
        <f t="shared" ref="AD3:AD66" si="6">AVERAGE(AG3:AI3)</f>
        <v>4</v>
      </c>
      <c r="AE3" s="17">
        <f t="shared" ref="AE3:AE66" si="7">IFERROR(_xlfn.VAR.S(AG3:AI3), "")</f>
        <v>0</v>
      </c>
      <c r="AF3" s="17">
        <f t="shared" ref="AF3:AF66" si="8">IFERROR(AI3-AG3, "")</f>
        <v>0</v>
      </c>
      <c r="AG3" s="14">
        <v>4</v>
      </c>
      <c r="AH3" s="14">
        <v>4</v>
      </c>
      <c r="AI3" s="14">
        <v>4</v>
      </c>
      <c r="AJ3" t="s">
        <v>27</v>
      </c>
      <c r="AK3" t="s">
        <v>27</v>
      </c>
      <c r="AL3" t="s">
        <v>27</v>
      </c>
      <c r="AM3" t="s">
        <v>29</v>
      </c>
      <c r="AN3" t="s">
        <v>29</v>
      </c>
      <c r="AO3" s="3">
        <v>-1</v>
      </c>
      <c r="AP3" t="s">
        <v>34</v>
      </c>
      <c r="AQ3" t="s">
        <v>35</v>
      </c>
      <c r="AR3" t="s">
        <v>31</v>
      </c>
      <c r="AS3" s="14">
        <v>7</v>
      </c>
      <c r="AT3" s="14">
        <v>6</v>
      </c>
    </row>
    <row r="4" spans="1:46">
      <c r="A4" t="s">
        <v>36</v>
      </c>
      <c r="B4" t="s">
        <v>37</v>
      </c>
      <c r="C4" t="s">
        <v>21</v>
      </c>
      <c r="D4" t="s">
        <v>38</v>
      </c>
      <c r="E4" t="s">
        <v>23</v>
      </c>
      <c r="F4">
        <v>4</v>
      </c>
      <c r="G4">
        <v>1</v>
      </c>
      <c r="H4" s="12">
        <f t="shared" si="0"/>
        <v>1.4</v>
      </c>
      <c r="I4" s="7">
        <f t="shared" si="1"/>
        <v>0.29999999999999982</v>
      </c>
      <c r="J4" s="7">
        <f t="shared" si="2"/>
        <v>1</v>
      </c>
      <c r="K4" s="13">
        <v>2</v>
      </c>
      <c r="L4" s="13">
        <v>2</v>
      </c>
      <c r="M4" s="13">
        <v>1</v>
      </c>
      <c r="N4" s="13">
        <v>1</v>
      </c>
      <c r="O4" s="13">
        <v>1</v>
      </c>
      <c r="P4" t="s">
        <v>25</v>
      </c>
      <c r="Q4" t="s">
        <v>25</v>
      </c>
      <c r="R4" t="s">
        <v>28</v>
      </c>
      <c r="S4" t="s">
        <v>28</v>
      </c>
      <c r="T4" t="s">
        <v>28</v>
      </c>
      <c r="U4" s="16">
        <f t="shared" si="3"/>
        <v>4.333333333333333</v>
      </c>
      <c r="V4" s="16">
        <f t="shared" si="4"/>
        <v>0.33333333333333215</v>
      </c>
      <c r="W4">
        <f t="shared" si="5"/>
        <v>0</v>
      </c>
      <c r="X4" s="14">
        <v>4</v>
      </c>
      <c r="Y4" s="14">
        <v>5</v>
      </c>
      <c r="Z4" s="14">
        <v>4</v>
      </c>
      <c r="AA4" t="s">
        <v>27</v>
      </c>
      <c r="AB4" t="s">
        <v>26</v>
      </c>
      <c r="AC4" t="s">
        <v>27</v>
      </c>
      <c r="AD4" s="17">
        <f t="shared" si="6"/>
        <v>4</v>
      </c>
      <c r="AE4" s="17">
        <f t="shared" si="7"/>
        <v>0</v>
      </c>
      <c r="AF4" s="17">
        <f t="shared" si="8"/>
        <v>0</v>
      </c>
      <c r="AG4" s="14">
        <v>4</v>
      </c>
      <c r="AH4" s="14">
        <v>4</v>
      </c>
      <c r="AI4" s="14">
        <v>4</v>
      </c>
      <c r="AJ4" t="s">
        <v>27</v>
      </c>
      <c r="AK4" t="s">
        <v>27</v>
      </c>
      <c r="AL4" t="s">
        <v>27</v>
      </c>
      <c r="AM4" t="s">
        <v>29</v>
      </c>
      <c r="AN4" t="s">
        <v>29</v>
      </c>
      <c r="AO4" s="3">
        <v>-1</v>
      </c>
      <c r="AP4" t="s">
        <v>34</v>
      </c>
      <c r="AQ4" t="s">
        <v>35</v>
      </c>
      <c r="AR4" t="s">
        <v>35</v>
      </c>
      <c r="AS4" s="14">
        <v>7</v>
      </c>
      <c r="AT4" s="14">
        <v>7</v>
      </c>
    </row>
    <row r="5" spans="1:46">
      <c r="A5" t="s">
        <v>39</v>
      </c>
      <c r="B5" t="s">
        <v>37</v>
      </c>
      <c r="C5" t="s">
        <v>21</v>
      </c>
      <c r="D5" t="s">
        <v>182</v>
      </c>
      <c r="E5" t="s">
        <v>23</v>
      </c>
      <c r="F5">
        <v>2</v>
      </c>
      <c r="G5">
        <v>0</v>
      </c>
      <c r="H5" s="12">
        <f t="shared" si="0"/>
        <v>3</v>
      </c>
      <c r="I5" s="7">
        <f t="shared" si="1"/>
        <v>0</v>
      </c>
      <c r="J5" s="7">
        <f t="shared" si="2"/>
        <v>0</v>
      </c>
      <c r="K5" s="13">
        <v>3</v>
      </c>
      <c r="L5" s="13">
        <v>3</v>
      </c>
      <c r="M5" s="13">
        <v>3</v>
      </c>
      <c r="N5" s="13">
        <v>3</v>
      </c>
      <c r="O5" s="13">
        <v>3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s="16">
        <f t="shared" si="3"/>
        <v>4.333333333333333</v>
      </c>
      <c r="V5" s="16">
        <f t="shared" si="4"/>
        <v>0.33333333333333215</v>
      </c>
      <c r="W5">
        <f t="shared" si="5"/>
        <v>0</v>
      </c>
      <c r="X5" s="14">
        <v>4</v>
      </c>
      <c r="Y5" s="14">
        <v>5</v>
      </c>
      <c r="Z5" s="14">
        <v>4</v>
      </c>
      <c r="AA5" t="s">
        <v>27</v>
      </c>
      <c r="AB5" t="s">
        <v>26</v>
      </c>
      <c r="AC5" t="s">
        <v>27</v>
      </c>
      <c r="AD5" s="17">
        <f t="shared" si="6"/>
        <v>4</v>
      </c>
      <c r="AE5" s="17">
        <f t="shared" si="7"/>
        <v>1</v>
      </c>
      <c r="AF5" s="17">
        <f t="shared" si="8"/>
        <v>-1</v>
      </c>
      <c r="AG5" s="14">
        <v>4</v>
      </c>
      <c r="AH5" s="14">
        <v>5</v>
      </c>
      <c r="AI5" s="14">
        <v>3</v>
      </c>
      <c r="AJ5" t="s">
        <v>27</v>
      </c>
      <c r="AK5" t="s">
        <v>41</v>
      </c>
      <c r="AL5" t="s">
        <v>44</v>
      </c>
      <c r="AM5" t="s">
        <v>24</v>
      </c>
      <c r="AN5" t="s">
        <v>24</v>
      </c>
      <c r="AO5" s="3">
        <v>0</v>
      </c>
      <c r="AP5" t="s">
        <v>42</v>
      </c>
      <c r="AQ5" t="s">
        <v>31</v>
      </c>
      <c r="AR5" t="s">
        <v>43</v>
      </c>
      <c r="AS5" s="14">
        <v>6</v>
      </c>
      <c r="AT5" s="14">
        <v>4</v>
      </c>
    </row>
    <row r="6" spans="1:46">
      <c r="A6" t="s">
        <v>45</v>
      </c>
      <c r="B6" t="s">
        <v>46</v>
      </c>
      <c r="C6" t="s">
        <v>21</v>
      </c>
      <c r="D6" t="s">
        <v>22</v>
      </c>
      <c r="E6" t="s">
        <v>47</v>
      </c>
      <c r="F6">
        <v>3</v>
      </c>
      <c r="G6">
        <v>1</v>
      </c>
      <c r="H6" s="12">
        <f t="shared" si="0"/>
        <v>1.8</v>
      </c>
      <c r="I6" s="7">
        <f t="shared" si="1"/>
        <v>0.20000000000000018</v>
      </c>
      <c r="J6" s="7">
        <f t="shared" si="2"/>
        <v>-1</v>
      </c>
      <c r="K6" s="13">
        <v>1</v>
      </c>
      <c r="L6" s="13">
        <v>2</v>
      </c>
      <c r="M6" s="13">
        <v>2</v>
      </c>
      <c r="N6" s="13">
        <v>2</v>
      </c>
      <c r="O6" s="13">
        <v>2</v>
      </c>
      <c r="P6" t="s">
        <v>28</v>
      </c>
      <c r="Q6" t="s">
        <v>25</v>
      </c>
      <c r="R6" t="s">
        <v>25</v>
      </c>
      <c r="S6" t="s">
        <v>25</v>
      </c>
      <c r="T6" t="s">
        <v>25</v>
      </c>
      <c r="U6" s="16">
        <f t="shared" si="3"/>
        <v>3.3333333333333335</v>
      </c>
      <c r="V6" s="16">
        <f t="shared" si="4"/>
        <v>0.33333333333333215</v>
      </c>
      <c r="W6">
        <f t="shared" si="5"/>
        <v>1</v>
      </c>
      <c r="X6" s="14">
        <v>3</v>
      </c>
      <c r="Y6" s="14">
        <v>3</v>
      </c>
      <c r="Z6" s="14">
        <v>4</v>
      </c>
      <c r="AA6" t="s">
        <v>49</v>
      </c>
      <c r="AB6" t="s">
        <v>49</v>
      </c>
      <c r="AC6" t="s">
        <v>27</v>
      </c>
      <c r="AD6" s="17">
        <f t="shared" si="6"/>
        <v>4</v>
      </c>
      <c r="AE6" s="17">
        <f t="shared" si="7"/>
        <v>0</v>
      </c>
      <c r="AF6" s="17">
        <f t="shared" si="8"/>
        <v>0</v>
      </c>
      <c r="AG6" s="14">
        <v>4</v>
      </c>
      <c r="AH6" s="14">
        <v>4</v>
      </c>
      <c r="AI6" s="14">
        <v>4</v>
      </c>
      <c r="AJ6" t="s">
        <v>27</v>
      </c>
      <c r="AK6" t="s">
        <v>27</v>
      </c>
      <c r="AL6" t="s">
        <v>27</v>
      </c>
      <c r="AM6" t="s">
        <v>48</v>
      </c>
      <c r="AN6" t="s">
        <v>24</v>
      </c>
      <c r="AO6" s="3">
        <v>-1</v>
      </c>
      <c r="AP6" t="s">
        <v>50</v>
      </c>
      <c r="AQ6" t="s">
        <v>31</v>
      </c>
      <c r="AR6" t="s">
        <v>51</v>
      </c>
      <c r="AS6" s="14">
        <v>6</v>
      </c>
      <c r="AT6" s="14">
        <v>2</v>
      </c>
    </row>
    <row r="7" spans="1:46">
      <c r="A7" t="s">
        <v>52</v>
      </c>
      <c r="B7" t="s">
        <v>20</v>
      </c>
      <c r="C7" t="s">
        <v>21</v>
      </c>
      <c r="D7" t="s">
        <v>22</v>
      </c>
      <c r="E7" t="s">
        <v>23</v>
      </c>
      <c r="F7">
        <v>3</v>
      </c>
      <c r="G7">
        <v>1</v>
      </c>
      <c r="H7" s="12">
        <f t="shared" si="0"/>
        <v>1.8</v>
      </c>
      <c r="I7" s="7">
        <f t="shared" si="1"/>
        <v>0.20000000000000018</v>
      </c>
      <c r="J7" s="7">
        <f t="shared" si="2"/>
        <v>0</v>
      </c>
      <c r="K7" s="13">
        <v>2</v>
      </c>
      <c r="L7" s="13">
        <v>2</v>
      </c>
      <c r="M7" s="13">
        <v>2</v>
      </c>
      <c r="N7" s="13">
        <v>1</v>
      </c>
      <c r="O7" s="13">
        <v>2</v>
      </c>
      <c r="P7" t="s">
        <v>25</v>
      </c>
      <c r="Q7" t="s">
        <v>25</v>
      </c>
      <c r="R7" t="s">
        <v>25</v>
      </c>
      <c r="S7" t="s">
        <v>28</v>
      </c>
      <c r="T7" t="s">
        <v>25</v>
      </c>
      <c r="U7" s="16">
        <f t="shared" si="3"/>
        <v>4</v>
      </c>
      <c r="V7" s="16">
        <f t="shared" si="4"/>
        <v>0</v>
      </c>
      <c r="W7">
        <f t="shared" si="5"/>
        <v>0</v>
      </c>
      <c r="X7" s="14">
        <v>4</v>
      </c>
      <c r="Y7" s="14">
        <v>4</v>
      </c>
      <c r="Z7" s="14">
        <v>4</v>
      </c>
      <c r="AA7" t="s">
        <v>27</v>
      </c>
      <c r="AB7" t="s">
        <v>27</v>
      </c>
      <c r="AC7" t="s">
        <v>27</v>
      </c>
      <c r="AD7" s="17">
        <f t="shared" si="6"/>
        <v>4</v>
      </c>
      <c r="AE7" s="17">
        <f t="shared" si="7"/>
        <v>0</v>
      </c>
      <c r="AF7" s="17">
        <f t="shared" si="8"/>
        <v>0</v>
      </c>
      <c r="AG7" s="14">
        <v>4</v>
      </c>
      <c r="AH7" s="14">
        <v>4</v>
      </c>
      <c r="AI7" s="14">
        <v>4</v>
      </c>
      <c r="AJ7" t="s">
        <v>27</v>
      </c>
      <c r="AK7" t="s">
        <v>27</v>
      </c>
      <c r="AL7" t="s">
        <v>27</v>
      </c>
      <c r="AM7" t="s">
        <v>53</v>
      </c>
      <c r="AN7" t="s">
        <v>24</v>
      </c>
      <c r="AO7" s="3">
        <v>-2</v>
      </c>
      <c r="AP7" t="s">
        <v>50</v>
      </c>
      <c r="AQ7" t="s">
        <v>35</v>
      </c>
      <c r="AR7" t="s">
        <v>31</v>
      </c>
      <c r="AS7" s="14">
        <v>7</v>
      </c>
      <c r="AT7" s="14">
        <v>6</v>
      </c>
    </row>
    <row r="8" spans="1:46">
      <c r="A8" t="s">
        <v>54</v>
      </c>
      <c r="B8" t="s">
        <v>37</v>
      </c>
      <c r="C8" t="s">
        <v>21</v>
      </c>
      <c r="D8" t="s">
        <v>38</v>
      </c>
      <c r="E8" t="s">
        <v>23</v>
      </c>
      <c r="F8">
        <v>6</v>
      </c>
      <c r="G8">
        <v>1</v>
      </c>
      <c r="H8" s="12">
        <f t="shared" si="0"/>
        <v>1.8</v>
      </c>
      <c r="I8" s="7">
        <f t="shared" si="1"/>
        <v>0.20000000000000018</v>
      </c>
      <c r="J8" s="7">
        <f t="shared" si="2"/>
        <v>1</v>
      </c>
      <c r="K8" s="13">
        <v>2</v>
      </c>
      <c r="L8" s="13">
        <v>2</v>
      </c>
      <c r="M8" s="13">
        <v>2</v>
      </c>
      <c r="N8" s="13">
        <v>2</v>
      </c>
      <c r="O8" s="13">
        <v>1</v>
      </c>
      <c r="P8" t="s">
        <v>25</v>
      </c>
      <c r="Q8" t="s">
        <v>25</v>
      </c>
      <c r="R8" t="s">
        <v>25</v>
      </c>
      <c r="S8" t="s">
        <v>25</v>
      </c>
      <c r="T8" t="s">
        <v>28</v>
      </c>
      <c r="U8" s="16">
        <f t="shared" si="3"/>
        <v>4</v>
      </c>
      <c r="V8" s="16">
        <f t="shared" si="4"/>
        <v>0</v>
      </c>
      <c r="W8">
        <f t="shared" si="5"/>
        <v>0</v>
      </c>
      <c r="X8" s="14">
        <v>4</v>
      </c>
      <c r="Y8" s="14">
        <v>4</v>
      </c>
      <c r="Z8" s="14">
        <v>4</v>
      </c>
      <c r="AA8" t="s">
        <v>27</v>
      </c>
      <c r="AB8" t="s">
        <v>27</v>
      </c>
      <c r="AC8" t="s">
        <v>27</v>
      </c>
      <c r="AD8" s="17">
        <f t="shared" si="6"/>
        <v>4</v>
      </c>
      <c r="AE8" s="17">
        <f t="shared" si="7"/>
        <v>0</v>
      </c>
      <c r="AF8" s="17">
        <f t="shared" si="8"/>
        <v>0</v>
      </c>
      <c r="AG8" s="14">
        <v>4</v>
      </c>
      <c r="AH8" s="14">
        <v>4</v>
      </c>
      <c r="AI8" s="14">
        <v>4</v>
      </c>
      <c r="AJ8" t="s">
        <v>27</v>
      </c>
      <c r="AK8" t="s">
        <v>27</v>
      </c>
      <c r="AL8" t="s">
        <v>27</v>
      </c>
      <c r="AM8" t="s">
        <v>29</v>
      </c>
      <c r="AN8" t="s">
        <v>24</v>
      </c>
      <c r="AO8" s="3">
        <v>1</v>
      </c>
      <c r="AP8" t="s">
        <v>30</v>
      </c>
      <c r="AQ8" t="s">
        <v>35</v>
      </c>
      <c r="AR8" t="s">
        <v>31</v>
      </c>
      <c r="AS8" s="14">
        <v>7</v>
      </c>
      <c r="AT8" s="14">
        <v>6</v>
      </c>
    </row>
    <row r="9" spans="1:46">
      <c r="A9" t="s">
        <v>55</v>
      </c>
      <c r="B9" t="s">
        <v>37</v>
      </c>
      <c r="C9" t="s">
        <v>21</v>
      </c>
      <c r="D9" t="s">
        <v>22</v>
      </c>
      <c r="E9" t="s">
        <v>47</v>
      </c>
      <c r="F9">
        <v>0</v>
      </c>
      <c r="G9">
        <v>0</v>
      </c>
      <c r="H9" s="12">
        <f t="shared" si="0"/>
        <v>2.4</v>
      </c>
      <c r="I9" s="7">
        <f t="shared" si="1"/>
        <v>0.66666666666666663</v>
      </c>
      <c r="J9" s="7" t="str">
        <f t="shared" si="2"/>
        <v/>
      </c>
      <c r="K9" s="13">
        <v>3</v>
      </c>
      <c r="L9" s="13">
        <v>4</v>
      </c>
      <c r="M9" s="13">
        <v>3</v>
      </c>
      <c r="N9" s="13">
        <v>2</v>
      </c>
      <c r="O9" s="9" t="s">
        <v>173</v>
      </c>
      <c r="P9" t="s">
        <v>40</v>
      </c>
      <c r="Q9" t="s">
        <v>56</v>
      </c>
      <c r="R9" t="s">
        <v>40</v>
      </c>
      <c r="S9" t="s">
        <v>25</v>
      </c>
      <c r="U9" s="16">
        <f t="shared" si="3"/>
        <v>4</v>
      </c>
      <c r="V9" s="16">
        <f t="shared" si="4"/>
        <v>0</v>
      </c>
      <c r="W9" t="str">
        <f t="shared" si="5"/>
        <v/>
      </c>
      <c r="X9" s="14">
        <v>4</v>
      </c>
      <c r="Y9" s="14">
        <v>4</v>
      </c>
      <c r="Z9" t="s">
        <v>173</v>
      </c>
      <c r="AA9" t="s">
        <v>27</v>
      </c>
      <c r="AB9" t="s">
        <v>27</v>
      </c>
      <c r="AD9" s="17">
        <f t="shared" si="6"/>
        <v>4.5</v>
      </c>
      <c r="AE9" s="17">
        <f t="shared" si="7"/>
        <v>0.5</v>
      </c>
      <c r="AF9" s="17" t="str">
        <f t="shared" si="8"/>
        <v/>
      </c>
      <c r="AG9" s="14">
        <v>5</v>
      </c>
      <c r="AH9" s="14">
        <v>4</v>
      </c>
      <c r="AI9" t="s">
        <v>173</v>
      </c>
      <c r="AJ9" t="s">
        <v>41</v>
      </c>
      <c r="AK9" t="s">
        <v>27</v>
      </c>
      <c r="AM9" t="s">
        <v>24</v>
      </c>
      <c r="AO9" s="3">
        <v>0</v>
      </c>
      <c r="AS9" t="s">
        <v>173</v>
      </c>
      <c r="AT9" t="s">
        <v>173</v>
      </c>
    </row>
    <row r="10" spans="1:46">
      <c r="A10" t="s">
        <v>57</v>
      </c>
      <c r="B10" t="s">
        <v>46</v>
      </c>
      <c r="C10" t="s">
        <v>21</v>
      </c>
      <c r="D10" t="s">
        <v>22</v>
      </c>
      <c r="E10" t="s">
        <v>47</v>
      </c>
      <c r="F10">
        <v>4</v>
      </c>
      <c r="G10">
        <v>1</v>
      </c>
      <c r="H10" s="12">
        <f t="shared" si="0"/>
        <v>1.2</v>
      </c>
      <c r="I10" s="7">
        <f t="shared" si="1"/>
        <v>0.33333333333333331</v>
      </c>
      <c r="J10" s="7" t="str">
        <f t="shared" si="2"/>
        <v/>
      </c>
      <c r="K10" s="13">
        <v>2</v>
      </c>
      <c r="L10" s="13">
        <v>2</v>
      </c>
      <c r="M10" s="13">
        <v>1</v>
      </c>
      <c r="N10" s="13">
        <v>1</v>
      </c>
      <c r="O10" s="9" t="s">
        <v>173</v>
      </c>
      <c r="P10" t="s">
        <v>25</v>
      </c>
      <c r="Q10" t="s">
        <v>25</v>
      </c>
      <c r="R10" t="s">
        <v>28</v>
      </c>
      <c r="S10" t="s">
        <v>28</v>
      </c>
      <c r="U10" s="16">
        <f t="shared" si="3"/>
        <v>4</v>
      </c>
      <c r="V10" s="16">
        <f t="shared" si="4"/>
        <v>0</v>
      </c>
      <c r="W10" t="str">
        <f t="shared" si="5"/>
        <v/>
      </c>
      <c r="X10" s="14">
        <v>4</v>
      </c>
      <c r="Y10" s="14">
        <v>4</v>
      </c>
      <c r="Z10" t="s">
        <v>173</v>
      </c>
      <c r="AA10" t="s">
        <v>27</v>
      </c>
      <c r="AB10" t="s">
        <v>27</v>
      </c>
      <c r="AD10" s="17">
        <f t="shared" si="6"/>
        <v>5.5</v>
      </c>
      <c r="AE10" s="17">
        <f t="shared" si="7"/>
        <v>0.5</v>
      </c>
      <c r="AF10" s="17" t="str">
        <f t="shared" si="8"/>
        <v/>
      </c>
      <c r="AG10" s="14">
        <v>5</v>
      </c>
      <c r="AH10" s="14">
        <v>6</v>
      </c>
      <c r="AI10" t="s">
        <v>173</v>
      </c>
      <c r="AJ10" t="s">
        <v>41</v>
      </c>
      <c r="AK10" t="s">
        <v>58</v>
      </c>
      <c r="AM10" t="s">
        <v>24</v>
      </c>
      <c r="AO10" s="3">
        <v>0</v>
      </c>
      <c r="AS10" t="s">
        <v>173</v>
      </c>
      <c r="AT10" t="s">
        <v>173</v>
      </c>
    </row>
    <row r="11" spans="1:46">
      <c r="A11" t="s">
        <v>59</v>
      </c>
      <c r="B11" t="s">
        <v>37</v>
      </c>
      <c r="C11" t="s">
        <v>21</v>
      </c>
      <c r="D11" t="s">
        <v>22</v>
      </c>
      <c r="E11" t="s">
        <v>23</v>
      </c>
      <c r="F11">
        <v>5</v>
      </c>
      <c r="G11">
        <v>1</v>
      </c>
      <c r="H11" s="12">
        <f t="shared" si="0"/>
        <v>1.2</v>
      </c>
      <c r="I11" s="7">
        <f t="shared" si="1"/>
        <v>0.19999999999999996</v>
      </c>
      <c r="J11" s="7">
        <f t="shared" si="2"/>
        <v>1</v>
      </c>
      <c r="K11" s="13">
        <v>2</v>
      </c>
      <c r="L11" s="13">
        <v>1</v>
      </c>
      <c r="M11" s="13">
        <v>1</v>
      </c>
      <c r="N11" s="13">
        <v>1</v>
      </c>
      <c r="O11" s="13">
        <v>1</v>
      </c>
      <c r="P11" t="s">
        <v>25</v>
      </c>
      <c r="Q11" t="s">
        <v>28</v>
      </c>
      <c r="R11" t="s">
        <v>28</v>
      </c>
      <c r="S11" t="s">
        <v>28</v>
      </c>
      <c r="T11" t="s">
        <v>28</v>
      </c>
      <c r="U11" s="16">
        <f t="shared" si="3"/>
        <v>4</v>
      </c>
      <c r="V11" s="16">
        <f t="shared" si="4"/>
        <v>0</v>
      </c>
      <c r="W11">
        <f t="shared" si="5"/>
        <v>0</v>
      </c>
      <c r="X11" s="14">
        <v>4</v>
      </c>
      <c r="Y11" s="14">
        <v>4</v>
      </c>
      <c r="Z11" s="14">
        <v>4</v>
      </c>
      <c r="AA11" t="s">
        <v>27</v>
      </c>
      <c r="AB11" t="s">
        <v>27</v>
      </c>
      <c r="AC11" t="s">
        <v>27</v>
      </c>
      <c r="AD11" s="17">
        <f t="shared" si="6"/>
        <v>4</v>
      </c>
      <c r="AE11" s="17">
        <f t="shared" si="7"/>
        <v>0</v>
      </c>
      <c r="AF11" s="17">
        <f t="shared" si="8"/>
        <v>0</v>
      </c>
      <c r="AG11" s="14">
        <v>4</v>
      </c>
      <c r="AH11" s="14">
        <v>4</v>
      </c>
      <c r="AI11" s="14">
        <v>4</v>
      </c>
      <c r="AJ11" t="s">
        <v>27</v>
      </c>
      <c r="AK11" t="s">
        <v>27</v>
      </c>
      <c r="AL11" t="s">
        <v>27</v>
      </c>
      <c r="AM11" t="s">
        <v>29</v>
      </c>
      <c r="AN11" t="s">
        <v>24</v>
      </c>
      <c r="AO11" s="3">
        <v>1</v>
      </c>
      <c r="AP11" t="s">
        <v>34</v>
      </c>
      <c r="AQ11" t="s">
        <v>31</v>
      </c>
      <c r="AR11" t="s">
        <v>43</v>
      </c>
      <c r="AS11" s="14">
        <v>6</v>
      </c>
      <c r="AT11" s="14">
        <v>4</v>
      </c>
    </row>
    <row r="12" spans="1:46">
      <c r="A12" t="s">
        <v>60</v>
      </c>
      <c r="B12" t="s">
        <v>37</v>
      </c>
      <c r="C12" t="s">
        <v>21</v>
      </c>
      <c r="D12" t="s">
        <v>38</v>
      </c>
      <c r="E12" t="s">
        <v>23</v>
      </c>
      <c r="F12">
        <v>5</v>
      </c>
      <c r="G12">
        <v>1</v>
      </c>
      <c r="H12" s="12">
        <f t="shared" si="0"/>
        <v>2</v>
      </c>
      <c r="I12" s="7">
        <f t="shared" si="1"/>
        <v>3</v>
      </c>
      <c r="J12" s="7">
        <f t="shared" si="2"/>
        <v>-4</v>
      </c>
      <c r="K12" s="13">
        <v>1</v>
      </c>
      <c r="L12" s="13">
        <v>1</v>
      </c>
      <c r="M12" s="13">
        <v>2</v>
      </c>
      <c r="N12" s="13">
        <v>1</v>
      </c>
      <c r="O12" s="13">
        <v>5</v>
      </c>
      <c r="P12" t="s">
        <v>28</v>
      </c>
      <c r="Q12" t="s">
        <v>28</v>
      </c>
      <c r="R12" t="s">
        <v>25</v>
      </c>
      <c r="S12" t="s">
        <v>28</v>
      </c>
      <c r="T12" t="s">
        <v>61</v>
      </c>
      <c r="U12" s="16">
        <f t="shared" si="3"/>
        <v>3.6666666666666665</v>
      </c>
      <c r="V12" s="16">
        <f t="shared" si="4"/>
        <v>0.33333333333333215</v>
      </c>
      <c r="W12">
        <f t="shared" si="5"/>
        <v>-1</v>
      </c>
      <c r="X12" s="14">
        <v>4</v>
      </c>
      <c r="Y12" s="14">
        <v>4</v>
      </c>
      <c r="Z12" s="14">
        <v>3</v>
      </c>
      <c r="AA12" t="s">
        <v>27</v>
      </c>
      <c r="AB12" t="s">
        <v>27</v>
      </c>
      <c r="AC12" t="s">
        <v>49</v>
      </c>
      <c r="AD12" s="17">
        <f t="shared" si="6"/>
        <v>4</v>
      </c>
      <c r="AE12" s="17">
        <f t="shared" si="7"/>
        <v>0</v>
      </c>
      <c r="AF12" s="17">
        <f t="shared" si="8"/>
        <v>0</v>
      </c>
      <c r="AG12" s="14">
        <v>4</v>
      </c>
      <c r="AH12" s="14">
        <v>4</v>
      </c>
      <c r="AI12" s="14">
        <v>4</v>
      </c>
      <c r="AJ12" t="s">
        <v>27</v>
      </c>
      <c r="AK12" t="s">
        <v>27</v>
      </c>
      <c r="AL12" t="s">
        <v>27</v>
      </c>
      <c r="AM12" t="s">
        <v>29</v>
      </c>
      <c r="AN12" t="s">
        <v>24</v>
      </c>
      <c r="AO12" s="3">
        <v>1</v>
      </c>
      <c r="AP12" t="s">
        <v>34</v>
      </c>
      <c r="AQ12" t="s">
        <v>31</v>
      </c>
      <c r="AR12" t="s">
        <v>35</v>
      </c>
      <c r="AS12" s="14">
        <v>6</v>
      </c>
      <c r="AT12" s="14">
        <v>7</v>
      </c>
    </row>
    <row r="13" spans="1:46">
      <c r="A13" t="s">
        <v>62</v>
      </c>
      <c r="B13" t="s">
        <v>46</v>
      </c>
      <c r="C13" t="s">
        <v>21</v>
      </c>
      <c r="D13" t="s">
        <v>22</v>
      </c>
      <c r="E13" t="s">
        <v>23</v>
      </c>
      <c r="F13">
        <v>2</v>
      </c>
      <c r="G13">
        <v>0</v>
      </c>
      <c r="H13" s="12">
        <f t="shared" si="0"/>
        <v>3</v>
      </c>
      <c r="I13" s="7">
        <f t="shared" si="1"/>
        <v>0.5</v>
      </c>
      <c r="J13" s="7">
        <f t="shared" si="2"/>
        <v>-1</v>
      </c>
      <c r="K13" s="13">
        <v>2</v>
      </c>
      <c r="L13" s="13">
        <v>3</v>
      </c>
      <c r="M13" s="13">
        <v>4</v>
      </c>
      <c r="N13" s="13">
        <v>3</v>
      </c>
      <c r="O13" s="13">
        <v>3</v>
      </c>
      <c r="P13" t="s">
        <v>25</v>
      </c>
      <c r="Q13" t="s">
        <v>40</v>
      </c>
      <c r="R13" t="s">
        <v>56</v>
      </c>
      <c r="S13" t="s">
        <v>40</v>
      </c>
      <c r="T13" t="s">
        <v>40</v>
      </c>
      <c r="U13" s="16">
        <f t="shared" si="3"/>
        <v>3.6666666666666665</v>
      </c>
      <c r="V13" s="16">
        <f t="shared" si="4"/>
        <v>0.33333333333333215</v>
      </c>
      <c r="W13">
        <f t="shared" si="5"/>
        <v>1</v>
      </c>
      <c r="X13" s="14">
        <v>3</v>
      </c>
      <c r="Y13" s="14">
        <v>4</v>
      </c>
      <c r="Z13" s="14">
        <v>4</v>
      </c>
      <c r="AA13" t="s">
        <v>49</v>
      </c>
      <c r="AB13" t="s">
        <v>27</v>
      </c>
      <c r="AC13" t="s">
        <v>27</v>
      </c>
      <c r="AD13" s="17">
        <f t="shared" si="6"/>
        <v>3.3333333333333335</v>
      </c>
      <c r="AE13" s="17">
        <f t="shared" si="7"/>
        <v>1.3333333333333321</v>
      </c>
      <c r="AF13" s="17">
        <f t="shared" si="8"/>
        <v>2</v>
      </c>
      <c r="AG13" s="14">
        <v>2</v>
      </c>
      <c r="AH13" s="14">
        <v>4</v>
      </c>
      <c r="AI13" s="14">
        <v>4</v>
      </c>
      <c r="AJ13" t="s">
        <v>63</v>
      </c>
      <c r="AK13" t="s">
        <v>27</v>
      </c>
      <c r="AL13" t="s">
        <v>27</v>
      </c>
      <c r="AM13" t="s">
        <v>53</v>
      </c>
      <c r="AN13" t="s">
        <v>24</v>
      </c>
      <c r="AO13" s="3">
        <v>-2</v>
      </c>
      <c r="AP13" t="s">
        <v>50</v>
      </c>
      <c r="AQ13" t="s">
        <v>32</v>
      </c>
      <c r="AR13" t="s">
        <v>43</v>
      </c>
      <c r="AS13" s="14">
        <v>5</v>
      </c>
      <c r="AT13" s="14">
        <v>4</v>
      </c>
    </row>
    <row r="14" spans="1:46">
      <c r="A14" t="s">
        <v>64</v>
      </c>
      <c r="B14" t="s">
        <v>46</v>
      </c>
      <c r="C14" t="s">
        <v>65</v>
      </c>
      <c r="D14" t="s">
        <v>182</v>
      </c>
      <c r="F14">
        <v>2</v>
      </c>
      <c r="G14">
        <v>1</v>
      </c>
      <c r="H14" s="12">
        <f t="shared" si="0"/>
        <v>0.8</v>
      </c>
      <c r="I14" s="7">
        <f t="shared" si="1"/>
        <v>0</v>
      </c>
      <c r="J14" s="7" t="str">
        <f t="shared" si="2"/>
        <v/>
      </c>
      <c r="K14" s="9" t="s">
        <v>173</v>
      </c>
      <c r="L14" s="9" t="s">
        <v>173</v>
      </c>
      <c r="M14" s="13">
        <v>2</v>
      </c>
      <c r="N14" s="13">
        <v>2</v>
      </c>
      <c r="O14" s="9" t="s">
        <v>173</v>
      </c>
      <c r="R14" t="s">
        <v>25</v>
      </c>
      <c r="S14" t="s">
        <v>25</v>
      </c>
      <c r="U14" s="16">
        <f t="shared" si="3"/>
        <v>4</v>
      </c>
      <c r="V14" s="16" t="str">
        <f t="shared" si="4"/>
        <v/>
      </c>
      <c r="W14" t="str">
        <f t="shared" si="5"/>
        <v/>
      </c>
      <c r="X14" t="s">
        <v>173</v>
      </c>
      <c r="Y14" s="14">
        <v>4</v>
      </c>
      <c r="Z14" t="s">
        <v>173</v>
      </c>
      <c r="AB14" t="s">
        <v>27</v>
      </c>
      <c r="AD14" s="17">
        <f t="shared" si="6"/>
        <v>4</v>
      </c>
      <c r="AE14" s="17" t="str">
        <f t="shared" si="7"/>
        <v/>
      </c>
      <c r="AF14" s="17" t="str">
        <f t="shared" si="8"/>
        <v/>
      </c>
      <c r="AG14" t="s">
        <v>173</v>
      </c>
      <c r="AH14" s="14">
        <v>4</v>
      </c>
      <c r="AI14" t="s">
        <v>173</v>
      </c>
      <c r="AK14" t="s">
        <v>27</v>
      </c>
      <c r="AM14" t="s">
        <v>24</v>
      </c>
      <c r="AO14" s="3">
        <v>0</v>
      </c>
      <c r="AS14" t="s">
        <v>173</v>
      </c>
      <c r="AT14" t="s">
        <v>173</v>
      </c>
    </row>
    <row r="15" spans="1:46">
      <c r="A15" t="s">
        <v>66</v>
      </c>
      <c r="B15" t="s">
        <v>67</v>
      </c>
      <c r="C15" t="s">
        <v>21</v>
      </c>
      <c r="D15" t="s">
        <v>38</v>
      </c>
      <c r="E15" t="s">
        <v>23</v>
      </c>
      <c r="F15">
        <v>5</v>
      </c>
      <c r="G15">
        <v>1</v>
      </c>
      <c r="H15" s="12">
        <f t="shared" si="0"/>
        <v>1.8</v>
      </c>
      <c r="I15" s="7">
        <f t="shared" si="1"/>
        <v>0.20000000000000018</v>
      </c>
      <c r="J15" s="7">
        <f t="shared" si="2"/>
        <v>0</v>
      </c>
      <c r="K15" s="13">
        <v>2</v>
      </c>
      <c r="L15" s="13">
        <v>2</v>
      </c>
      <c r="M15" s="13">
        <v>2</v>
      </c>
      <c r="N15" s="13">
        <v>1</v>
      </c>
      <c r="O15" s="13">
        <v>2</v>
      </c>
      <c r="P15" t="s">
        <v>25</v>
      </c>
      <c r="Q15" t="s">
        <v>25</v>
      </c>
      <c r="R15" t="s">
        <v>25</v>
      </c>
      <c r="S15" t="s">
        <v>28</v>
      </c>
      <c r="T15" t="s">
        <v>25</v>
      </c>
      <c r="U15" s="16">
        <f t="shared" si="3"/>
        <v>4.333333333333333</v>
      </c>
      <c r="V15" s="16">
        <f t="shared" si="4"/>
        <v>0.33333333333333215</v>
      </c>
      <c r="W15">
        <f t="shared" si="5"/>
        <v>-1</v>
      </c>
      <c r="X15" s="14">
        <v>5</v>
      </c>
      <c r="Y15" s="14">
        <v>4</v>
      </c>
      <c r="Z15" s="14">
        <v>4</v>
      </c>
      <c r="AA15" t="s">
        <v>26</v>
      </c>
      <c r="AB15" t="s">
        <v>27</v>
      </c>
      <c r="AC15" t="s">
        <v>27</v>
      </c>
      <c r="AD15" s="17">
        <f t="shared" si="6"/>
        <v>4.333333333333333</v>
      </c>
      <c r="AE15" s="17">
        <f t="shared" si="7"/>
        <v>0.33333333333333215</v>
      </c>
      <c r="AF15" s="17">
        <f t="shared" si="8"/>
        <v>0</v>
      </c>
      <c r="AG15" s="14">
        <v>4</v>
      </c>
      <c r="AH15" s="14">
        <v>5</v>
      </c>
      <c r="AI15" s="14">
        <v>4</v>
      </c>
      <c r="AJ15" t="s">
        <v>27</v>
      </c>
      <c r="AK15" t="s">
        <v>41</v>
      </c>
      <c r="AL15" t="s">
        <v>27</v>
      </c>
      <c r="AM15" t="s">
        <v>48</v>
      </c>
      <c r="AN15" t="s">
        <v>24</v>
      </c>
      <c r="AO15" s="3">
        <v>-1</v>
      </c>
      <c r="AP15" t="s">
        <v>50</v>
      </c>
      <c r="AQ15" t="s">
        <v>35</v>
      </c>
      <c r="AR15" t="s">
        <v>32</v>
      </c>
      <c r="AS15" s="14">
        <v>7</v>
      </c>
      <c r="AT15" s="14">
        <v>5</v>
      </c>
    </row>
    <row r="16" spans="1:46">
      <c r="A16" t="s">
        <v>68</v>
      </c>
      <c r="B16" t="s">
        <v>69</v>
      </c>
      <c r="C16" t="s">
        <v>21</v>
      </c>
      <c r="D16" t="s">
        <v>22</v>
      </c>
      <c r="E16" t="s">
        <v>23</v>
      </c>
      <c r="F16">
        <v>5</v>
      </c>
      <c r="G16">
        <v>0</v>
      </c>
      <c r="H16" s="12">
        <f t="shared" si="0"/>
        <v>1.6</v>
      </c>
      <c r="I16" s="7">
        <f t="shared" si="1"/>
        <v>0</v>
      </c>
      <c r="J16" s="7" t="str">
        <f t="shared" si="2"/>
        <v/>
      </c>
      <c r="K16" s="13">
        <v>2</v>
      </c>
      <c r="L16" s="13">
        <v>2</v>
      </c>
      <c r="M16" s="13">
        <v>2</v>
      </c>
      <c r="N16" s="13">
        <v>2</v>
      </c>
      <c r="O16" s="9" t="s">
        <v>173</v>
      </c>
      <c r="P16" t="s">
        <v>25</v>
      </c>
      <c r="Q16" t="s">
        <v>25</v>
      </c>
      <c r="R16" t="s">
        <v>25</v>
      </c>
      <c r="S16" t="s">
        <v>25</v>
      </c>
      <c r="U16" s="16">
        <f t="shared" si="3"/>
        <v>3.5</v>
      </c>
      <c r="V16" s="16">
        <f t="shared" si="4"/>
        <v>0.5</v>
      </c>
      <c r="W16" t="str">
        <f t="shared" si="5"/>
        <v/>
      </c>
      <c r="X16" s="14">
        <v>3</v>
      </c>
      <c r="Y16" s="14">
        <v>4</v>
      </c>
      <c r="Z16" t="s">
        <v>173</v>
      </c>
      <c r="AA16" t="s">
        <v>49</v>
      </c>
      <c r="AB16" t="s">
        <v>27</v>
      </c>
      <c r="AD16" s="17">
        <f t="shared" si="6"/>
        <v>4</v>
      </c>
      <c r="AE16" s="17">
        <f t="shared" si="7"/>
        <v>0</v>
      </c>
      <c r="AF16" s="17" t="str">
        <f t="shared" si="8"/>
        <v/>
      </c>
      <c r="AG16" s="14">
        <v>4</v>
      </c>
      <c r="AH16" s="14">
        <v>4</v>
      </c>
      <c r="AI16" t="s">
        <v>173</v>
      </c>
      <c r="AJ16" t="s">
        <v>27</v>
      </c>
      <c r="AK16" t="s">
        <v>27</v>
      </c>
      <c r="AM16" t="s">
        <v>53</v>
      </c>
      <c r="AO16" s="3">
        <v>0</v>
      </c>
      <c r="AS16" t="s">
        <v>173</v>
      </c>
      <c r="AT16" t="s">
        <v>173</v>
      </c>
    </row>
    <row r="17" spans="1:46">
      <c r="A17" t="s">
        <v>70</v>
      </c>
      <c r="B17" t="s">
        <v>20</v>
      </c>
      <c r="C17" t="s">
        <v>21</v>
      </c>
      <c r="D17" t="s">
        <v>22</v>
      </c>
      <c r="E17" t="s">
        <v>23</v>
      </c>
      <c r="F17">
        <v>3</v>
      </c>
      <c r="G17">
        <v>0</v>
      </c>
      <c r="H17" s="12">
        <f t="shared" si="0"/>
        <v>2.2000000000000002</v>
      </c>
      <c r="I17" s="7">
        <f t="shared" si="1"/>
        <v>0.20000000000000018</v>
      </c>
      <c r="J17" s="7">
        <f t="shared" si="2"/>
        <v>0</v>
      </c>
      <c r="K17" s="13">
        <v>2</v>
      </c>
      <c r="L17" s="13">
        <v>2</v>
      </c>
      <c r="M17" s="13">
        <v>3</v>
      </c>
      <c r="N17" s="13">
        <v>2</v>
      </c>
      <c r="O17" s="13">
        <v>2</v>
      </c>
      <c r="P17" t="s">
        <v>25</v>
      </c>
      <c r="Q17" t="s">
        <v>25</v>
      </c>
      <c r="R17" t="s">
        <v>40</v>
      </c>
      <c r="S17" t="s">
        <v>25</v>
      </c>
      <c r="T17" t="s">
        <v>25</v>
      </c>
      <c r="U17" s="16">
        <f t="shared" si="3"/>
        <v>4</v>
      </c>
      <c r="V17" s="16">
        <f t="shared" si="4"/>
        <v>0</v>
      </c>
      <c r="W17">
        <f t="shared" si="5"/>
        <v>0</v>
      </c>
      <c r="X17" s="14">
        <v>4</v>
      </c>
      <c r="Y17" s="14">
        <v>4</v>
      </c>
      <c r="Z17" s="14">
        <v>4</v>
      </c>
      <c r="AA17" t="s">
        <v>27</v>
      </c>
      <c r="AB17" t="s">
        <v>27</v>
      </c>
      <c r="AC17" t="s">
        <v>27</v>
      </c>
      <c r="AD17" s="17">
        <f t="shared" si="6"/>
        <v>4</v>
      </c>
      <c r="AE17" s="17">
        <f t="shared" si="7"/>
        <v>0</v>
      </c>
      <c r="AF17" s="17">
        <f t="shared" si="8"/>
        <v>0</v>
      </c>
      <c r="AG17" s="14">
        <v>4</v>
      </c>
      <c r="AH17" s="14">
        <v>4</v>
      </c>
      <c r="AI17" s="14">
        <v>4</v>
      </c>
      <c r="AJ17" t="s">
        <v>27</v>
      </c>
      <c r="AK17" t="s">
        <v>27</v>
      </c>
      <c r="AL17" t="s">
        <v>27</v>
      </c>
      <c r="AM17" t="s">
        <v>29</v>
      </c>
      <c r="AN17" t="s">
        <v>24</v>
      </c>
      <c r="AO17" s="3">
        <v>1</v>
      </c>
      <c r="AP17" t="s">
        <v>34</v>
      </c>
      <c r="AQ17" t="s">
        <v>31</v>
      </c>
      <c r="AR17" t="s">
        <v>31</v>
      </c>
      <c r="AS17" s="14">
        <v>6</v>
      </c>
      <c r="AT17" s="14">
        <v>6</v>
      </c>
    </row>
    <row r="18" spans="1:46">
      <c r="A18" t="s">
        <v>71</v>
      </c>
      <c r="B18" t="s">
        <v>37</v>
      </c>
      <c r="C18" t="s">
        <v>21</v>
      </c>
      <c r="D18" t="s">
        <v>22</v>
      </c>
      <c r="E18" t="s">
        <v>23</v>
      </c>
      <c r="F18">
        <v>2</v>
      </c>
      <c r="G18">
        <v>1</v>
      </c>
      <c r="H18" s="12">
        <f t="shared" si="0"/>
        <v>1.6</v>
      </c>
      <c r="I18" s="7">
        <f t="shared" si="1"/>
        <v>0</v>
      </c>
      <c r="J18" s="7" t="str">
        <f t="shared" si="2"/>
        <v/>
      </c>
      <c r="K18" s="13">
        <v>2</v>
      </c>
      <c r="L18" s="13">
        <v>2</v>
      </c>
      <c r="M18" s="13">
        <v>2</v>
      </c>
      <c r="N18" s="13">
        <v>2</v>
      </c>
      <c r="O18" s="9" t="s">
        <v>173</v>
      </c>
      <c r="P18" t="s">
        <v>25</v>
      </c>
      <c r="Q18" t="s">
        <v>25</v>
      </c>
      <c r="R18" t="s">
        <v>25</v>
      </c>
      <c r="S18" t="s">
        <v>25</v>
      </c>
      <c r="U18" s="16">
        <f t="shared" si="3"/>
        <v>4</v>
      </c>
      <c r="V18" s="16">
        <f t="shared" si="4"/>
        <v>0</v>
      </c>
      <c r="W18" t="str">
        <f t="shared" si="5"/>
        <v/>
      </c>
      <c r="X18" s="14">
        <v>4</v>
      </c>
      <c r="Y18" s="14">
        <v>4</v>
      </c>
      <c r="Z18" t="s">
        <v>173</v>
      </c>
      <c r="AA18" t="s">
        <v>27</v>
      </c>
      <c r="AB18" t="s">
        <v>27</v>
      </c>
      <c r="AD18" s="17">
        <f t="shared" si="6"/>
        <v>4</v>
      </c>
      <c r="AE18" s="17">
        <f t="shared" si="7"/>
        <v>0</v>
      </c>
      <c r="AF18" s="17" t="str">
        <f t="shared" si="8"/>
        <v/>
      </c>
      <c r="AG18" s="14">
        <v>4</v>
      </c>
      <c r="AH18" s="14">
        <v>4</v>
      </c>
      <c r="AI18" t="s">
        <v>173</v>
      </c>
      <c r="AJ18" t="s">
        <v>27</v>
      </c>
      <c r="AK18" t="s">
        <v>27</v>
      </c>
      <c r="AM18" t="s">
        <v>24</v>
      </c>
      <c r="AO18" s="3">
        <v>0</v>
      </c>
      <c r="AS18" t="s">
        <v>173</v>
      </c>
      <c r="AT18" t="s">
        <v>173</v>
      </c>
    </row>
    <row r="19" spans="1:46">
      <c r="A19" t="s">
        <v>72</v>
      </c>
      <c r="B19" t="s">
        <v>69</v>
      </c>
      <c r="C19" t="s">
        <v>21</v>
      </c>
      <c r="D19" t="s">
        <v>22</v>
      </c>
      <c r="E19" t="s">
        <v>23</v>
      </c>
      <c r="F19">
        <v>5</v>
      </c>
      <c r="G19">
        <v>0</v>
      </c>
      <c r="H19" s="12">
        <f t="shared" si="0"/>
        <v>2.6</v>
      </c>
      <c r="I19" s="7">
        <f t="shared" si="1"/>
        <v>0.30000000000000071</v>
      </c>
      <c r="J19" s="7">
        <f t="shared" si="2"/>
        <v>1</v>
      </c>
      <c r="K19" s="13">
        <v>3</v>
      </c>
      <c r="L19" s="13">
        <v>3</v>
      </c>
      <c r="M19" s="13">
        <v>3</v>
      </c>
      <c r="N19" s="13">
        <v>2</v>
      </c>
      <c r="O19" s="13">
        <v>2</v>
      </c>
      <c r="P19" t="s">
        <v>40</v>
      </c>
      <c r="Q19" t="s">
        <v>40</v>
      </c>
      <c r="R19" t="s">
        <v>40</v>
      </c>
      <c r="S19" t="s">
        <v>25</v>
      </c>
      <c r="T19" t="s">
        <v>25</v>
      </c>
      <c r="U19" s="16">
        <f t="shared" si="3"/>
        <v>4</v>
      </c>
      <c r="V19" s="16">
        <f t="shared" si="4"/>
        <v>0</v>
      </c>
      <c r="W19">
        <f t="shared" si="5"/>
        <v>0</v>
      </c>
      <c r="X19" s="14">
        <v>4</v>
      </c>
      <c r="Y19" s="14">
        <v>4</v>
      </c>
      <c r="Z19" s="14">
        <v>4</v>
      </c>
      <c r="AA19" t="s">
        <v>27</v>
      </c>
      <c r="AB19" t="s">
        <v>27</v>
      </c>
      <c r="AC19" t="s">
        <v>27</v>
      </c>
      <c r="AD19" s="17">
        <f t="shared" si="6"/>
        <v>4</v>
      </c>
      <c r="AE19" s="17">
        <f t="shared" si="7"/>
        <v>0</v>
      </c>
      <c r="AF19" s="17">
        <f t="shared" si="8"/>
        <v>0</v>
      </c>
      <c r="AG19" s="14">
        <v>4</v>
      </c>
      <c r="AH19" s="14">
        <v>4</v>
      </c>
      <c r="AI19" s="14">
        <v>4</v>
      </c>
      <c r="AJ19" t="s">
        <v>27</v>
      </c>
      <c r="AK19" t="s">
        <v>27</v>
      </c>
      <c r="AL19" t="s">
        <v>27</v>
      </c>
      <c r="AM19" t="s">
        <v>24</v>
      </c>
      <c r="AN19" t="s">
        <v>24</v>
      </c>
      <c r="AO19" s="3">
        <v>0</v>
      </c>
      <c r="AP19" t="s">
        <v>50</v>
      </c>
      <c r="AQ19" t="s">
        <v>31</v>
      </c>
      <c r="AR19" t="s">
        <v>43</v>
      </c>
      <c r="AS19" s="14">
        <v>6</v>
      </c>
      <c r="AT19" s="14">
        <v>4</v>
      </c>
    </row>
    <row r="20" spans="1:46">
      <c r="A20" t="s">
        <v>73</v>
      </c>
      <c r="B20" t="s">
        <v>46</v>
      </c>
      <c r="C20" t="s">
        <v>21</v>
      </c>
      <c r="D20" t="s">
        <v>22</v>
      </c>
      <c r="E20" t="s">
        <v>74</v>
      </c>
      <c r="F20">
        <v>3</v>
      </c>
      <c r="G20">
        <v>3</v>
      </c>
      <c r="H20" s="12">
        <f t="shared" si="0"/>
        <v>1.6</v>
      </c>
      <c r="I20" s="7">
        <f t="shared" si="1"/>
        <v>0.29999999999999982</v>
      </c>
      <c r="J20" s="7">
        <f t="shared" si="2"/>
        <v>0</v>
      </c>
      <c r="K20" s="13">
        <v>2</v>
      </c>
      <c r="L20" s="13">
        <v>2</v>
      </c>
      <c r="M20" s="13">
        <v>1</v>
      </c>
      <c r="N20" s="13">
        <v>1</v>
      </c>
      <c r="O20" s="13">
        <v>2</v>
      </c>
      <c r="P20" t="s">
        <v>25</v>
      </c>
      <c r="Q20" t="s">
        <v>25</v>
      </c>
      <c r="R20" t="s">
        <v>28</v>
      </c>
      <c r="S20" t="s">
        <v>28</v>
      </c>
      <c r="T20" t="s">
        <v>25</v>
      </c>
      <c r="U20" s="16">
        <f t="shared" si="3"/>
        <v>5</v>
      </c>
      <c r="V20" s="16">
        <f t="shared" si="4"/>
        <v>0</v>
      </c>
      <c r="W20">
        <f t="shared" si="5"/>
        <v>0</v>
      </c>
      <c r="X20" s="14">
        <v>5</v>
      </c>
      <c r="Y20" s="14">
        <v>5</v>
      </c>
      <c r="Z20" s="14">
        <v>5</v>
      </c>
      <c r="AA20" t="s">
        <v>26</v>
      </c>
      <c r="AB20" t="s">
        <v>26</v>
      </c>
      <c r="AC20" t="s">
        <v>26</v>
      </c>
      <c r="AD20" s="17">
        <f t="shared" si="6"/>
        <v>4</v>
      </c>
      <c r="AE20" s="17">
        <f t="shared" si="7"/>
        <v>0</v>
      </c>
      <c r="AF20" s="17">
        <f t="shared" si="8"/>
        <v>0</v>
      </c>
      <c r="AG20" s="14">
        <v>4</v>
      </c>
      <c r="AH20" s="14">
        <v>4</v>
      </c>
      <c r="AI20" s="14">
        <v>4</v>
      </c>
      <c r="AJ20" t="s">
        <v>27</v>
      </c>
      <c r="AK20" t="s">
        <v>27</v>
      </c>
      <c r="AL20" t="s">
        <v>27</v>
      </c>
      <c r="AM20" t="s">
        <v>24</v>
      </c>
      <c r="AN20" t="s">
        <v>24</v>
      </c>
      <c r="AO20" s="3">
        <v>0</v>
      </c>
      <c r="AP20" t="s">
        <v>42</v>
      </c>
      <c r="AQ20" t="s">
        <v>31</v>
      </c>
      <c r="AR20" t="s">
        <v>43</v>
      </c>
      <c r="AS20" s="14">
        <v>6</v>
      </c>
      <c r="AT20" s="14">
        <v>4</v>
      </c>
    </row>
    <row r="21" spans="1:46">
      <c r="A21" t="s">
        <v>75</v>
      </c>
      <c r="B21" t="s">
        <v>37</v>
      </c>
      <c r="C21" t="s">
        <v>65</v>
      </c>
      <c r="D21" t="s">
        <v>22</v>
      </c>
      <c r="E21" t="s">
        <v>23</v>
      </c>
      <c r="F21">
        <v>5</v>
      </c>
      <c r="G21">
        <v>2</v>
      </c>
      <c r="H21" s="12">
        <f t="shared" si="0"/>
        <v>2.4</v>
      </c>
      <c r="I21" s="7">
        <f t="shared" si="1"/>
        <v>0.79999999999999982</v>
      </c>
      <c r="J21" s="7">
        <f t="shared" si="2"/>
        <v>-2</v>
      </c>
      <c r="K21" s="13">
        <v>2</v>
      </c>
      <c r="L21" s="13">
        <v>2</v>
      </c>
      <c r="M21" s="13">
        <v>2</v>
      </c>
      <c r="N21" s="13">
        <v>2</v>
      </c>
      <c r="O21" s="13">
        <v>4</v>
      </c>
      <c r="P21" t="s">
        <v>25</v>
      </c>
      <c r="Q21" t="s">
        <v>25</v>
      </c>
      <c r="R21" t="s">
        <v>25</v>
      </c>
      <c r="S21" t="s">
        <v>25</v>
      </c>
      <c r="T21" t="s">
        <v>56</v>
      </c>
      <c r="U21" s="16">
        <f t="shared" si="3"/>
        <v>4</v>
      </c>
      <c r="V21" s="16">
        <f t="shared" si="4"/>
        <v>0</v>
      </c>
      <c r="W21">
        <f t="shared" si="5"/>
        <v>0</v>
      </c>
      <c r="X21" s="14">
        <v>4</v>
      </c>
      <c r="Y21" s="14">
        <v>4</v>
      </c>
      <c r="Z21" s="14">
        <v>4</v>
      </c>
      <c r="AA21" t="s">
        <v>27</v>
      </c>
      <c r="AB21" t="s">
        <v>27</v>
      </c>
      <c r="AC21" t="s">
        <v>27</v>
      </c>
      <c r="AD21" s="17">
        <f t="shared" si="6"/>
        <v>4</v>
      </c>
      <c r="AE21" s="17">
        <f t="shared" si="7"/>
        <v>0</v>
      </c>
      <c r="AF21" s="17">
        <f t="shared" si="8"/>
        <v>0</v>
      </c>
      <c r="AG21" s="14">
        <v>4</v>
      </c>
      <c r="AH21" s="14">
        <v>4</v>
      </c>
      <c r="AI21" s="14">
        <v>4</v>
      </c>
      <c r="AJ21" t="s">
        <v>27</v>
      </c>
      <c r="AK21" t="s">
        <v>27</v>
      </c>
      <c r="AL21" t="s">
        <v>27</v>
      </c>
      <c r="AM21" t="s">
        <v>24</v>
      </c>
      <c r="AN21" t="s">
        <v>29</v>
      </c>
      <c r="AO21" s="3">
        <v>-1</v>
      </c>
      <c r="AP21" t="s">
        <v>34</v>
      </c>
      <c r="AQ21" t="s">
        <v>76</v>
      </c>
      <c r="AR21" t="s">
        <v>77</v>
      </c>
      <c r="AS21" s="14">
        <v>5</v>
      </c>
      <c r="AT21" s="14">
        <v>1</v>
      </c>
    </row>
    <row r="22" spans="1:46">
      <c r="A22" t="s">
        <v>78</v>
      </c>
      <c r="B22" t="s">
        <v>46</v>
      </c>
      <c r="C22" t="s">
        <v>65</v>
      </c>
      <c r="D22" t="s">
        <v>22</v>
      </c>
      <c r="E22" t="s">
        <v>23</v>
      </c>
      <c r="F22">
        <v>2</v>
      </c>
      <c r="G22">
        <v>0</v>
      </c>
      <c r="H22" s="12">
        <f t="shared" si="0"/>
        <v>2.4</v>
      </c>
      <c r="I22" s="7">
        <f t="shared" si="1"/>
        <v>0.79999999999999982</v>
      </c>
      <c r="J22" s="7">
        <f t="shared" si="2"/>
        <v>-2</v>
      </c>
      <c r="K22" s="13">
        <v>2</v>
      </c>
      <c r="L22" s="13">
        <v>2</v>
      </c>
      <c r="M22" s="13">
        <v>2</v>
      </c>
      <c r="N22" s="13">
        <v>2</v>
      </c>
      <c r="O22" s="13">
        <v>4</v>
      </c>
      <c r="P22" t="s">
        <v>25</v>
      </c>
      <c r="Q22" t="s">
        <v>25</v>
      </c>
      <c r="R22" t="s">
        <v>25</v>
      </c>
      <c r="S22" t="s">
        <v>25</v>
      </c>
      <c r="T22" t="s">
        <v>56</v>
      </c>
      <c r="U22" s="16">
        <f t="shared" si="3"/>
        <v>4</v>
      </c>
      <c r="V22" s="16">
        <f t="shared" si="4"/>
        <v>0</v>
      </c>
      <c r="W22">
        <f t="shared" si="5"/>
        <v>0</v>
      </c>
      <c r="X22" s="14">
        <v>4</v>
      </c>
      <c r="Y22" s="14">
        <v>4</v>
      </c>
      <c r="Z22" s="14">
        <v>4</v>
      </c>
      <c r="AA22" t="s">
        <v>27</v>
      </c>
      <c r="AB22" t="s">
        <v>27</v>
      </c>
      <c r="AC22" t="s">
        <v>27</v>
      </c>
      <c r="AD22" s="17">
        <f t="shared" si="6"/>
        <v>4</v>
      </c>
      <c r="AE22" s="17">
        <f t="shared" si="7"/>
        <v>0</v>
      </c>
      <c r="AF22" s="17">
        <f t="shared" si="8"/>
        <v>0</v>
      </c>
      <c r="AG22" s="14">
        <v>4</v>
      </c>
      <c r="AH22" s="14">
        <v>4</v>
      </c>
      <c r="AI22" s="14">
        <v>4</v>
      </c>
      <c r="AJ22" t="s">
        <v>27</v>
      </c>
      <c r="AK22" t="s">
        <v>27</v>
      </c>
      <c r="AL22" t="s">
        <v>27</v>
      </c>
      <c r="AM22" t="s">
        <v>48</v>
      </c>
      <c r="AN22" t="s">
        <v>24</v>
      </c>
      <c r="AO22" s="3">
        <v>-1</v>
      </c>
      <c r="AP22" t="s">
        <v>34</v>
      </c>
      <c r="AQ22" t="s">
        <v>32</v>
      </c>
      <c r="AR22" t="s">
        <v>51</v>
      </c>
      <c r="AS22" s="14">
        <v>5</v>
      </c>
      <c r="AT22" s="14">
        <v>2</v>
      </c>
    </row>
    <row r="23" spans="1:46">
      <c r="A23" t="s">
        <v>79</v>
      </c>
      <c r="B23" t="s">
        <v>37</v>
      </c>
      <c r="C23" t="s">
        <v>21</v>
      </c>
      <c r="D23" t="s">
        <v>22</v>
      </c>
      <c r="E23" t="s">
        <v>47</v>
      </c>
      <c r="F23">
        <v>4</v>
      </c>
      <c r="G23">
        <v>0</v>
      </c>
      <c r="H23" s="12">
        <f t="shared" si="0"/>
        <v>2</v>
      </c>
      <c r="I23" s="7">
        <f t="shared" si="1"/>
        <v>0.33333333333333331</v>
      </c>
      <c r="J23" s="7" t="str">
        <f t="shared" si="2"/>
        <v/>
      </c>
      <c r="K23" s="13">
        <v>3</v>
      </c>
      <c r="L23" s="13">
        <v>2</v>
      </c>
      <c r="M23" s="13">
        <v>2</v>
      </c>
      <c r="N23" s="13">
        <v>3</v>
      </c>
      <c r="O23" s="9" t="s">
        <v>173</v>
      </c>
      <c r="P23" t="s">
        <v>40</v>
      </c>
      <c r="Q23" t="s">
        <v>25</v>
      </c>
      <c r="R23" t="s">
        <v>25</v>
      </c>
      <c r="S23" t="s">
        <v>40</v>
      </c>
      <c r="U23" s="16">
        <f t="shared" si="3"/>
        <v>3.5</v>
      </c>
      <c r="V23" s="16">
        <f t="shared" si="4"/>
        <v>0.5</v>
      </c>
      <c r="W23" t="str">
        <f t="shared" si="5"/>
        <v/>
      </c>
      <c r="X23" s="14">
        <v>3</v>
      </c>
      <c r="Y23" s="14">
        <v>4</v>
      </c>
      <c r="Z23" t="s">
        <v>173</v>
      </c>
      <c r="AA23" t="s">
        <v>49</v>
      </c>
      <c r="AB23" t="s">
        <v>27</v>
      </c>
      <c r="AD23" s="17">
        <f t="shared" si="6"/>
        <v>4</v>
      </c>
      <c r="AE23" s="17">
        <f t="shared" si="7"/>
        <v>0</v>
      </c>
      <c r="AF23" s="17" t="str">
        <f t="shared" si="8"/>
        <v/>
      </c>
      <c r="AG23" s="14">
        <v>4</v>
      </c>
      <c r="AH23" s="14">
        <v>4</v>
      </c>
      <c r="AI23" t="s">
        <v>173</v>
      </c>
      <c r="AJ23" t="s">
        <v>27</v>
      </c>
      <c r="AK23" t="s">
        <v>27</v>
      </c>
      <c r="AM23" t="s">
        <v>29</v>
      </c>
      <c r="AO23" s="3">
        <v>0</v>
      </c>
      <c r="AS23" t="s">
        <v>173</v>
      </c>
      <c r="AT23" t="s">
        <v>173</v>
      </c>
    </row>
    <row r="24" spans="1:46">
      <c r="A24" t="s">
        <v>80</v>
      </c>
      <c r="B24" t="s">
        <v>37</v>
      </c>
      <c r="C24" t="s">
        <v>21</v>
      </c>
      <c r="D24" t="s">
        <v>38</v>
      </c>
      <c r="E24" t="s">
        <v>23</v>
      </c>
      <c r="F24">
        <v>4</v>
      </c>
      <c r="G24">
        <v>0</v>
      </c>
      <c r="H24" s="12">
        <f t="shared" si="0"/>
        <v>1.6</v>
      </c>
      <c r="I24" s="7">
        <f t="shared" si="1"/>
        <v>0.29999999999999982</v>
      </c>
      <c r="J24" s="7">
        <f t="shared" si="2"/>
        <v>1</v>
      </c>
      <c r="K24" s="13">
        <v>2</v>
      </c>
      <c r="L24" s="13">
        <v>2</v>
      </c>
      <c r="M24" s="13">
        <v>1</v>
      </c>
      <c r="N24" s="13">
        <v>2</v>
      </c>
      <c r="O24" s="13">
        <v>1</v>
      </c>
      <c r="P24" t="s">
        <v>25</v>
      </c>
      <c r="Q24" t="s">
        <v>25</v>
      </c>
      <c r="R24" t="s">
        <v>28</v>
      </c>
      <c r="S24" t="s">
        <v>25</v>
      </c>
      <c r="T24" t="s">
        <v>28</v>
      </c>
      <c r="U24" s="16">
        <f t="shared" si="3"/>
        <v>4</v>
      </c>
      <c r="V24" s="16">
        <f t="shared" si="4"/>
        <v>0</v>
      </c>
      <c r="W24">
        <f t="shared" si="5"/>
        <v>0</v>
      </c>
      <c r="X24" s="14">
        <v>4</v>
      </c>
      <c r="Y24" s="14">
        <v>4</v>
      </c>
      <c r="Z24" s="14">
        <v>4</v>
      </c>
      <c r="AA24" t="s">
        <v>27</v>
      </c>
      <c r="AB24" t="s">
        <v>27</v>
      </c>
      <c r="AC24" t="s">
        <v>27</v>
      </c>
      <c r="AD24" s="17">
        <f t="shared" si="6"/>
        <v>4</v>
      </c>
      <c r="AE24" s="17">
        <f t="shared" si="7"/>
        <v>0</v>
      </c>
      <c r="AF24" s="17">
        <f t="shared" si="8"/>
        <v>0</v>
      </c>
      <c r="AG24" s="14">
        <v>4</v>
      </c>
      <c r="AH24" s="14">
        <v>4</v>
      </c>
      <c r="AI24" s="14">
        <v>4</v>
      </c>
      <c r="AJ24" t="s">
        <v>27</v>
      </c>
      <c r="AK24" t="s">
        <v>27</v>
      </c>
      <c r="AL24" t="s">
        <v>27</v>
      </c>
      <c r="AM24" t="s">
        <v>24</v>
      </c>
      <c r="AN24" t="s">
        <v>24</v>
      </c>
      <c r="AO24" s="3">
        <v>0</v>
      </c>
      <c r="AP24" t="s">
        <v>50</v>
      </c>
      <c r="AQ24" t="s">
        <v>31</v>
      </c>
      <c r="AR24" t="s">
        <v>32</v>
      </c>
      <c r="AS24" s="14">
        <v>6</v>
      </c>
      <c r="AT24" s="14">
        <v>5</v>
      </c>
    </row>
    <row r="25" spans="1:46">
      <c r="A25" t="s">
        <v>81</v>
      </c>
      <c r="B25" t="s">
        <v>46</v>
      </c>
      <c r="C25" t="s">
        <v>21</v>
      </c>
      <c r="D25" t="s">
        <v>38</v>
      </c>
      <c r="E25" t="s">
        <v>23</v>
      </c>
      <c r="F25">
        <v>2</v>
      </c>
      <c r="H25" s="12">
        <f t="shared" si="0"/>
        <v>2</v>
      </c>
      <c r="I25" s="7">
        <f t="shared" si="1"/>
        <v>0.5</v>
      </c>
      <c r="J25" s="7">
        <f t="shared" si="2"/>
        <v>2</v>
      </c>
      <c r="K25" s="13">
        <v>3</v>
      </c>
      <c r="L25" s="13">
        <v>2</v>
      </c>
      <c r="M25" s="13">
        <v>2</v>
      </c>
      <c r="N25" s="13">
        <v>2</v>
      </c>
      <c r="O25" s="13">
        <v>1</v>
      </c>
      <c r="P25" t="s">
        <v>40</v>
      </c>
      <c r="Q25" t="s">
        <v>25</v>
      </c>
      <c r="R25" t="s">
        <v>25</v>
      </c>
      <c r="S25" t="s">
        <v>25</v>
      </c>
      <c r="T25" t="s">
        <v>28</v>
      </c>
      <c r="U25" s="16">
        <f t="shared" si="3"/>
        <v>4.333333333333333</v>
      </c>
      <c r="V25" s="16">
        <f t="shared" si="4"/>
        <v>0.33333333333333215</v>
      </c>
      <c r="W25">
        <f t="shared" si="5"/>
        <v>0</v>
      </c>
      <c r="X25" s="14">
        <v>4</v>
      </c>
      <c r="Y25" s="14">
        <v>5</v>
      </c>
      <c r="Z25" s="14">
        <v>4</v>
      </c>
      <c r="AA25" t="s">
        <v>27</v>
      </c>
      <c r="AB25" t="s">
        <v>26</v>
      </c>
      <c r="AC25" t="s">
        <v>27</v>
      </c>
      <c r="AD25" s="17">
        <f t="shared" si="6"/>
        <v>4</v>
      </c>
      <c r="AE25" s="17">
        <f t="shared" si="7"/>
        <v>0</v>
      </c>
      <c r="AF25" s="17">
        <f t="shared" si="8"/>
        <v>0</v>
      </c>
      <c r="AG25" s="14">
        <v>4</v>
      </c>
      <c r="AH25" s="14">
        <v>4</v>
      </c>
      <c r="AI25" s="14">
        <v>4</v>
      </c>
      <c r="AJ25" t="s">
        <v>27</v>
      </c>
      <c r="AK25" t="s">
        <v>27</v>
      </c>
      <c r="AL25" t="s">
        <v>27</v>
      </c>
      <c r="AM25" t="s">
        <v>48</v>
      </c>
      <c r="AN25" t="s">
        <v>53</v>
      </c>
      <c r="AO25" s="3">
        <v>1</v>
      </c>
      <c r="AP25" t="s">
        <v>34</v>
      </c>
      <c r="AQ25" t="s">
        <v>35</v>
      </c>
      <c r="AR25" t="s">
        <v>35</v>
      </c>
      <c r="AS25" s="14">
        <v>7</v>
      </c>
      <c r="AT25" s="14">
        <v>7</v>
      </c>
    </row>
    <row r="26" spans="1:46">
      <c r="A26" t="s">
        <v>82</v>
      </c>
      <c r="B26" t="s">
        <v>46</v>
      </c>
      <c r="C26" t="s">
        <v>21</v>
      </c>
      <c r="D26" t="s">
        <v>38</v>
      </c>
      <c r="E26" t="s">
        <v>23</v>
      </c>
      <c r="F26">
        <v>4</v>
      </c>
      <c r="G26">
        <v>1</v>
      </c>
      <c r="H26" s="12">
        <f t="shared" si="0"/>
        <v>1</v>
      </c>
      <c r="I26" s="7">
        <f t="shared" si="1"/>
        <v>0.25</v>
      </c>
      <c r="J26" s="7" t="str">
        <f t="shared" si="2"/>
        <v/>
      </c>
      <c r="K26" s="13">
        <v>1</v>
      </c>
      <c r="L26" s="13">
        <v>2</v>
      </c>
      <c r="M26" s="13">
        <v>1</v>
      </c>
      <c r="N26" s="13">
        <v>1</v>
      </c>
      <c r="O26" s="9" t="s">
        <v>173</v>
      </c>
      <c r="P26" t="s">
        <v>28</v>
      </c>
      <c r="Q26" t="s">
        <v>25</v>
      </c>
      <c r="R26" t="s">
        <v>28</v>
      </c>
      <c r="S26" t="s">
        <v>28</v>
      </c>
      <c r="U26" s="16">
        <f t="shared" si="3"/>
        <v>3.5</v>
      </c>
      <c r="V26" s="16">
        <f t="shared" si="4"/>
        <v>0.5</v>
      </c>
      <c r="W26" t="str">
        <f t="shared" si="5"/>
        <v/>
      </c>
      <c r="X26" s="14">
        <v>3</v>
      </c>
      <c r="Y26" s="14">
        <v>4</v>
      </c>
      <c r="Z26" t="s">
        <v>173</v>
      </c>
      <c r="AA26" t="s">
        <v>49</v>
      </c>
      <c r="AB26" t="s">
        <v>27</v>
      </c>
      <c r="AD26" s="17">
        <f t="shared" si="6"/>
        <v>5</v>
      </c>
      <c r="AE26" s="17">
        <f t="shared" si="7"/>
        <v>0</v>
      </c>
      <c r="AF26" s="17" t="str">
        <f t="shared" si="8"/>
        <v/>
      </c>
      <c r="AG26" s="14">
        <v>5</v>
      </c>
      <c r="AH26" s="14">
        <v>5</v>
      </c>
      <c r="AI26" t="s">
        <v>173</v>
      </c>
      <c r="AJ26" t="s">
        <v>41</v>
      </c>
      <c r="AK26" t="s">
        <v>41</v>
      </c>
      <c r="AM26" t="s">
        <v>24</v>
      </c>
      <c r="AO26" s="3">
        <v>0</v>
      </c>
      <c r="AS26" t="s">
        <v>173</v>
      </c>
      <c r="AT26" t="s">
        <v>173</v>
      </c>
    </row>
    <row r="27" spans="1:46">
      <c r="A27" t="s">
        <v>83</v>
      </c>
      <c r="B27" t="s">
        <v>20</v>
      </c>
      <c r="C27" t="s">
        <v>21</v>
      </c>
      <c r="D27" t="s">
        <v>38</v>
      </c>
      <c r="E27" t="s">
        <v>23</v>
      </c>
      <c r="F27">
        <v>2</v>
      </c>
      <c r="G27">
        <v>1</v>
      </c>
      <c r="H27" s="12">
        <f t="shared" si="0"/>
        <v>2</v>
      </c>
      <c r="I27" s="7">
        <f t="shared" si="1"/>
        <v>0.5</v>
      </c>
      <c r="J27" s="7">
        <f t="shared" si="2"/>
        <v>2</v>
      </c>
      <c r="K27" s="13">
        <v>3</v>
      </c>
      <c r="L27" s="13">
        <v>2</v>
      </c>
      <c r="M27" s="13">
        <v>2</v>
      </c>
      <c r="N27" s="13">
        <v>2</v>
      </c>
      <c r="O27" s="13">
        <v>1</v>
      </c>
      <c r="P27" t="s">
        <v>40</v>
      </c>
      <c r="Q27" t="s">
        <v>25</v>
      </c>
      <c r="R27" t="s">
        <v>25</v>
      </c>
      <c r="S27" t="s">
        <v>25</v>
      </c>
      <c r="T27" t="s">
        <v>28</v>
      </c>
      <c r="U27" s="16">
        <f t="shared" si="3"/>
        <v>4</v>
      </c>
      <c r="V27" s="16">
        <f t="shared" si="4"/>
        <v>0</v>
      </c>
      <c r="W27">
        <f t="shared" si="5"/>
        <v>0</v>
      </c>
      <c r="X27" s="14">
        <v>4</v>
      </c>
      <c r="Y27" s="14">
        <v>4</v>
      </c>
      <c r="Z27" s="14">
        <v>4</v>
      </c>
      <c r="AA27" t="s">
        <v>27</v>
      </c>
      <c r="AB27" t="s">
        <v>27</v>
      </c>
      <c r="AC27" t="s">
        <v>27</v>
      </c>
      <c r="AD27" s="17">
        <f t="shared" si="6"/>
        <v>4</v>
      </c>
      <c r="AE27" s="17">
        <f t="shared" si="7"/>
        <v>0</v>
      </c>
      <c r="AF27" s="17">
        <f t="shared" si="8"/>
        <v>0</v>
      </c>
      <c r="AG27" s="14">
        <v>4</v>
      </c>
      <c r="AH27" s="14">
        <v>4</v>
      </c>
      <c r="AI27" s="14">
        <v>4</v>
      </c>
      <c r="AJ27" t="s">
        <v>27</v>
      </c>
      <c r="AK27" t="s">
        <v>27</v>
      </c>
      <c r="AL27" t="s">
        <v>27</v>
      </c>
      <c r="AM27" t="s">
        <v>48</v>
      </c>
      <c r="AN27" t="s">
        <v>29</v>
      </c>
      <c r="AO27" s="3">
        <v>-2</v>
      </c>
      <c r="AP27" t="s">
        <v>50</v>
      </c>
      <c r="AQ27" t="s">
        <v>31</v>
      </c>
      <c r="AR27" t="s">
        <v>51</v>
      </c>
      <c r="AS27" s="14">
        <v>6</v>
      </c>
      <c r="AT27" s="14">
        <v>2</v>
      </c>
    </row>
    <row r="28" spans="1:46">
      <c r="A28" t="s">
        <v>84</v>
      </c>
      <c r="B28" t="s">
        <v>37</v>
      </c>
      <c r="C28" t="s">
        <v>21</v>
      </c>
      <c r="D28" t="s">
        <v>22</v>
      </c>
      <c r="E28" t="s">
        <v>23</v>
      </c>
      <c r="F28">
        <v>4</v>
      </c>
      <c r="G28">
        <v>0</v>
      </c>
      <c r="H28" s="12">
        <f t="shared" si="0"/>
        <v>0.8</v>
      </c>
      <c r="I28" s="7">
        <f t="shared" si="1"/>
        <v>0</v>
      </c>
      <c r="J28" s="7" t="str">
        <f t="shared" si="2"/>
        <v/>
      </c>
      <c r="K28" s="13">
        <v>1</v>
      </c>
      <c r="L28" s="13">
        <v>1</v>
      </c>
      <c r="M28" s="13">
        <v>1</v>
      </c>
      <c r="N28" s="13">
        <v>1</v>
      </c>
      <c r="O28" s="9" t="s">
        <v>173</v>
      </c>
      <c r="P28" t="s">
        <v>28</v>
      </c>
      <c r="Q28" t="s">
        <v>28</v>
      </c>
      <c r="R28" t="s">
        <v>28</v>
      </c>
      <c r="S28" t="s">
        <v>28</v>
      </c>
      <c r="U28" s="16">
        <f t="shared" si="3"/>
        <v>4</v>
      </c>
      <c r="V28" s="16">
        <f t="shared" si="4"/>
        <v>0</v>
      </c>
      <c r="W28" t="str">
        <f t="shared" si="5"/>
        <v/>
      </c>
      <c r="X28" s="14">
        <v>4</v>
      </c>
      <c r="Y28" s="14">
        <v>4</v>
      </c>
      <c r="Z28" t="s">
        <v>173</v>
      </c>
      <c r="AA28" t="s">
        <v>27</v>
      </c>
      <c r="AB28" t="s">
        <v>27</v>
      </c>
      <c r="AD28" s="17">
        <f t="shared" si="6"/>
        <v>4</v>
      </c>
      <c r="AE28" s="17">
        <f t="shared" si="7"/>
        <v>0</v>
      </c>
      <c r="AF28" s="17" t="str">
        <f t="shared" si="8"/>
        <v/>
      </c>
      <c r="AG28" s="14">
        <v>4</v>
      </c>
      <c r="AH28" s="14">
        <v>4</v>
      </c>
      <c r="AI28" t="s">
        <v>173</v>
      </c>
      <c r="AJ28" t="s">
        <v>27</v>
      </c>
      <c r="AK28" t="s">
        <v>27</v>
      </c>
      <c r="AM28" t="s">
        <v>24</v>
      </c>
      <c r="AO28" s="3">
        <v>0</v>
      </c>
      <c r="AS28" t="s">
        <v>173</v>
      </c>
      <c r="AT28" t="s">
        <v>173</v>
      </c>
    </row>
    <row r="29" spans="1:46">
      <c r="A29" t="s">
        <v>85</v>
      </c>
      <c r="B29" t="s">
        <v>37</v>
      </c>
      <c r="C29" t="s">
        <v>65</v>
      </c>
      <c r="D29" t="s">
        <v>22</v>
      </c>
      <c r="E29" t="s">
        <v>23</v>
      </c>
      <c r="F29">
        <v>4</v>
      </c>
      <c r="G29">
        <v>1</v>
      </c>
      <c r="H29" s="12">
        <f t="shared" si="0"/>
        <v>1.2</v>
      </c>
      <c r="I29" s="7">
        <f t="shared" si="1"/>
        <v>0</v>
      </c>
      <c r="J29" s="7">
        <f t="shared" si="2"/>
        <v>0</v>
      </c>
      <c r="K29" s="13">
        <v>2</v>
      </c>
      <c r="L29" s="13">
        <v>2</v>
      </c>
      <c r="M29" s="9" t="s">
        <v>173</v>
      </c>
      <c r="N29" s="9" t="s">
        <v>173</v>
      </c>
      <c r="O29" s="13">
        <v>2</v>
      </c>
      <c r="P29" t="s">
        <v>25</v>
      </c>
      <c r="Q29" t="s">
        <v>25</v>
      </c>
      <c r="T29" t="s">
        <v>25</v>
      </c>
      <c r="U29" s="16">
        <f t="shared" si="3"/>
        <v>3</v>
      </c>
      <c r="V29" s="16">
        <f t="shared" si="4"/>
        <v>0</v>
      </c>
      <c r="W29">
        <f t="shared" si="5"/>
        <v>0</v>
      </c>
      <c r="X29" s="14">
        <v>3</v>
      </c>
      <c r="Y29" t="s">
        <v>173</v>
      </c>
      <c r="Z29" s="14">
        <v>3</v>
      </c>
      <c r="AA29" t="s">
        <v>49</v>
      </c>
      <c r="AC29" t="s">
        <v>49</v>
      </c>
      <c r="AD29" s="17">
        <f t="shared" si="6"/>
        <v>4</v>
      </c>
      <c r="AE29" s="17">
        <f t="shared" si="7"/>
        <v>0</v>
      </c>
      <c r="AF29" s="17">
        <f t="shared" si="8"/>
        <v>0</v>
      </c>
      <c r="AG29" s="14">
        <v>4</v>
      </c>
      <c r="AH29" t="s">
        <v>173</v>
      </c>
      <c r="AI29" s="14">
        <v>4</v>
      </c>
      <c r="AJ29" t="s">
        <v>27</v>
      </c>
      <c r="AL29" t="s">
        <v>27</v>
      </c>
      <c r="AM29" t="s">
        <v>24</v>
      </c>
      <c r="AN29" t="s">
        <v>24</v>
      </c>
      <c r="AO29" s="3">
        <v>0</v>
      </c>
      <c r="AP29" t="s">
        <v>34</v>
      </c>
      <c r="AQ29" t="s">
        <v>35</v>
      </c>
      <c r="AR29" t="s">
        <v>35</v>
      </c>
      <c r="AS29" s="14">
        <v>7</v>
      </c>
      <c r="AT29" s="14">
        <v>7</v>
      </c>
    </row>
    <row r="30" spans="1:46">
      <c r="A30" t="s">
        <v>86</v>
      </c>
      <c r="B30" t="s">
        <v>46</v>
      </c>
      <c r="C30" t="s">
        <v>65</v>
      </c>
      <c r="D30" t="s">
        <v>22</v>
      </c>
      <c r="E30" t="s">
        <v>23</v>
      </c>
      <c r="F30">
        <v>5</v>
      </c>
      <c r="G30">
        <v>1</v>
      </c>
      <c r="H30" s="12">
        <f t="shared" si="0"/>
        <v>2.6</v>
      </c>
      <c r="I30" s="7">
        <f t="shared" si="1"/>
        <v>0.30000000000000071</v>
      </c>
      <c r="J30" s="7">
        <f t="shared" si="2"/>
        <v>0</v>
      </c>
      <c r="K30" s="13">
        <v>3</v>
      </c>
      <c r="L30" s="13">
        <v>3</v>
      </c>
      <c r="M30" s="13">
        <v>2</v>
      </c>
      <c r="N30" s="13">
        <v>2</v>
      </c>
      <c r="O30" s="13">
        <v>3</v>
      </c>
      <c r="P30" t="s">
        <v>40</v>
      </c>
      <c r="Q30" t="s">
        <v>40</v>
      </c>
      <c r="R30" t="s">
        <v>25</v>
      </c>
      <c r="S30" t="s">
        <v>25</v>
      </c>
      <c r="T30" t="s">
        <v>40</v>
      </c>
      <c r="U30" s="16">
        <f t="shared" si="3"/>
        <v>4</v>
      </c>
      <c r="V30" s="16">
        <f t="shared" si="4"/>
        <v>0</v>
      </c>
      <c r="W30">
        <f t="shared" si="5"/>
        <v>0</v>
      </c>
      <c r="X30" s="14">
        <v>4</v>
      </c>
      <c r="Y30" s="14">
        <v>4</v>
      </c>
      <c r="Z30" s="14">
        <v>4</v>
      </c>
      <c r="AA30" t="s">
        <v>27</v>
      </c>
      <c r="AB30" t="s">
        <v>27</v>
      </c>
      <c r="AC30" t="s">
        <v>27</v>
      </c>
      <c r="AD30" s="17">
        <f t="shared" si="6"/>
        <v>4.333333333333333</v>
      </c>
      <c r="AE30" s="17">
        <f t="shared" si="7"/>
        <v>0.33333333333333215</v>
      </c>
      <c r="AF30" s="17">
        <f t="shared" si="8"/>
        <v>1</v>
      </c>
      <c r="AG30" s="14">
        <v>4</v>
      </c>
      <c r="AH30" s="14">
        <v>4</v>
      </c>
      <c r="AI30" s="14">
        <v>5</v>
      </c>
      <c r="AJ30" t="s">
        <v>27</v>
      </c>
      <c r="AK30" t="s">
        <v>27</v>
      </c>
      <c r="AL30" t="s">
        <v>41</v>
      </c>
      <c r="AM30" t="s">
        <v>48</v>
      </c>
      <c r="AN30" t="s">
        <v>87</v>
      </c>
      <c r="AO30" s="3">
        <v>2</v>
      </c>
      <c r="AP30" t="s">
        <v>42</v>
      </c>
      <c r="AS30" t="s">
        <v>173</v>
      </c>
      <c r="AT30" t="s">
        <v>173</v>
      </c>
    </row>
    <row r="31" spans="1:46">
      <c r="A31" t="s">
        <v>88</v>
      </c>
      <c r="B31" t="s">
        <v>20</v>
      </c>
      <c r="C31" t="s">
        <v>21</v>
      </c>
      <c r="D31" t="s">
        <v>182</v>
      </c>
      <c r="E31" t="s">
        <v>23</v>
      </c>
      <c r="F31">
        <v>6</v>
      </c>
      <c r="G31">
        <v>1</v>
      </c>
      <c r="H31" s="12">
        <f t="shared" si="0"/>
        <v>1.6</v>
      </c>
      <c r="I31" s="7">
        <f t="shared" si="1"/>
        <v>0.29999999999999982</v>
      </c>
      <c r="J31" s="7">
        <f t="shared" si="2"/>
        <v>0</v>
      </c>
      <c r="K31" s="13">
        <v>2</v>
      </c>
      <c r="L31" s="13">
        <v>2</v>
      </c>
      <c r="M31" s="13">
        <v>1</v>
      </c>
      <c r="N31" s="13">
        <v>1</v>
      </c>
      <c r="O31" s="13">
        <v>2</v>
      </c>
      <c r="P31" t="s">
        <v>25</v>
      </c>
      <c r="Q31" t="s">
        <v>25</v>
      </c>
      <c r="R31" t="s">
        <v>28</v>
      </c>
      <c r="S31" t="s">
        <v>28</v>
      </c>
      <c r="T31" t="s">
        <v>25</v>
      </c>
      <c r="U31" s="16">
        <f t="shared" si="3"/>
        <v>3.6666666666666665</v>
      </c>
      <c r="V31" s="16">
        <f t="shared" si="4"/>
        <v>0.33333333333333215</v>
      </c>
      <c r="W31">
        <f t="shared" si="5"/>
        <v>1</v>
      </c>
      <c r="X31" s="14">
        <v>3</v>
      </c>
      <c r="Y31" s="14">
        <v>4</v>
      </c>
      <c r="Z31" s="14">
        <v>4</v>
      </c>
      <c r="AA31" t="s">
        <v>49</v>
      </c>
      <c r="AB31" t="s">
        <v>27</v>
      </c>
      <c r="AC31" t="s">
        <v>27</v>
      </c>
      <c r="AD31" s="17">
        <f t="shared" si="6"/>
        <v>4</v>
      </c>
      <c r="AE31" s="17">
        <f t="shared" si="7"/>
        <v>0</v>
      </c>
      <c r="AF31" s="17">
        <f t="shared" si="8"/>
        <v>0</v>
      </c>
      <c r="AG31" s="14">
        <v>4</v>
      </c>
      <c r="AH31" s="14">
        <v>4</v>
      </c>
      <c r="AI31" s="14">
        <v>4</v>
      </c>
      <c r="AJ31" t="s">
        <v>27</v>
      </c>
      <c r="AK31" t="s">
        <v>27</v>
      </c>
      <c r="AL31" t="s">
        <v>27</v>
      </c>
      <c r="AM31" t="s">
        <v>29</v>
      </c>
      <c r="AN31" t="s">
        <v>89</v>
      </c>
      <c r="AO31" s="3">
        <v>3</v>
      </c>
      <c r="AP31" t="s">
        <v>50</v>
      </c>
      <c r="AQ31" t="s">
        <v>35</v>
      </c>
      <c r="AR31" t="s">
        <v>31</v>
      </c>
      <c r="AS31" s="14">
        <v>7</v>
      </c>
      <c r="AT31" s="14">
        <v>6</v>
      </c>
    </row>
    <row r="32" spans="1:46">
      <c r="A32" t="s">
        <v>90</v>
      </c>
      <c r="B32" t="s">
        <v>37</v>
      </c>
      <c r="C32" t="s">
        <v>21</v>
      </c>
      <c r="D32" t="s">
        <v>22</v>
      </c>
      <c r="E32" t="s">
        <v>23</v>
      </c>
      <c r="F32">
        <v>3</v>
      </c>
      <c r="G32">
        <v>2</v>
      </c>
      <c r="H32" s="12">
        <f t="shared" si="0"/>
        <v>2.4</v>
      </c>
      <c r="I32" s="7">
        <f t="shared" si="1"/>
        <v>0.29999999999999982</v>
      </c>
      <c r="J32" s="7">
        <f t="shared" si="2"/>
        <v>0</v>
      </c>
      <c r="K32" s="13">
        <v>3</v>
      </c>
      <c r="L32" s="13">
        <v>2</v>
      </c>
      <c r="M32" s="13">
        <v>2</v>
      </c>
      <c r="N32" s="13">
        <v>2</v>
      </c>
      <c r="O32" s="13">
        <v>3</v>
      </c>
      <c r="P32" t="s">
        <v>40</v>
      </c>
      <c r="Q32" t="s">
        <v>25</v>
      </c>
      <c r="R32" t="s">
        <v>25</v>
      </c>
      <c r="S32" t="s">
        <v>25</v>
      </c>
      <c r="T32" t="s">
        <v>40</v>
      </c>
      <c r="U32" s="16">
        <f t="shared" si="3"/>
        <v>4</v>
      </c>
      <c r="V32" s="16">
        <f t="shared" si="4"/>
        <v>0</v>
      </c>
      <c r="W32">
        <f t="shared" si="5"/>
        <v>0</v>
      </c>
      <c r="X32" s="14">
        <v>4</v>
      </c>
      <c r="Y32" s="14">
        <v>4</v>
      </c>
      <c r="Z32" s="14">
        <v>4</v>
      </c>
      <c r="AA32" t="s">
        <v>27</v>
      </c>
      <c r="AB32" t="s">
        <v>27</v>
      </c>
      <c r="AC32" t="s">
        <v>27</v>
      </c>
      <c r="AD32" s="17">
        <f t="shared" si="6"/>
        <v>4</v>
      </c>
      <c r="AE32" s="17">
        <f t="shared" si="7"/>
        <v>0</v>
      </c>
      <c r="AF32" s="17">
        <f t="shared" si="8"/>
        <v>0</v>
      </c>
      <c r="AG32" s="14">
        <v>4</v>
      </c>
      <c r="AH32" s="14">
        <v>4</v>
      </c>
      <c r="AI32" s="14">
        <v>4</v>
      </c>
      <c r="AJ32" t="s">
        <v>27</v>
      </c>
      <c r="AK32" t="s">
        <v>27</v>
      </c>
      <c r="AL32" t="s">
        <v>27</v>
      </c>
      <c r="AM32" t="s">
        <v>53</v>
      </c>
      <c r="AN32" t="s">
        <v>24</v>
      </c>
      <c r="AO32" s="3">
        <v>2</v>
      </c>
      <c r="AP32" t="s">
        <v>42</v>
      </c>
      <c r="AQ32" t="s">
        <v>43</v>
      </c>
      <c r="AR32" t="s">
        <v>43</v>
      </c>
      <c r="AS32" s="14">
        <v>4</v>
      </c>
      <c r="AT32" s="14">
        <v>4</v>
      </c>
    </row>
    <row r="33" spans="1:46">
      <c r="A33" t="s">
        <v>91</v>
      </c>
      <c r="B33" t="s">
        <v>46</v>
      </c>
      <c r="C33" t="s">
        <v>21</v>
      </c>
      <c r="D33" t="s">
        <v>22</v>
      </c>
      <c r="E33" t="s">
        <v>23</v>
      </c>
      <c r="F33">
        <v>4</v>
      </c>
      <c r="G33">
        <v>0</v>
      </c>
      <c r="H33" s="12">
        <f t="shared" si="0"/>
        <v>1.8</v>
      </c>
      <c r="I33" s="7">
        <f t="shared" si="1"/>
        <v>0.70000000000000018</v>
      </c>
      <c r="J33" s="7">
        <f t="shared" si="2"/>
        <v>-2</v>
      </c>
      <c r="K33" s="13">
        <v>1</v>
      </c>
      <c r="L33" s="13">
        <v>1</v>
      </c>
      <c r="M33" s="13">
        <v>2</v>
      </c>
      <c r="N33" s="13">
        <v>2</v>
      </c>
      <c r="O33" s="13">
        <v>3</v>
      </c>
      <c r="P33" t="s">
        <v>28</v>
      </c>
      <c r="Q33" t="s">
        <v>28</v>
      </c>
      <c r="R33" t="s">
        <v>25</v>
      </c>
      <c r="S33" t="s">
        <v>25</v>
      </c>
      <c r="T33" t="s">
        <v>40</v>
      </c>
      <c r="U33" s="16">
        <f t="shared" si="3"/>
        <v>4</v>
      </c>
      <c r="V33" s="16">
        <f t="shared" si="4"/>
        <v>0</v>
      </c>
      <c r="W33">
        <f t="shared" si="5"/>
        <v>0</v>
      </c>
      <c r="X33" s="14">
        <v>4</v>
      </c>
      <c r="Y33" s="14">
        <v>4</v>
      </c>
      <c r="Z33" s="14">
        <v>4</v>
      </c>
      <c r="AA33" t="s">
        <v>27</v>
      </c>
      <c r="AB33" t="s">
        <v>27</v>
      </c>
      <c r="AC33" t="s">
        <v>27</v>
      </c>
      <c r="AD33" s="17">
        <f t="shared" si="6"/>
        <v>3.3333333333333335</v>
      </c>
      <c r="AE33" s="17">
        <f t="shared" si="7"/>
        <v>0.33333333333333215</v>
      </c>
      <c r="AF33" s="17">
        <f t="shared" si="8"/>
        <v>0</v>
      </c>
      <c r="AG33" s="14">
        <v>3</v>
      </c>
      <c r="AH33" s="14">
        <v>4</v>
      </c>
      <c r="AI33" s="14">
        <v>3</v>
      </c>
      <c r="AJ33" t="s">
        <v>44</v>
      </c>
      <c r="AK33" t="s">
        <v>27</v>
      </c>
      <c r="AL33" t="s">
        <v>44</v>
      </c>
      <c r="AM33" t="s">
        <v>24</v>
      </c>
      <c r="AN33" t="s">
        <v>24</v>
      </c>
      <c r="AO33" s="3">
        <v>0</v>
      </c>
      <c r="AP33" t="s">
        <v>34</v>
      </c>
      <c r="AQ33" t="s">
        <v>31</v>
      </c>
      <c r="AR33" t="s">
        <v>51</v>
      </c>
      <c r="AS33" s="14">
        <v>6</v>
      </c>
      <c r="AT33" s="14">
        <v>2</v>
      </c>
    </row>
    <row r="34" spans="1:46">
      <c r="A34" t="s">
        <v>92</v>
      </c>
      <c r="B34" t="s">
        <v>46</v>
      </c>
      <c r="C34" t="s">
        <v>21</v>
      </c>
      <c r="D34" t="s">
        <v>22</v>
      </c>
      <c r="E34" t="s">
        <v>47</v>
      </c>
      <c r="F34">
        <v>3</v>
      </c>
      <c r="G34">
        <v>2</v>
      </c>
      <c r="H34" s="12">
        <f t="shared" si="0"/>
        <v>2.4</v>
      </c>
      <c r="I34" s="7">
        <f t="shared" si="1"/>
        <v>0.29999999999999982</v>
      </c>
      <c r="J34" s="7">
        <f t="shared" si="2"/>
        <v>1</v>
      </c>
      <c r="K34" s="13">
        <v>3</v>
      </c>
      <c r="L34" s="13">
        <v>3</v>
      </c>
      <c r="M34" s="13">
        <v>2</v>
      </c>
      <c r="N34" s="13">
        <v>2</v>
      </c>
      <c r="O34" s="13">
        <v>2</v>
      </c>
      <c r="P34" t="s">
        <v>40</v>
      </c>
      <c r="Q34" t="s">
        <v>40</v>
      </c>
      <c r="R34" t="s">
        <v>25</v>
      </c>
      <c r="S34" t="s">
        <v>25</v>
      </c>
      <c r="T34" t="s">
        <v>25</v>
      </c>
      <c r="U34" s="16">
        <f t="shared" si="3"/>
        <v>4</v>
      </c>
      <c r="V34" s="16">
        <f t="shared" si="4"/>
        <v>0</v>
      </c>
      <c r="W34">
        <f t="shared" si="5"/>
        <v>0</v>
      </c>
      <c r="X34" s="14">
        <v>4</v>
      </c>
      <c r="Y34" s="14">
        <v>4</v>
      </c>
      <c r="Z34" s="14">
        <v>4</v>
      </c>
      <c r="AA34" t="s">
        <v>27</v>
      </c>
      <c r="AB34" t="s">
        <v>27</v>
      </c>
      <c r="AC34" t="s">
        <v>27</v>
      </c>
      <c r="AD34" s="17">
        <f t="shared" si="6"/>
        <v>4</v>
      </c>
      <c r="AE34" s="17">
        <f t="shared" si="7"/>
        <v>0</v>
      </c>
      <c r="AF34" s="17">
        <f t="shared" si="8"/>
        <v>0</v>
      </c>
      <c r="AG34" s="14">
        <v>4</v>
      </c>
      <c r="AH34" s="14">
        <v>4</v>
      </c>
      <c r="AI34" s="14">
        <v>4</v>
      </c>
      <c r="AJ34" t="s">
        <v>27</v>
      </c>
      <c r="AK34" t="s">
        <v>27</v>
      </c>
      <c r="AL34" t="s">
        <v>27</v>
      </c>
      <c r="AM34" t="s">
        <v>24</v>
      </c>
      <c r="AN34" t="s">
        <v>24</v>
      </c>
      <c r="AO34" s="3">
        <v>0</v>
      </c>
      <c r="AP34" t="s">
        <v>50</v>
      </c>
      <c r="AQ34" t="s">
        <v>32</v>
      </c>
      <c r="AR34" t="s">
        <v>93</v>
      </c>
      <c r="AS34" s="14">
        <v>5</v>
      </c>
      <c r="AT34" s="14">
        <v>3</v>
      </c>
    </row>
    <row r="35" spans="1:46">
      <c r="A35" t="s">
        <v>94</v>
      </c>
      <c r="B35" t="s">
        <v>46</v>
      </c>
      <c r="C35" t="s">
        <v>21</v>
      </c>
      <c r="D35" t="s">
        <v>22</v>
      </c>
      <c r="E35" t="s">
        <v>23</v>
      </c>
      <c r="F35">
        <v>6</v>
      </c>
      <c r="G35">
        <v>1</v>
      </c>
      <c r="H35" s="12">
        <f t="shared" si="0"/>
        <v>0.4</v>
      </c>
      <c r="I35" s="7">
        <f t="shared" si="1"/>
        <v>0</v>
      </c>
      <c r="J35" s="7" t="str">
        <f t="shared" si="2"/>
        <v/>
      </c>
      <c r="K35" s="13">
        <v>1</v>
      </c>
      <c r="L35" s="13">
        <v>1</v>
      </c>
      <c r="M35" s="9" t="s">
        <v>173</v>
      </c>
      <c r="N35" s="9" t="s">
        <v>173</v>
      </c>
      <c r="O35" s="9" t="s">
        <v>173</v>
      </c>
      <c r="P35" t="s">
        <v>28</v>
      </c>
      <c r="Q35" t="s">
        <v>28</v>
      </c>
      <c r="U35" s="16">
        <f t="shared" si="3"/>
        <v>4</v>
      </c>
      <c r="V35" s="16" t="str">
        <f t="shared" si="4"/>
        <v/>
      </c>
      <c r="W35" t="str">
        <f t="shared" si="5"/>
        <v/>
      </c>
      <c r="X35" s="14">
        <v>4</v>
      </c>
      <c r="Y35" t="s">
        <v>173</v>
      </c>
      <c r="Z35" t="s">
        <v>173</v>
      </c>
      <c r="AA35" t="s">
        <v>27</v>
      </c>
      <c r="AD35" s="17">
        <f t="shared" si="6"/>
        <v>4</v>
      </c>
      <c r="AE35" s="17" t="str">
        <f t="shared" si="7"/>
        <v/>
      </c>
      <c r="AF35" s="17" t="str">
        <f t="shared" si="8"/>
        <v/>
      </c>
      <c r="AG35" s="14">
        <v>4</v>
      </c>
      <c r="AH35" t="s">
        <v>173</v>
      </c>
      <c r="AI35" t="s">
        <v>173</v>
      </c>
      <c r="AJ35" t="s">
        <v>27</v>
      </c>
      <c r="AM35" t="s">
        <v>29</v>
      </c>
      <c r="AO35" s="3">
        <v>0</v>
      </c>
      <c r="AS35" t="s">
        <v>173</v>
      </c>
      <c r="AT35" t="s">
        <v>173</v>
      </c>
    </row>
    <row r="36" spans="1:46">
      <c r="A36" t="s">
        <v>95</v>
      </c>
      <c r="B36" t="s">
        <v>37</v>
      </c>
      <c r="C36" t="s">
        <v>21</v>
      </c>
      <c r="D36" t="s">
        <v>22</v>
      </c>
      <c r="E36" t="s">
        <v>23</v>
      </c>
      <c r="F36">
        <v>2</v>
      </c>
      <c r="G36">
        <v>1</v>
      </c>
      <c r="H36" s="12">
        <f t="shared" si="0"/>
        <v>2</v>
      </c>
      <c r="I36" s="7">
        <f t="shared" si="1"/>
        <v>0</v>
      </c>
      <c r="J36" s="7">
        <f t="shared" si="2"/>
        <v>0</v>
      </c>
      <c r="K36" s="13">
        <v>2</v>
      </c>
      <c r="L36" s="13">
        <v>2</v>
      </c>
      <c r="M36" s="13">
        <v>2</v>
      </c>
      <c r="N36" s="13">
        <v>2</v>
      </c>
      <c r="O36" s="13">
        <v>2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  <c r="U36" s="16">
        <f t="shared" si="3"/>
        <v>4.333333333333333</v>
      </c>
      <c r="V36" s="16">
        <f t="shared" si="4"/>
        <v>0.33333333333333215</v>
      </c>
      <c r="W36">
        <f t="shared" si="5"/>
        <v>-1</v>
      </c>
      <c r="X36" s="14">
        <v>5</v>
      </c>
      <c r="Y36" s="14">
        <v>4</v>
      </c>
      <c r="Z36" s="14">
        <v>4</v>
      </c>
      <c r="AA36" t="s">
        <v>26</v>
      </c>
      <c r="AB36" t="s">
        <v>27</v>
      </c>
      <c r="AC36" t="s">
        <v>27</v>
      </c>
      <c r="AD36" s="17">
        <f t="shared" si="6"/>
        <v>4</v>
      </c>
      <c r="AE36" s="17">
        <f t="shared" si="7"/>
        <v>0</v>
      </c>
      <c r="AF36" s="17">
        <f t="shared" si="8"/>
        <v>0</v>
      </c>
      <c r="AG36" s="14">
        <v>4</v>
      </c>
      <c r="AH36" s="14">
        <v>4</v>
      </c>
      <c r="AI36" s="14">
        <v>4</v>
      </c>
      <c r="AJ36" t="s">
        <v>27</v>
      </c>
      <c r="AK36" t="s">
        <v>27</v>
      </c>
      <c r="AL36" t="s">
        <v>27</v>
      </c>
      <c r="AM36" t="s">
        <v>24</v>
      </c>
      <c r="AN36" t="s">
        <v>96</v>
      </c>
      <c r="AO36" s="3">
        <v>-2</v>
      </c>
      <c r="AP36" t="s">
        <v>34</v>
      </c>
      <c r="AQ36" t="s">
        <v>31</v>
      </c>
      <c r="AR36" t="s">
        <v>32</v>
      </c>
      <c r="AS36" s="14">
        <v>6</v>
      </c>
      <c r="AT36" s="14">
        <v>5</v>
      </c>
    </row>
    <row r="37" spans="1:46">
      <c r="A37" t="s">
        <v>97</v>
      </c>
      <c r="D37" t="s">
        <v>22</v>
      </c>
      <c r="E37" t="s">
        <v>23</v>
      </c>
      <c r="F37">
        <v>6</v>
      </c>
      <c r="G37">
        <v>2</v>
      </c>
      <c r="H37" s="12">
        <f t="shared" si="0"/>
        <v>3.2</v>
      </c>
      <c r="I37" s="7">
        <f t="shared" si="1"/>
        <v>0.19999999999999929</v>
      </c>
      <c r="J37" s="7">
        <f t="shared" si="2"/>
        <v>0</v>
      </c>
      <c r="K37" s="13">
        <v>3</v>
      </c>
      <c r="L37" s="13">
        <v>4</v>
      </c>
      <c r="M37" s="13">
        <v>3</v>
      </c>
      <c r="N37" s="13">
        <v>3</v>
      </c>
      <c r="O37" s="13">
        <v>3</v>
      </c>
      <c r="P37" t="s">
        <v>40</v>
      </c>
      <c r="Q37" t="s">
        <v>56</v>
      </c>
      <c r="R37" t="s">
        <v>40</v>
      </c>
      <c r="S37" t="s">
        <v>40</v>
      </c>
      <c r="T37" t="s">
        <v>40</v>
      </c>
      <c r="U37" s="16">
        <f t="shared" si="3"/>
        <v>4.333333333333333</v>
      </c>
      <c r="V37" s="16">
        <f t="shared" si="4"/>
        <v>0.33333333333333215</v>
      </c>
      <c r="W37">
        <f t="shared" si="5"/>
        <v>-1</v>
      </c>
      <c r="X37" s="14">
        <v>5</v>
      </c>
      <c r="Y37" s="14">
        <v>4</v>
      </c>
      <c r="Z37" s="14">
        <v>4</v>
      </c>
      <c r="AA37" t="s">
        <v>26</v>
      </c>
      <c r="AB37" t="s">
        <v>27</v>
      </c>
      <c r="AC37" t="s">
        <v>27</v>
      </c>
      <c r="AD37" s="17">
        <f t="shared" si="6"/>
        <v>4</v>
      </c>
      <c r="AE37" s="17">
        <f t="shared" si="7"/>
        <v>1</v>
      </c>
      <c r="AF37" s="17">
        <f t="shared" si="8"/>
        <v>-1</v>
      </c>
      <c r="AG37" s="14">
        <v>5</v>
      </c>
      <c r="AH37" s="14">
        <v>3</v>
      </c>
      <c r="AI37" s="14">
        <v>4</v>
      </c>
      <c r="AJ37" t="s">
        <v>41</v>
      </c>
      <c r="AK37" t="s">
        <v>44</v>
      </c>
      <c r="AL37" t="s">
        <v>27</v>
      </c>
      <c r="AM37" t="s">
        <v>24</v>
      </c>
      <c r="AN37" t="s">
        <v>24</v>
      </c>
      <c r="AO37" s="3">
        <v>0</v>
      </c>
      <c r="AP37" t="s">
        <v>50</v>
      </c>
      <c r="AQ37" t="s">
        <v>32</v>
      </c>
      <c r="AR37" t="s">
        <v>43</v>
      </c>
      <c r="AS37" s="14">
        <v>5</v>
      </c>
      <c r="AT37" s="14">
        <v>4</v>
      </c>
    </row>
    <row r="38" spans="1:46">
      <c r="A38" t="s">
        <v>98</v>
      </c>
      <c r="B38" t="s">
        <v>67</v>
      </c>
      <c r="C38" t="s">
        <v>21</v>
      </c>
      <c r="D38" t="s">
        <v>22</v>
      </c>
      <c r="E38" t="s">
        <v>23</v>
      </c>
      <c r="F38">
        <v>3</v>
      </c>
      <c r="G38">
        <v>1</v>
      </c>
      <c r="H38" s="12">
        <f t="shared" si="0"/>
        <v>1.2</v>
      </c>
      <c r="I38" s="7">
        <f t="shared" si="1"/>
        <v>0.19999999999999996</v>
      </c>
      <c r="J38" s="7">
        <f t="shared" si="2"/>
        <v>1</v>
      </c>
      <c r="K38" s="13">
        <v>2</v>
      </c>
      <c r="L38" s="13">
        <v>1</v>
      </c>
      <c r="M38" s="13">
        <v>1</v>
      </c>
      <c r="N38" s="13">
        <v>1</v>
      </c>
      <c r="O38" s="13">
        <v>1</v>
      </c>
      <c r="P38" t="s">
        <v>25</v>
      </c>
      <c r="Q38" t="s">
        <v>28</v>
      </c>
      <c r="R38" t="s">
        <v>28</v>
      </c>
      <c r="S38" t="s">
        <v>28</v>
      </c>
      <c r="T38" t="s">
        <v>28</v>
      </c>
      <c r="U38" s="16">
        <f t="shared" si="3"/>
        <v>4</v>
      </c>
      <c r="V38" s="16">
        <f t="shared" si="4"/>
        <v>0</v>
      </c>
      <c r="W38">
        <f t="shared" si="5"/>
        <v>0</v>
      </c>
      <c r="X38" s="14">
        <v>4</v>
      </c>
      <c r="Y38" s="14">
        <v>4</v>
      </c>
      <c r="Z38" s="14">
        <v>4</v>
      </c>
      <c r="AA38" t="s">
        <v>27</v>
      </c>
      <c r="AB38" t="s">
        <v>27</v>
      </c>
      <c r="AC38" t="s">
        <v>27</v>
      </c>
      <c r="AD38" s="17">
        <f t="shared" si="6"/>
        <v>4</v>
      </c>
      <c r="AE38" s="17">
        <f t="shared" si="7"/>
        <v>0</v>
      </c>
      <c r="AF38" s="17">
        <f t="shared" si="8"/>
        <v>0</v>
      </c>
      <c r="AG38" s="14">
        <v>4</v>
      </c>
      <c r="AH38" s="14">
        <v>4</v>
      </c>
      <c r="AI38" s="14">
        <v>4</v>
      </c>
      <c r="AJ38" t="s">
        <v>27</v>
      </c>
      <c r="AK38" t="s">
        <v>27</v>
      </c>
      <c r="AL38" t="s">
        <v>27</v>
      </c>
      <c r="AM38" t="s">
        <v>48</v>
      </c>
      <c r="AN38" t="s">
        <v>24</v>
      </c>
      <c r="AO38" s="3">
        <v>-1</v>
      </c>
      <c r="AP38" t="s">
        <v>34</v>
      </c>
      <c r="AQ38" t="s">
        <v>99</v>
      </c>
      <c r="AR38" t="s">
        <v>51</v>
      </c>
      <c r="AS38" s="14">
        <v>6</v>
      </c>
      <c r="AT38" s="14">
        <v>2</v>
      </c>
    </row>
    <row r="39" spans="1:46">
      <c r="A39" t="s">
        <v>100</v>
      </c>
      <c r="B39" t="s">
        <v>37</v>
      </c>
      <c r="C39" t="s">
        <v>21</v>
      </c>
      <c r="D39" t="s">
        <v>38</v>
      </c>
      <c r="E39" t="s">
        <v>23</v>
      </c>
      <c r="F39">
        <v>3</v>
      </c>
      <c r="G39">
        <v>2</v>
      </c>
      <c r="H39" s="12">
        <f t="shared" si="0"/>
        <v>1</v>
      </c>
      <c r="I39" s="7">
        <f t="shared" si="1"/>
        <v>0</v>
      </c>
      <c r="J39" s="7">
        <f t="shared" si="2"/>
        <v>0</v>
      </c>
      <c r="K39" s="13">
        <v>1</v>
      </c>
      <c r="L39" s="13">
        <v>1</v>
      </c>
      <c r="M39" s="13">
        <v>1</v>
      </c>
      <c r="N39" s="13">
        <v>1</v>
      </c>
      <c r="O39" s="13">
        <v>1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s="16">
        <f t="shared" si="3"/>
        <v>5</v>
      </c>
      <c r="V39" s="16">
        <f t="shared" si="4"/>
        <v>0</v>
      </c>
      <c r="W39">
        <f t="shared" si="5"/>
        <v>0</v>
      </c>
      <c r="X39" s="14">
        <v>5</v>
      </c>
      <c r="Y39" s="14">
        <v>5</v>
      </c>
      <c r="Z39" s="14">
        <v>5</v>
      </c>
      <c r="AA39" t="s">
        <v>26</v>
      </c>
      <c r="AB39" t="s">
        <v>26</v>
      </c>
      <c r="AC39" t="s">
        <v>26</v>
      </c>
      <c r="AD39" s="17">
        <f t="shared" si="6"/>
        <v>4.666666666666667</v>
      </c>
      <c r="AE39" s="17">
        <f t="shared" si="7"/>
        <v>0.3333333333333357</v>
      </c>
      <c r="AF39" s="17">
        <f t="shared" si="8"/>
        <v>-1</v>
      </c>
      <c r="AG39" s="14">
        <v>5</v>
      </c>
      <c r="AH39" s="14">
        <v>5</v>
      </c>
      <c r="AI39" s="14">
        <v>4</v>
      </c>
      <c r="AJ39" t="s">
        <v>41</v>
      </c>
      <c r="AK39" t="s">
        <v>41</v>
      </c>
      <c r="AL39" t="s">
        <v>27</v>
      </c>
      <c r="AM39" t="s">
        <v>24</v>
      </c>
      <c r="AN39" t="s">
        <v>24</v>
      </c>
      <c r="AO39" s="3">
        <v>0</v>
      </c>
      <c r="AP39" t="s">
        <v>42</v>
      </c>
      <c r="AQ39" t="s">
        <v>35</v>
      </c>
      <c r="AR39" t="s">
        <v>32</v>
      </c>
      <c r="AS39" s="14">
        <v>7</v>
      </c>
      <c r="AT39" s="14">
        <v>5</v>
      </c>
    </row>
    <row r="40" spans="1:46">
      <c r="A40" t="s">
        <v>101</v>
      </c>
      <c r="B40" t="s">
        <v>37</v>
      </c>
      <c r="C40" t="s">
        <v>21</v>
      </c>
      <c r="D40" t="s">
        <v>22</v>
      </c>
      <c r="E40" t="s">
        <v>47</v>
      </c>
      <c r="F40">
        <v>3</v>
      </c>
      <c r="G40">
        <v>0</v>
      </c>
      <c r="H40" s="12">
        <f t="shared" si="0"/>
        <v>1.8</v>
      </c>
      <c r="I40" s="7">
        <f t="shared" si="1"/>
        <v>0.20000000000000018</v>
      </c>
      <c r="J40" s="7">
        <f t="shared" si="2"/>
        <v>0</v>
      </c>
      <c r="K40" s="13">
        <v>2</v>
      </c>
      <c r="L40" s="13">
        <v>2</v>
      </c>
      <c r="M40" s="13">
        <v>1</v>
      </c>
      <c r="N40" s="13">
        <v>2</v>
      </c>
      <c r="O40" s="13">
        <v>2</v>
      </c>
      <c r="P40" t="s">
        <v>25</v>
      </c>
      <c r="Q40" t="s">
        <v>25</v>
      </c>
      <c r="R40" t="s">
        <v>28</v>
      </c>
      <c r="S40" t="s">
        <v>25</v>
      </c>
      <c r="T40" t="s">
        <v>25</v>
      </c>
      <c r="U40" s="16">
        <f t="shared" si="3"/>
        <v>4</v>
      </c>
      <c r="V40" s="16">
        <f t="shared" si="4"/>
        <v>0</v>
      </c>
      <c r="W40">
        <f t="shared" si="5"/>
        <v>0</v>
      </c>
      <c r="X40" s="14">
        <v>4</v>
      </c>
      <c r="Y40" s="14">
        <v>4</v>
      </c>
      <c r="Z40" s="14">
        <v>4</v>
      </c>
      <c r="AA40" t="s">
        <v>27</v>
      </c>
      <c r="AB40" t="s">
        <v>27</v>
      </c>
      <c r="AC40" t="s">
        <v>27</v>
      </c>
      <c r="AD40" s="17">
        <f t="shared" si="6"/>
        <v>4</v>
      </c>
      <c r="AE40" s="17">
        <f t="shared" si="7"/>
        <v>0</v>
      </c>
      <c r="AF40" s="17">
        <f t="shared" si="8"/>
        <v>0</v>
      </c>
      <c r="AG40" s="14">
        <v>4</v>
      </c>
      <c r="AH40" s="14">
        <v>4</v>
      </c>
      <c r="AI40" s="14">
        <v>4</v>
      </c>
      <c r="AJ40" t="s">
        <v>27</v>
      </c>
      <c r="AK40" t="s">
        <v>27</v>
      </c>
      <c r="AL40" t="s">
        <v>27</v>
      </c>
      <c r="AM40" t="s">
        <v>48</v>
      </c>
      <c r="AN40" t="s">
        <v>24</v>
      </c>
      <c r="AO40" s="3">
        <v>-1</v>
      </c>
      <c r="AP40" t="s">
        <v>34</v>
      </c>
      <c r="AQ40" t="s">
        <v>31</v>
      </c>
      <c r="AR40" t="s">
        <v>43</v>
      </c>
      <c r="AS40" s="14">
        <v>6</v>
      </c>
      <c r="AT40" s="14">
        <v>4</v>
      </c>
    </row>
    <row r="41" spans="1:46">
      <c r="A41" t="s">
        <v>102</v>
      </c>
      <c r="B41" t="s">
        <v>37</v>
      </c>
      <c r="C41" t="s">
        <v>21</v>
      </c>
      <c r="D41" t="s">
        <v>22</v>
      </c>
      <c r="E41" t="s">
        <v>23</v>
      </c>
      <c r="F41">
        <v>4</v>
      </c>
      <c r="G41">
        <v>1</v>
      </c>
      <c r="H41" s="12">
        <f t="shared" si="0"/>
        <v>1.4</v>
      </c>
      <c r="I41" s="7">
        <f t="shared" si="1"/>
        <v>0.29999999999999982</v>
      </c>
      <c r="J41" s="7">
        <f t="shared" si="2"/>
        <v>1</v>
      </c>
      <c r="K41" s="13">
        <v>2</v>
      </c>
      <c r="L41" s="13">
        <v>2</v>
      </c>
      <c r="M41" s="13">
        <v>1</v>
      </c>
      <c r="N41" s="13">
        <v>1</v>
      </c>
      <c r="O41" s="13">
        <v>1</v>
      </c>
      <c r="P41" t="s">
        <v>25</v>
      </c>
      <c r="Q41" t="s">
        <v>25</v>
      </c>
      <c r="R41" t="s">
        <v>28</v>
      </c>
      <c r="S41" t="s">
        <v>28</v>
      </c>
      <c r="T41" t="s">
        <v>28</v>
      </c>
      <c r="U41" s="16">
        <f t="shared" si="3"/>
        <v>4</v>
      </c>
      <c r="V41" s="16">
        <f t="shared" si="4"/>
        <v>0</v>
      </c>
      <c r="W41">
        <f t="shared" si="5"/>
        <v>0</v>
      </c>
      <c r="X41" s="14">
        <v>4</v>
      </c>
      <c r="Y41" s="14">
        <v>4</v>
      </c>
      <c r="Z41" s="14">
        <v>4</v>
      </c>
      <c r="AA41" t="s">
        <v>27</v>
      </c>
      <c r="AB41" t="s">
        <v>27</v>
      </c>
      <c r="AC41" t="s">
        <v>27</v>
      </c>
      <c r="AD41" s="17">
        <f t="shared" si="6"/>
        <v>4</v>
      </c>
      <c r="AE41" s="17">
        <f t="shared" si="7"/>
        <v>0</v>
      </c>
      <c r="AF41" s="17">
        <f t="shared" si="8"/>
        <v>0</v>
      </c>
      <c r="AG41" s="14">
        <v>4</v>
      </c>
      <c r="AH41" s="14">
        <v>4</v>
      </c>
      <c r="AI41" s="14">
        <v>4</v>
      </c>
      <c r="AJ41" t="s">
        <v>27</v>
      </c>
      <c r="AK41" t="s">
        <v>27</v>
      </c>
      <c r="AL41" t="s">
        <v>27</v>
      </c>
      <c r="AM41" t="s">
        <v>48</v>
      </c>
      <c r="AN41" t="s">
        <v>29</v>
      </c>
      <c r="AO41" s="3">
        <v>-2</v>
      </c>
      <c r="AP41" t="s">
        <v>50</v>
      </c>
      <c r="AQ41" t="s">
        <v>35</v>
      </c>
      <c r="AR41" t="s">
        <v>35</v>
      </c>
      <c r="AS41" s="14">
        <v>7</v>
      </c>
      <c r="AT41" s="14">
        <v>7</v>
      </c>
    </row>
    <row r="42" spans="1:46">
      <c r="A42" t="s">
        <v>103</v>
      </c>
      <c r="B42" t="s">
        <v>37</v>
      </c>
      <c r="C42" t="s">
        <v>21</v>
      </c>
      <c r="D42" t="s">
        <v>22</v>
      </c>
      <c r="E42" t="s">
        <v>23</v>
      </c>
      <c r="F42">
        <v>4</v>
      </c>
      <c r="G42">
        <v>0</v>
      </c>
      <c r="H42" s="12">
        <f t="shared" si="0"/>
        <v>2.4</v>
      </c>
      <c r="I42" s="7">
        <f t="shared" si="1"/>
        <v>0.29999999999999982</v>
      </c>
      <c r="J42" s="7">
        <f t="shared" si="2"/>
        <v>0</v>
      </c>
      <c r="K42" s="13">
        <v>2</v>
      </c>
      <c r="L42" s="13">
        <v>3</v>
      </c>
      <c r="M42" s="13">
        <v>3</v>
      </c>
      <c r="N42" s="13">
        <v>2</v>
      </c>
      <c r="O42" s="13">
        <v>2</v>
      </c>
      <c r="P42" t="s">
        <v>25</v>
      </c>
      <c r="Q42" t="s">
        <v>40</v>
      </c>
      <c r="R42" t="s">
        <v>40</v>
      </c>
      <c r="S42" t="s">
        <v>25</v>
      </c>
      <c r="T42" t="s">
        <v>25</v>
      </c>
      <c r="U42" s="16">
        <f t="shared" si="3"/>
        <v>3.6666666666666665</v>
      </c>
      <c r="V42" s="16">
        <f t="shared" si="4"/>
        <v>0.33333333333333215</v>
      </c>
      <c r="W42">
        <f t="shared" si="5"/>
        <v>-1</v>
      </c>
      <c r="X42" s="14">
        <v>4</v>
      </c>
      <c r="Y42" s="14">
        <v>4</v>
      </c>
      <c r="Z42" s="14">
        <v>3</v>
      </c>
      <c r="AA42" t="s">
        <v>27</v>
      </c>
      <c r="AB42" t="s">
        <v>27</v>
      </c>
      <c r="AC42" t="s">
        <v>49</v>
      </c>
      <c r="AD42" s="17">
        <f t="shared" si="6"/>
        <v>4</v>
      </c>
      <c r="AE42" s="17">
        <f t="shared" si="7"/>
        <v>0</v>
      </c>
      <c r="AF42" s="17">
        <f t="shared" si="8"/>
        <v>0</v>
      </c>
      <c r="AG42" s="14">
        <v>4</v>
      </c>
      <c r="AH42" s="14">
        <v>4</v>
      </c>
      <c r="AI42" s="14">
        <v>4</v>
      </c>
      <c r="AJ42" t="s">
        <v>27</v>
      </c>
      <c r="AK42" t="s">
        <v>27</v>
      </c>
      <c r="AL42" t="s">
        <v>27</v>
      </c>
      <c r="AM42" t="s">
        <v>24</v>
      </c>
      <c r="AN42" t="s">
        <v>24</v>
      </c>
      <c r="AO42" s="3">
        <v>0</v>
      </c>
      <c r="AP42" t="s">
        <v>34</v>
      </c>
      <c r="AQ42" t="s">
        <v>32</v>
      </c>
      <c r="AR42" t="s">
        <v>32</v>
      </c>
      <c r="AS42" s="14">
        <v>5</v>
      </c>
      <c r="AT42" s="14">
        <v>5</v>
      </c>
    </row>
    <row r="43" spans="1:46">
      <c r="A43" t="s">
        <v>104</v>
      </c>
      <c r="B43" t="s">
        <v>20</v>
      </c>
      <c r="C43" t="s">
        <v>65</v>
      </c>
      <c r="D43" t="s">
        <v>22</v>
      </c>
      <c r="E43" t="s">
        <v>23</v>
      </c>
      <c r="F43">
        <v>1</v>
      </c>
      <c r="G43">
        <v>1</v>
      </c>
      <c r="H43" s="12">
        <f t="shared" si="0"/>
        <v>1.6</v>
      </c>
      <c r="I43" s="7">
        <f t="shared" si="1"/>
        <v>0</v>
      </c>
      <c r="J43" s="7" t="str">
        <f t="shared" si="2"/>
        <v/>
      </c>
      <c r="K43" s="13">
        <v>2</v>
      </c>
      <c r="L43" s="13">
        <v>2</v>
      </c>
      <c r="M43" s="13">
        <v>2</v>
      </c>
      <c r="N43" s="13">
        <v>2</v>
      </c>
      <c r="O43" s="9" t="s">
        <v>173</v>
      </c>
      <c r="P43" t="s">
        <v>25</v>
      </c>
      <c r="Q43" t="s">
        <v>25</v>
      </c>
      <c r="R43" t="s">
        <v>25</v>
      </c>
      <c r="S43" t="s">
        <v>25</v>
      </c>
      <c r="U43" s="16">
        <f t="shared" si="3"/>
        <v>4</v>
      </c>
      <c r="V43" s="16">
        <f t="shared" si="4"/>
        <v>0</v>
      </c>
      <c r="W43" t="str">
        <f t="shared" si="5"/>
        <v/>
      </c>
      <c r="X43" s="14">
        <v>4</v>
      </c>
      <c r="Y43" s="14">
        <v>4</v>
      </c>
      <c r="Z43" t="s">
        <v>173</v>
      </c>
      <c r="AA43" t="s">
        <v>27</v>
      </c>
      <c r="AB43" t="s">
        <v>27</v>
      </c>
      <c r="AD43" s="17">
        <f t="shared" si="6"/>
        <v>3.5</v>
      </c>
      <c r="AE43" s="17">
        <f t="shared" si="7"/>
        <v>0.5</v>
      </c>
      <c r="AF43" s="17" t="str">
        <f t="shared" si="8"/>
        <v/>
      </c>
      <c r="AG43" s="14">
        <v>3</v>
      </c>
      <c r="AH43" s="14">
        <v>4</v>
      </c>
      <c r="AI43" t="s">
        <v>173</v>
      </c>
      <c r="AJ43" t="s">
        <v>44</v>
      </c>
      <c r="AK43" t="s">
        <v>27</v>
      </c>
      <c r="AM43" t="s">
        <v>96</v>
      </c>
      <c r="AO43" s="3">
        <v>0</v>
      </c>
      <c r="AS43" t="s">
        <v>173</v>
      </c>
      <c r="AT43" t="s">
        <v>173</v>
      </c>
    </row>
    <row r="44" spans="1:46">
      <c r="A44" t="s">
        <v>105</v>
      </c>
      <c r="B44" t="s">
        <v>37</v>
      </c>
      <c r="C44" t="s">
        <v>21</v>
      </c>
      <c r="D44" t="s">
        <v>22</v>
      </c>
      <c r="E44" t="s">
        <v>23</v>
      </c>
      <c r="F44">
        <v>4</v>
      </c>
      <c r="G44">
        <v>1</v>
      </c>
      <c r="H44" s="12">
        <f t="shared" si="0"/>
        <v>1.6</v>
      </c>
      <c r="I44" s="7">
        <f t="shared" si="1"/>
        <v>0.79999999999999982</v>
      </c>
      <c r="J44" s="7">
        <f t="shared" si="2"/>
        <v>2</v>
      </c>
      <c r="K44" s="13">
        <v>3</v>
      </c>
      <c r="L44" s="13">
        <v>2</v>
      </c>
      <c r="M44" s="13">
        <v>1</v>
      </c>
      <c r="N44" s="13">
        <v>1</v>
      </c>
      <c r="O44" s="13">
        <v>1</v>
      </c>
      <c r="P44" t="s">
        <v>40</v>
      </c>
      <c r="Q44" t="s">
        <v>25</v>
      </c>
      <c r="R44" t="s">
        <v>28</v>
      </c>
      <c r="S44" t="s">
        <v>28</v>
      </c>
      <c r="T44" t="s">
        <v>28</v>
      </c>
      <c r="U44" s="16">
        <f t="shared" si="3"/>
        <v>3.6666666666666665</v>
      </c>
      <c r="V44" s="16">
        <f t="shared" si="4"/>
        <v>0.33333333333333215</v>
      </c>
      <c r="W44">
        <f t="shared" si="5"/>
        <v>-1</v>
      </c>
      <c r="X44" s="14">
        <v>4</v>
      </c>
      <c r="Y44" s="14">
        <v>4</v>
      </c>
      <c r="Z44" s="14">
        <v>3</v>
      </c>
      <c r="AA44" t="s">
        <v>27</v>
      </c>
      <c r="AB44" t="s">
        <v>27</v>
      </c>
      <c r="AC44" t="s">
        <v>49</v>
      </c>
      <c r="AD44" s="17">
        <f t="shared" si="6"/>
        <v>3.3333333333333335</v>
      </c>
      <c r="AE44" s="17">
        <f t="shared" si="7"/>
        <v>0.33333333333333215</v>
      </c>
      <c r="AF44" s="17">
        <f t="shared" si="8"/>
        <v>0</v>
      </c>
      <c r="AG44" s="14">
        <v>3</v>
      </c>
      <c r="AH44" s="14">
        <v>4</v>
      </c>
      <c r="AI44" s="14">
        <v>3</v>
      </c>
      <c r="AJ44" t="s">
        <v>44</v>
      </c>
      <c r="AK44" t="s">
        <v>27</v>
      </c>
      <c r="AL44" t="s">
        <v>44</v>
      </c>
      <c r="AM44" t="s">
        <v>29</v>
      </c>
      <c r="AN44" t="s">
        <v>24</v>
      </c>
      <c r="AO44" s="3">
        <v>-1</v>
      </c>
      <c r="AP44" t="s">
        <v>34</v>
      </c>
      <c r="AQ44" t="s">
        <v>31</v>
      </c>
      <c r="AR44" t="s">
        <v>32</v>
      </c>
      <c r="AS44" s="14">
        <v>6</v>
      </c>
      <c r="AT44" s="14">
        <v>5</v>
      </c>
    </row>
    <row r="45" spans="1:46">
      <c r="A45" t="s">
        <v>106</v>
      </c>
      <c r="B45" t="s">
        <v>46</v>
      </c>
      <c r="C45" t="s">
        <v>21</v>
      </c>
      <c r="D45" t="s">
        <v>22</v>
      </c>
      <c r="E45" t="s">
        <v>23</v>
      </c>
      <c r="F45">
        <v>2</v>
      </c>
      <c r="G45">
        <v>0</v>
      </c>
      <c r="H45" s="12">
        <f t="shared" si="0"/>
        <v>1</v>
      </c>
      <c r="I45" s="7">
        <f t="shared" si="1"/>
        <v>0</v>
      </c>
      <c r="J45" s="7">
        <f t="shared" si="2"/>
        <v>0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s="16">
        <f t="shared" si="3"/>
        <v>4.666666666666667</v>
      </c>
      <c r="V45" s="16">
        <f t="shared" si="4"/>
        <v>0.3333333333333357</v>
      </c>
      <c r="W45">
        <f t="shared" si="5"/>
        <v>1</v>
      </c>
      <c r="X45" s="14">
        <v>4</v>
      </c>
      <c r="Y45" s="14">
        <v>5</v>
      </c>
      <c r="Z45" s="14">
        <v>5</v>
      </c>
      <c r="AA45" t="s">
        <v>27</v>
      </c>
      <c r="AB45" t="s">
        <v>26</v>
      </c>
      <c r="AC45" t="s">
        <v>26</v>
      </c>
      <c r="AD45" s="17">
        <f t="shared" si="6"/>
        <v>4.333333333333333</v>
      </c>
      <c r="AE45" s="17">
        <f t="shared" si="7"/>
        <v>0.33333333333333215</v>
      </c>
      <c r="AF45" s="17">
        <f t="shared" si="8"/>
        <v>0</v>
      </c>
      <c r="AG45" s="14">
        <v>4</v>
      </c>
      <c r="AH45" s="14">
        <v>5</v>
      </c>
      <c r="AI45" s="14">
        <v>4</v>
      </c>
      <c r="AJ45" t="s">
        <v>27</v>
      </c>
      <c r="AK45" t="s">
        <v>41</v>
      </c>
      <c r="AL45" t="s">
        <v>27</v>
      </c>
      <c r="AM45" t="s">
        <v>87</v>
      </c>
      <c r="AN45" t="s">
        <v>24</v>
      </c>
      <c r="AO45" s="3">
        <v>-5</v>
      </c>
      <c r="AP45" t="s">
        <v>50</v>
      </c>
      <c r="AQ45" t="s">
        <v>31</v>
      </c>
      <c r="AR45" t="s">
        <v>32</v>
      </c>
      <c r="AS45" s="14">
        <v>6</v>
      </c>
      <c r="AT45" s="14">
        <v>5</v>
      </c>
    </row>
    <row r="46" spans="1:46">
      <c r="A46" t="s">
        <v>107</v>
      </c>
      <c r="B46" t="s">
        <v>67</v>
      </c>
      <c r="C46" t="s">
        <v>21</v>
      </c>
      <c r="D46" t="s">
        <v>22</v>
      </c>
      <c r="E46" t="s">
        <v>47</v>
      </c>
      <c r="F46">
        <v>0</v>
      </c>
      <c r="G46">
        <v>1</v>
      </c>
      <c r="H46" s="12">
        <f t="shared" si="0"/>
        <v>1</v>
      </c>
      <c r="I46" s="7">
        <f t="shared" si="1"/>
        <v>0</v>
      </c>
      <c r="J46" s="7">
        <f t="shared" si="2"/>
        <v>0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s="16">
        <f t="shared" si="3"/>
        <v>4</v>
      </c>
      <c r="V46" s="16">
        <f t="shared" si="4"/>
        <v>0</v>
      </c>
      <c r="W46">
        <f t="shared" si="5"/>
        <v>0</v>
      </c>
      <c r="X46" s="14">
        <v>4</v>
      </c>
      <c r="Y46" s="14">
        <v>4</v>
      </c>
      <c r="Z46" s="14">
        <v>4</v>
      </c>
      <c r="AA46" t="s">
        <v>27</v>
      </c>
      <c r="AB46" t="s">
        <v>27</v>
      </c>
      <c r="AC46" t="s">
        <v>27</v>
      </c>
      <c r="AD46" s="17">
        <f t="shared" si="6"/>
        <v>4</v>
      </c>
      <c r="AE46" s="17">
        <f t="shared" si="7"/>
        <v>0</v>
      </c>
      <c r="AF46" s="17">
        <f t="shared" si="8"/>
        <v>0</v>
      </c>
      <c r="AG46" s="14">
        <v>4</v>
      </c>
      <c r="AH46" s="14">
        <v>4</v>
      </c>
      <c r="AI46" s="14">
        <v>4</v>
      </c>
      <c r="AJ46" t="s">
        <v>27</v>
      </c>
      <c r="AK46" t="s">
        <v>27</v>
      </c>
      <c r="AL46" t="s">
        <v>27</v>
      </c>
      <c r="AM46" t="s">
        <v>48</v>
      </c>
      <c r="AN46" t="s">
        <v>29</v>
      </c>
      <c r="AO46" s="3">
        <v>-2</v>
      </c>
      <c r="AP46" t="s">
        <v>42</v>
      </c>
      <c r="AQ46" t="s">
        <v>99</v>
      </c>
      <c r="AR46" t="s">
        <v>31</v>
      </c>
      <c r="AS46" s="14">
        <v>6</v>
      </c>
      <c r="AT46" s="14">
        <v>6</v>
      </c>
    </row>
    <row r="47" spans="1:46">
      <c r="A47" t="s">
        <v>108</v>
      </c>
      <c r="B47" t="s">
        <v>46</v>
      </c>
      <c r="H47" s="12">
        <f t="shared" si="0"/>
        <v>1.8</v>
      </c>
      <c r="I47" s="7">
        <f t="shared" si="1"/>
        <v>0.20000000000000018</v>
      </c>
      <c r="J47" s="7">
        <f t="shared" si="2"/>
        <v>1</v>
      </c>
      <c r="K47" s="13">
        <v>2</v>
      </c>
      <c r="L47" s="13">
        <v>2</v>
      </c>
      <c r="M47" s="13">
        <v>2</v>
      </c>
      <c r="N47" s="13">
        <v>2</v>
      </c>
      <c r="O47" s="13">
        <v>1</v>
      </c>
      <c r="P47" t="s">
        <v>25</v>
      </c>
      <c r="Q47" t="s">
        <v>25</v>
      </c>
      <c r="R47" t="s">
        <v>25</v>
      </c>
      <c r="S47" t="s">
        <v>25</v>
      </c>
      <c r="T47" t="s">
        <v>28</v>
      </c>
      <c r="U47" s="16">
        <f t="shared" si="3"/>
        <v>4.333333333333333</v>
      </c>
      <c r="V47" s="16">
        <f t="shared" si="4"/>
        <v>0.33333333333333215</v>
      </c>
      <c r="W47">
        <f t="shared" si="5"/>
        <v>-1</v>
      </c>
      <c r="X47" s="14">
        <v>5</v>
      </c>
      <c r="Y47" s="14">
        <v>4</v>
      </c>
      <c r="Z47" s="14">
        <v>4</v>
      </c>
      <c r="AA47" t="s">
        <v>26</v>
      </c>
      <c r="AB47" t="s">
        <v>27</v>
      </c>
      <c r="AC47" t="s">
        <v>27</v>
      </c>
      <c r="AD47" s="17">
        <f t="shared" si="6"/>
        <v>4</v>
      </c>
      <c r="AE47" s="17">
        <f t="shared" si="7"/>
        <v>0</v>
      </c>
      <c r="AF47" s="17">
        <f t="shared" si="8"/>
        <v>0</v>
      </c>
      <c r="AG47" s="14">
        <v>4</v>
      </c>
      <c r="AH47" s="14">
        <v>4</v>
      </c>
      <c r="AI47" s="14">
        <v>4</v>
      </c>
      <c r="AJ47" t="s">
        <v>27</v>
      </c>
      <c r="AK47" t="s">
        <v>27</v>
      </c>
      <c r="AL47" t="s">
        <v>27</v>
      </c>
      <c r="AN47" t="s">
        <v>29</v>
      </c>
      <c r="AO47" s="3">
        <v>0</v>
      </c>
      <c r="AP47" t="s">
        <v>34</v>
      </c>
      <c r="AQ47" t="s">
        <v>35</v>
      </c>
      <c r="AR47" t="s">
        <v>35</v>
      </c>
      <c r="AS47" s="14">
        <v>7</v>
      </c>
      <c r="AT47" s="14">
        <v>7</v>
      </c>
    </row>
    <row r="48" spans="1:46">
      <c r="A48" t="s">
        <v>108</v>
      </c>
      <c r="B48" t="s">
        <v>46</v>
      </c>
      <c r="C48" t="s">
        <v>65</v>
      </c>
      <c r="D48" t="s">
        <v>38</v>
      </c>
      <c r="E48" t="s">
        <v>23</v>
      </c>
      <c r="F48">
        <v>8</v>
      </c>
      <c r="G48">
        <v>1</v>
      </c>
      <c r="H48" s="12">
        <f t="shared" si="0"/>
        <v>1.4</v>
      </c>
      <c r="I48" s="7">
        <f t="shared" si="1"/>
        <v>0.79999999999999982</v>
      </c>
      <c r="J48" s="7">
        <f t="shared" si="2"/>
        <v>-2</v>
      </c>
      <c r="K48" s="13">
        <v>1</v>
      </c>
      <c r="L48" s="13">
        <v>1</v>
      </c>
      <c r="M48" s="13">
        <v>1</v>
      </c>
      <c r="N48" s="13">
        <v>1</v>
      </c>
      <c r="O48" s="13">
        <v>3</v>
      </c>
      <c r="P48" t="s">
        <v>28</v>
      </c>
      <c r="Q48" t="s">
        <v>28</v>
      </c>
      <c r="R48" t="s">
        <v>28</v>
      </c>
      <c r="S48" t="s">
        <v>28</v>
      </c>
      <c r="T48" t="s">
        <v>40</v>
      </c>
      <c r="U48" s="16">
        <f t="shared" si="3"/>
        <v>4</v>
      </c>
      <c r="V48" s="16">
        <f t="shared" si="4"/>
        <v>0</v>
      </c>
      <c r="W48">
        <f t="shared" si="5"/>
        <v>0</v>
      </c>
      <c r="X48" s="14">
        <v>4</v>
      </c>
      <c r="Y48" s="14">
        <v>4</v>
      </c>
      <c r="Z48" s="14">
        <v>4</v>
      </c>
      <c r="AA48" t="s">
        <v>27</v>
      </c>
      <c r="AB48" t="s">
        <v>27</v>
      </c>
      <c r="AC48" t="s">
        <v>27</v>
      </c>
      <c r="AD48" s="17">
        <f t="shared" si="6"/>
        <v>4</v>
      </c>
      <c r="AE48" s="17">
        <f t="shared" si="7"/>
        <v>0</v>
      </c>
      <c r="AF48" s="17">
        <f t="shared" si="8"/>
        <v>0</v>
      </c>
      <c r="AG48" s="14">
        <v>4</v>
      </c>
      <c r="AH48" s="14">
        <v>4</v>
      </c>
      <c r="AI48" s="14">
        <v>4</v>
      </c>
      <c r="AJ48" t="s">
        <v>27</v>
      </c>
      <c r="AK48" t="s">
        <v>27</v>
      </c>
      <c r="AL48" t="s">
        <v>27</v>
      </c>
      <c r="AM48" t="s">
        <v>24</v>
      </c>
      <c r="AN48" t="s">
        <v>29</v>
      </c>
      <c r="AO48" s="3">
        <v>-1</v>
      </c>
      <c r="AP48" t="s">
        <v>30</v>
      </c>
      <c r="AQ48" t="s">
        <v>32</v>
      </c>
      <c r="AR48" t="s">
        <v>43</v>
      </c>
      <c r="AS48" s="14">
        <v>5</v>
      </c>
      <c r="AT48" s="14">
        <v>4</v>
      </c>
    </row>
    <row r="49" spans="1:46">
      <c r="A49" t="s">
        <v>109</v>
      </c>
      <c r="B49" t="s">
        <v>37</v>
      </c>
      <c r="C49" t="s">
        <v>21</v>
      </c>
      <c r="D49" t="s">
        <v>22</v>
      </c>
      <c r="E49" t="s">
        <v>47</v>
      </c>
      <c r="F49">
        <v>4</v>
      </c>
      <c r="G49">
        <v>1</v>
      </c>
      <c r="H49" s="12">
        <f t="shared" si="0"/>
        <v>1.2</v>
      </c>
      <c r="I49" s="7">
        <f t="shared" si="1"/>
        <v>0.19999999999999996</v>
      </c>
      <c r="J49" s="7">
        <f t="shared" si="2"/>
        <v>1</v>
      </c>
      <c r="K49" s="13">
        <v>2</v>
      </c>
      <c r="L49" s="13">
        <v>1</v>
      </c>
      <c r="M49" s="13">
        <v>1</v>
      </c>
      <c r="N49" s="13">
        <v>1</v>
      </c>
      <c r="O49" s="13">
        <v>1</v>
      </c>
      <c r="P49" t="s">
        <v>25</v>
      </c>
      <c r="Q49" t="s">
        <v>28</v>
      </c>
      <c r="R49" t="s">
        <v>28</v>
      </c>
      <c r="S49" t="s">
        <v>28</v>
      </c>
      <c r="T49" t="s">
        <v>28</v>
      </c>
      <c r="U49" s="16">
        <f t="shared" si="3"/>
        <v>4</v>
      </c>
      <c r="V49" s="16">
        <f t="shared" si="4"/>
        <v>0</v>
      </c>
      <c r="W49">
        <f t="shared" si="5"/>
        <v>0</v>
      </c>
      <c r="X49" s="14">
        <v>4</v>
      </c>
      <c r="Y49" s="14">
        <v>4</v>
      </c>
      <c r="Z49" s="14">
        <v>4</v>
      </c>
      <c r="AA49" t="s">
        <v>27</v>
      </c>
      <c r="AB49" t="s">
        <v>27</v>
      </c>
      <c r="AC49" t="s">
        <v>27</v>
      </c>
      <c r="AD49" s="17">
        <f t="shared" si="6"/>
        <v>4</v>
      </c>
      <c r="AE49" s="17">
        <f t="shared" si="7"/>
        <v>0</v>
      </c>
      <c r="AF49" s="17">
        <f t="shared" si="8"/>
        <v>0</v>
      </c>
      <c r="AG49" s="14">
        <v>4</v>
      </c>
      <c r="AH49" s="14">
        <v>4</v>
      </c>
      <c r="AI49" s="14">
        <v>4</v>
      </c>
      <c r="AJ49" t="s">
        <v>27</v>
      </c>
      <c r="AK49" t="s">
        <v>27</v>
      </c>
      <c r="AL49" t="s">
        <v>27</v>
      </c>
      <c r="AM49" t="s">
        <v>24</v>
      </c>
      <c r="AN49" t="s">
        <v>53</v>
      </c>
      <c r="AO49" s="3">
        <v>2</v>
      </c>
      <c r="AP49" t="s">
        <v>50</v>
      </c>
      <c r="AQ49" t="s">
        <v>31</v>
      </c>
      <c r="AR49" t="s">
        <v>31</v>
      </c>
      <c r="AS49" s="14">
        <v>6</v>
      </c>
      <c r="AT49" s="14">
        <v>6</v>
      </c>
    </row>
    <row r="50" spans="1:46">
      <c r="A50" t="s">
        <v>110</v>
      </c>
      <c r="B50" t="s">
        <v>67</v>
      </c>
      <c r="H50" s="12">
        <f t="shared" si="0"/>
        <v>1.4</v>
      </c>
      <c r="I50" s="7">
        <f t="shared" si="1"/>
        <v>0.29999999999999982</v>
      </c>
      <c r="J50" s="7">
        <f t="shared" si="2"/>
        <v>0</v>
      </c>
      <c r="K50" s="13">
        <v>1</v>
      </c>
      <c r="L50" s="13">
        <v>1</v>
      </c>
      <c r="M50" s="13">
        <v>2</v>
      </c>
      <c r="N50" s="13">
        <v>2</v>
      </c>
      <c r="O50" s="13">
        <v>1</v>
      </c>
      <c r="P50" t="s">
        <v>28</v>
      </c>
      <c r="Q50" t="s">
        <v>28</v>
      </c>
      <c r="R50" t="s">
        <v>25</v>
      </c>
      <c r="S50" t="s">
        <v>25</v>
      </c>
      <c r="T50" t="s">
        <v>28</v>
      </c>
      <c r="U50" s="16">
        <f t="shared" si="3"/>
        <v>4</v>
      </c>
      <c r="V50" s="16">
        <f t="shared" si="4"/>
        <v>0</v>
      </c>
      <c r="W50">
        <f t="shared" si="5"/>
        <v>0</v>
      </c>
      <c r="X50" s="14">
        <v>4</v>
      </c>
      <c r="Y50" s="14">
        <v>4</v>
      </c>
      <c r="Z50" s="14">
        <v>4</v>
      </c>
      <c r="AA50" t="s">
        <v>27</v>
      </c>
      <c r="AB50" t="s">
        <v>27</v>
      </c>
      <c r="AC50" t="s">
        <v>27</v>
      </c>
      <c r="AD50" s="17">
        <f t="shared" si="6"/>
        <v>4</v>
      </c>
      <c r="AE50" s="17">
        <f t="shared" si="7"/>
        <v>0</v>
      </c>
      <c r="AF50" s="17">
        <f t="shared" si="8"/>
        <v>0</v>
      </c>
      <c r="AG50" s="14">
        <v>4</v>
      </c>
      <c r="AH50" s="14">
        <v>4</v>
      </c>
      <c r="AI50" s="14">
        <v>4</v>
      </c>
      <c r="AJ50" t="s">
        <v>27</v>
      </c>
      <c r="AK50" t="s">
        <v>27</v>
      </c>
      <c r="AL50" t="s">
        <v>27</v>
      </c>
      <c r="AN50" t="s">
        <v>53</v>
      </c>
      <c r="AO50" s="3">
        <v>0</v>
      </c>
      <c r="AP50" t="s">
        <v>34</v>
      </c>
      <c r="AQ50" t="s">
        <v>31</v>
      </c>
      <c r="AR50" t="s">
        <v>93</v>
      </c>
      <c r="AS50" s="14">
        <v>6</v>
      </c>
      <c r="AT50" s="14">
        <v>3</v>
      </c>
    </row>
    <row r="51" spans="1:46">
      <c r="A51" t="s">
        <v>110</v>
      </c>
      <c r="B51" t="s">
        <v>67</v>
      </c>
      <c r="C51" t="s">
        <v>21</v>
      </c>
      <c r="D51" t="s">
        <v>22</v>
      </c>
      <c r="E51" t="s">
        <v>23</v>
      </c>
      <c r="F51">
        <v>6</v>
      </c>
      <c r="G51">
        <v>1</v>
      </c>
      <c r="H51" s="12">
        <f t="shared" si="0"/>
        <v>2.2000000000000002</v>
      </c>
      <c r="I51" s="7">
        <f t="shared" si="1"/>
        <v>0.20000000000000018</v>
      </c>
      <c r="J51" s="7">
        <f t="shared" si="2"/>
        <v>1</v>
      </c>
      <c r="K51" s="13">
        <v>3</v>
      </c>
      <c r="L51" s="13">
        <v>2</v>
      </c>
      <c r="M51" s="13">
        <v>2</v>
      </c>
      <c r="N51" s="13">
        <v>2</v>
      </c>
      <c r="O51" s="13">
        <v>2</v>
      </c>
      <c r="P51" t="s">
        <v>40</v>
      </c>
      <c r="Q51" t="s">
        <v>25</v>
      </c>
      <c r="R51" t="s">
        <v>25</v>
      </c>
      <c r="S51" t="s">
        <v>25</v>
      </c>
      <c r="T51" t="s">
        <v>25</v>
      </c>
      <c r="U51" s="16">
        <f t="shared" si="3"/>
        <v>4</v>
      </c>
      <c r="V51" s="16">
        <f t="shared" si="4"/>
        <v>0</v>
      </c>
      <c r="W51">
        <f t="shared" si="5"/>
        <v>0</v>
      </c>
      <c r="X51" s="14">
        <v>4</v>
      </c>
      <c r="Y51" s="14">
        <v>4</v>
      </c>
      <c r="Z51" s="14">
        <v>4</v>
      </c>
      <c r="AA51" t="s">
        <v>27</v>
      </c>
      <c r="AB51" t="s">
        <v>27</v>
      </c>
      <c r="AC51" t="s">
        <v>27</v>
      </c>
      <c r="AD51" s="17">
        <f t="shared" si="6"/>
        <v>4</v>
      </c>
      <c r="AE51" s="17">
        <f t="shared" si="7"/>
        <v>0</v>
      </c>
      <c r="AF51" s="17">
        <f t="shared" si="8"/>
        <v>0</v>
      </c>
      <c r="AG51" s="14">
        <v>4</v>
      </c>
      <c r="AH51" s="14">
        <v>4</v>
      </c>
      <c r="AI51" s="14">
        <v>4</v>
      </c>
      <c r="AJ51" t="s">
        <v>27</v>
      </c>
      <c r="AK51" t="s">
        <v>27</v>
      </c>
      <c r="AL51" t="s">
        <v>27</v>
      </c>
      <c r="AM51" t="s">
        <v>53</v>
      </c>
      <c r="AN51" t="s">
        <v>24</v>
      </c>
      <c r="AO51" s="3">
        <v>-2</v>
      </c>
      <c r="AP51" t="s">
        <v>50</v>
      </c>
      <c r="AQ51" t="s">
        <v>31</v>
      </c>
      <c r="AR51" t="s">
        <v>32</v>
      </c>
      <c r="AS51" s="14">
        <v>6</v>
      </c>
      <c r="AT51" s="14">
        <v>5</v>
      </c>
    </row>
    <row r="52" spans="1:46">
      <c r="A52" t="s">
        <v>111</v>
      </c>
      <c r="B52" t="s">
        <v>37</v>
      </c>
      <c r="C52" t="s">
        <v>21</v>
      </c>
      <c r="D52" t="s">
        <v>22</v>
      </c>
      <c r="E52" t="s">
        <v>23</v>
      </c>
      <c r="F52">
        <v>6</v>
      </c>
      <c r="G52">
        <v>0</v>
      </c>
      <c r="H52" s="12">
        <f t="shared" si="0"/>
        <v>1.8</v>
      </c>
      <c r="I52" s="7">
        <f t="shared" si="1"/>
        <v>0.20000000000000018</v>
      </c>
      <c r="J52" s="7">
        <f t="shared" si="2"/>
        <v>1</v>
      </c>
      <c r="K52" s="13">
        <v>2</v>
      </c>
      <c r="L52" s="13">
        <v>2</v>
      </c>
      <c r="M52" s="13">
        <v>2</v>
      </c>
      <c r="N52" s="13">
        <v>2</v>
      </c>
      <c r="O52" s="13">
        <v>1</v>
      </c>
      <c r="P52" t="s">
        <v>25</v>
      </c>
      <c r="Q52" t="s">
        <v>25</v>
      </c>
      <c r="R52" t="s">
        <v>25</v>
      </c>
      <c r="S52" t="s">
        <v>25</v>
      </c>
      <c r="T52" t="s">
        <v>28</v>
      </c>
      <c r="U52" s="16">
        <f t="shared" si="3"/>
        <v>4</v>
      </c>
      <c r="V52" s="16">
        <f t="shared" si="4"/>
        <v>0</v>
      </c>
      <c r="W52">
        <f t="shared" si="5"/>
        <v>0</v>
      </c>
      <c r="X52" s="14">
        <v>4</v>
      </c>
      <c r="Y52" s="14">
        <v>4</v>
      </c>
      <c r="Z52" s="14">
        <v>4</v>
      </c>
      <c r="AA52" t="s">
        <v>27</v>
      </c>
      <c r="AB52" t="s">
        <v>27</v>
      </c>
      <c r="AC52" t="s">
        <v>27</v>
      </c>
      <c r="AD52" s="17">
        <f t="shared" si="6"/>
        <v>4</v>
      </c>
      <c r="AE52" s="17">
        <f t="shared" si="7"/>
        <v>0</v>
      </c>
      <c r="AF52" s="17">
        <f t="shared" si="8"/>
        <v>0</v>
      </c>
      <c r="AG52" s="14">
        <v>4</v>
      </c>
      <c r="AH52" s="14">
        <v>4</v>
      </c>
      <c r="AI52" s="14">
        <v>4</v>
      </c>
      <c r="AJ52" t="s">
        <v>27</v>
      </c>
      <c r="AK52" t="s">
        <v>27</v>
      </c>
      <c r="AL52" t="s">
        <v>27</v>
      </c>
      <c r="AM52" t="s">
        <v>48</v>
      </c>
      <c r="AN52" t="s">
        <v>24</v>
      </c>
      <c r="AO52" s="3">
        <v>-1</v>
      </c>
      <c r="AP52" t="s">
        <v>50</v>
      </c>
      <c r="AQ52" t="s">
        <v>31</v>
      </c>
      <c r="AR52" t="s">
        <v>31</v>
      </c>
      <c r="AS52" s="14">
        <v>6</v>
      </c>
      <c r="AT52" s="14">
        <v>6</v>
      </c>
    </row>
    <row r="53" spans="1:46">
      <c r="A53" t="s">
        <v>112</v>
      </c>
      <c r="B53" t="s">
        <v>46</v>
      </c>
      <c r="C53" t="s">
        <v>21</v>
      </c>
      <c r="D53" t="s">
        <v>22</v>
      </c>
      <c r="E53" t="s">
        <v>23</v>
      </c>
      <c r="F53">
        <v>3</v>
      </c>
      <c r="G53">
        <v>0</v>
      </c>
      <c r="H53" s="12">
        <f t="shared" si="0"/>
        <v>1.6</v>
      </c>
      <c r="I53" s="7">
        <f t="shared" si="1"/>
        <v>0.29999999999999982</v>
      </c>
      <c r="J53" s="7">
        <f t="shared" si="2"/>
        <v>1</v>
      </c>
      <c r="K53" s="13">
        <v>2</v>
      </c>
      <c r="L53" s="13">
        <v>2</v>
      </c>
      <c r="M53" s="13">
        <v>2</v>
      </c>
      <c r="N53" s="13">
        <v>1</v>
      </c>
      <c r="O53" s="13">
        <v>1</v>
      </c>
      <c r="P53" t="s">
        <v>25</v>
      </c>
      <c r="Q53" t="s">
        <v>25</v>
      </c>
      <c r="R53" t="s">
        <v>25</v>
      </c>
      <c r="S53" t="s">
        <v>28</v>
      </c>
      <c r="T53" t="s">
        <v>28</v>
      </c>
      <c r="U53" s="16">
        <f t="shared" si="3"/>
        <v>4</v>
      </c>
      <c r="V53" s="16">
        <f t="shared" si="4"/>
        <v>0</v>
      </c>
      <c r="W53">
        <f t="shared" si="5"/>
        <v>0</v>
      </c>
      <c r="X53" s="14">
        <v>4</v>
      </c>
      <c r="Y53" s="14">
        <v>4</v>
      </c>
      <c r="Z53" s="14">
        <v>4</v>
      </c>
      <c r="AA53" t="s">
        <v>27</v>
      </c>
      <c r="AB53" t="s">
        <v>27</v>
      </c>
      <c r="AC53" t="s">
        <v>27</v>
      </c>
      <c r="AD53" s="17">
        <f t="shared" si="6"/>
        <v>4</v>
      </c>
      <c r="AE53" s="17">
        <f t="shared" si="7"/>
        <v>0</v>
      </c>
      <c r="AF53" s="17">
        <f t="shared" si="8"/>
        <v>0</v>
      </c>
      <c r="AG53" s="14">
        <v>4</v>
      </c>
      <c r="AH53" s="14">
        <v>4</v>
      </c>
      <c r="AI53" s="14">
        <v>4</v>
      </c>
      <c r="AJ53" t="s">
        <v>27</v>
      </c>
      <c r="AK53" t="s">
        <v>27</v>
      </c>
      <c r="AL53" t="s">
        <v>27</v>
      </c>
      <c r="AM53" t="s">
        <v>24</v>
      </c>
      <c r="AN53" t="s">
        <v>53</v>
      </c>
      <c r="AO53" s="3">
        <v>2</v>
      </c>
      <c r="AP53" t="s">
        <v>34</v>
      </c>
      <c r="AQ53" t="s">
        <v>35</v>
      </c>
      <c r="AR53" t="s">
        <v>31</v>
      </c>
      <c r="AS53" s="14">
        <v>7</v>
      </c>
      <c r="AT53" s="14">
        <v>6</v>
      </c>
    </row>
    <row r="54" spans="1:46">
      <c r="A54" t="s">
        <v>113</v>
      </c>
      <c r="B54" t="s">
        <v>37</v>
      </c>
      <c r="C54" t="s">
        <v>21</v>
      </c>
      <c r="D54" t="s">
        <v>38</v>
      </c>
      <c r="E54" t="s">
        <v>47</v>
      </c>
      <c r="F54">
        <v>4</v>
      </c>
      <c r="G54">
        <v>1</v>
      </c>
      <c r="H54" s="12">
        <f t="shared" si="0"/>
        <v>1.6</v>
      </c>
      <c r="I54" s="7">
        <f t="shared" si="1"/>
        <v>0.29999999999999982</v>
      </c>
      <c r="J54" s="7">
        <f t="shared" si="2"/>
        <v>1</v>
      </c>
      <c r="K54" s="13">
        <v>2</v>
      </c>
      <c r="L54" s="13">
        <v>1</v>
      </c>
      <c r="M54" s="13">
        <v>2</v>
      </c>
      <c r="N54" s="13">
        <v>2</v>
      </c>
      <c r="O54" s="13">
        <v>1</v>
      </c>
      <c r="P54" t="s">
        <v>25</v>
      </c>
      <c r="Q54" t="s">
        <v>28</v>
      </c>
      <c r="R54" t="s">
        <v>25</v>
      </c>
      <c r="S54" t="s">
        <v>25</v>
      </c>
      <c r="T54" t="s">
        <v>28</v>
      </c>
      <c r="U54" s="16">
        <f t="shared" si="3"/>
        <v>3.6666666666666665</v>
      </c>
      <c r="V54" s="16">
        <f t="shared" si="4"/>
        <v>0.33333333333333215</v>
      </c>
      <c r="W54">
        <f t="shared" si="5"/>
        <v>0</v>
      </c>
      <c r="X54" s="14">
        <v>4</v>
      </c>
      <c r="Y54" s="14">
        <v>3</v>
      </c>
      <c r="Z54" s="14">
        <v>4</v>
      </c>
      <c r="AA54" t="s">
        <v>27</v>
      </c>
      <c r="AB54" t="s">
        <v>49</v>
      </c>
      <c r="AC54" t="s">
        <v>27</v>
      </c>
      <c r="AD54" s="17">
        <f t="shared" si="6"/>
        <v>2.6666666666666665</v>
      </c>
      <c r="AE54" s="17">
        <f t="shared" si="7"/>
        <v>0.33333333333333393</v>
      </c>
      <c r="AF54" s="17">
        <f t="shared" si="8"/>
        <v>-1</v>
      </c>
      <c r="AG54" s="14">
        <v>3</v>
      </c>
      <c r="AH54" s="14">
        <v>3</v>
      </c>
      <c r="AI54" s="14">
        <v>2</v>
      </c>
      <c r="AJ54" t="s">
        <v>44</v>
      </c>
      <c r="AK54" t="s">
        <v>44</v>
      </c>
      <c r="AL54" t="s">
        <v>63</v>
      </c>
      <c r="AM54" t="s">
        <v>29</v>
      </c>
      <c r="AN54" t="s">
        <v>53</v>
      </c>
      <c r="AO54" s="3">
        <v>3</v>
      </c>
      <c r="AP54" t="s">
        <v>50</v>
      </c>
      <c r="AQ54" t="s">
        <v>31</v>
      </c>
      <c r="AR54" t="s">
        <v>93</v>
      </c>
      <c r="AS54" s="14">
        <v>6</v>
      </c>
      <c r="AT54" s="14">
        <v>3</v>
      </c>
    </row>
    <row r="55" spans="1:46">
      <c r="A55" t="s">
        <v>114</v>
      </c>
      <c r="B55" t="s">
        <v>46</v>
      </c>
      <c r="C55" t="s">
        <v>65</v>
      </c>
      <c r="D55" t="s">
        <v>38</v>
      </c>
      <c r="E55" t="s">
        <v>47</v>
      </c>
      <c r="F55">
        <v>6</v>
      </c>
      <c r="G55">
        <v>1</v>
      </c>
      <c r="H55" s="12">
        <f t="shared" si="0"/>
        <v>2</v>
      </c>
      <c r="I55" s="7">
        <f t="shared" si="1"/>
        <v>0.5</v>
      </c>
      <c r="J55" s="7">
        <f t="shared" si="2"/>
        <v>1</v>
      </c>
      <c r="K55" s="13">
        <v>3</v>
      </c>
      <c r="L55" s="13">
        <v>2</v>
      </c>
      <c r="M55" s="13">
        <v>2</v>
      </c>
      <c r="N55" s="13">
        <v>1</v>
      </c>
      <c r="O55" s="13">
        <v>2</v>
      </c>
      <c r="P55" t="s">
        <v>40</v>
      </c>
      <c r="Q55" t="s">
        <v>25</v>
      </c>
      <c r="R55" t="s">
        <v>25</v>
      </c>
      <c r="S55" t="s">
        <v>28</v>
      </c>
      <c r="T55" t="s">
        <v>25</v>
      </c>
      <c r="U55" s="16">
        <f t="shared" si="3"/>
        <v>4.666666666666667</v>
      </c>
      <c r="V55" s="16">
        <f t="shared" si="4"/>
        <v>0.3333333333333357</v>
      </c>
      <c r="W55">
        <f t="shared" si="5"/>
        <v>0</v>
      </c>
      <c r="X55" s="14">
        <v>5</v>
      </c>
      <c r="Y55" s="14">
        <v>4</v>
      </c>
      <c r="Z55" s="14">
        <v>5</v>
      </c>
      <c r="AA55" t="s">
        <v>26</v>
      </c>
      <c r="AB55" t="s">
        <v>27</v>
      </c>
      <c r="AC55" t="s">
        <v>26</v>
      </c>
      <c r="AD55" s="17">
        <f t="shared" si="6"/>
        <v>4.333333333333333</v>
      </c>
      <c r="AE55" s="17">
        <f t="shared" si="7"/>
        <v>0.33333333333333215</v>
      </c>
      <c r="AF55" s="17">
        <f t="shared" si="8"/>
        <v>1</v>
      </c>
      <c r="AG55" s="14">
        <v>4</v>
      </c>
      <c r="AH55" s="14">
        <v>4</v>
      </c>
      <c r="AI55" s="14">
        <v>5</v>
      </c>
      <c r="AJ55" t="s">
        <v>27</v>
      </c>
      <c r="AK55" t="s">
        <v>27</v>
      </c>
      <c r="AL55" t="s">
        <v>41</v>
      </c>
      <c r="AM55" t="s">
        <v>53</v>
      </c>
      <c r="AN55" t="s">
        <v>96</v>
      </c>
      <c r="AO55" s="3">
        <v>-3</v>
      </c>
      <c r="AP55" t="s">
        <v>34</v>
      </c>
      <c r="AQ55" t="s">
        <v>43</v>
      </c>
      <c r="AR55" t="s">
        <v>31</v>
      </c>
      <c r="AS55" s="14">
        <v>4</v>
      </c>
      <c r="AT55" s="14">
        <v>6</v>
      </c>
    </row>
    <row r="56" spans="1:46">
      <c r="A56" t="s">
        <v>115</v>
      </c>
      <c r="B56" t="s">
        <v>67</v>
      </c>
      <c r="C56" t="s">
        <v>21</v>
      </c>
      <c r="D56" t="s">
        <v>22</v>
      </c>
      <c r="E56" t="s">
        <v>47</v>
      </c>
      <c r="F56">
        <v>2</v>
      </c>
      <c r="G56">
        <v>0</v>
      </c>
      <c r="H56" s="12">
        <f t="shared" si="0"/>
        <v>2</v>
      </c>
      <c r="I56" s="7">
        <f t="shared" si="1"/>
        <v>0.33333333333333331</v>
      </c>
      <c r="J56" s="7" t="str">
        <f t="shared" si="2"/>
        <v/>
      </c>
      <c r="K56" s="13">
        <v>3</v>
      </c>
      <c r="L56" s="13">
        <v>2</v>
      </c>
      <c r="M56" s="13">
        <v>3</v>
      </c>
      <c r="N56" s="13">
        <v>2</v>
      </c>
      <c r="O56" s="9" t="s">
        <v>173</v>
      </c>
      <c r="P56" t="s">
        <v>40</v>
      </c>
      <c r="Q56" t="s">
        <v>25</v>
      </c>
      <c r="R56" t="s">
        <v>40</v>
      </c>
      <c r="S56" t="s">
        <v>25</v>
      </c>
      <c r="U56" s="16">
        <f t="shared" si="3"/>
        <v>5.5</v>
      </c>
      <c r="V56" s="16">
        <f t="shared" si="4"/>
        <v>4.5</v>
      </c>
      <c r="W56" t="str">
        <f t="shared" si="5"/>
        <v/>
      </c>
      <c r="X56" s="14">
        <v>7</v>
      </c>
      <c r="Y56" s="14">
        <v>4</v>
      </c>
      <c r="Z56" t="s">
        <v>173</v>
      </c>
      <c r="AA56" t="s">
        <v>118</v>
      </c>
      <c r="AB56" t="s">
        <v>27</v>
      </c>
      <c r="AD56" s="17">
        <f t="shared" si="6"/>
        <v>3.5</v>
      </c>
      <c r="AE56" s="17">
        <f t="shared" si="7"/>
        <v>0.5</v>
      </c>
      <c r="AF56" s="17" t="str">
        <f t="shared" si="8"/>
        <v/>
      </c>
      <c r="AG56" s="14">
        <v>3</v>
      </c>
      <c r="AH56" s="14">
        <v>4</v>
      </c>
      <c r="AI56" t="s">
        <v>173</v>
      </c>
      <c r="AJ56" t="s">
        <v>44</v>
      </c>
      <c r="AK56" t="s">
        <v>27</v>
      </c>
      <c r="AM56" t="s">
        <v>29</v>
      </c>
      <c r="AO56" s="3">
        <v>0</v>
      </c>
      <c r="AS56" t="s">
        <v>173</v>
      </c>
      <c r="AT56" t="s">
        <v>173</v>
      </c>
    </row>
    <row r="57" spans="1:46">
      <c r="A57" t="s">
        <v>116</v>
      </c>
      <c r="B57" t="s">
        <v>37</v>
      </c>
      <c r="C57" t="s">
        <v>21</v>
      </c>
      <c r="D57" t="s">
        <v>22</v>
      </c>
      <c r="E57" t="s">
        <v>23</v>
      </c>
      <c r="F57">
        <v>4</v>
      </c>
      <c r="G57">
        <v>1</v>
      </c>
      <c r="H57" s="12">
        <f t="shared" si="0"/>
        <v>1.6</v>
      </c>
      <c r="I57" s="7">
        <f t="shared" si="1"/>
        <v>0.29999999999999982</v>
      </c>
      <c r="J57" s="7">
        <f t="shared" si="2"/>
        <v>1</v>
      </c>
      <c r="K57" s="13">
        <v>2</v>
      </c>
      <c r="L57" s="13">
        <v>2</v>
      </c>
      <c r="M57" s="13">
        <v>2</v>
      </c>
      <c r="N57" s="13">
        <v>1</v>
      </c>
      <c r="O57" s="13">
        <v>1</v>
      </c>
      <c r="P57" t="s">
        <v>25</v>
      </c>
      <c r="Q57" t="s">
        <v>25</v>
      </c>
      <c r="R57" t="s">
        <v>25</v>
      </c>
      <c r="S57" t="s">
        <v>28</v>
      </c>
      <c r="T57" t="s">
        <v>28</v>
      </c>
      <c r="U57" s="16">
        <f t="shared" si="3"/>
        <v>5.333333333333333</v>
      </c>
      <c r="V57" s="16">
        <f t="shared" si="4"/>
        <v>0.33333333333333337</v>
      </c>
      <c r="W57">
        <f t="shared" si="5"/>
        <v>-1</v>
      </c>
      <c r="X57" s="14">
        <v>6</v>
      </c>
      <c r="Y57" s="14">
        <v>5</v>
      </c>
      <c r="Z57" s="14">
        <v>5</v>
      </c>
      <c r="AA57" t="s">
        <v>120</v>
      </c>
      <c r="AB57" t="s">
        <v>26</v>
      </c>
      <c r="AC57" t="s">
        <v>26</v>
      </c>
      <c r="AD57" s="17">
        <f t="shared" si="6"/>
        <v>5.333333333333333</v>
      </c>
      <c r="AE57" s="17">
        <f t="shared" si="7"/>
        <v>0.33333333333333337</v>
      </c>
      <c r="AF57" s="17">
        <f t="shared" si="8"/>
        <v>1</v>
      </c>
      <c r="AG57" s="14">
        <v>5</v>
      </c>
      <c r="AH57" s="14">
        <v>5</v>
      </c>
      <c r="AI57" s="14">
        <v>6</v>
      </c>
      <c r="AJ57" t="s">
        <v>41</v>
      </c>
      <c r="AK57" t="s">
        <v>41</v>
      </c>
      <c r="AL57" t="s">
        <v>58</v>
      </c>
      <c r="AM57" t="s">
        <v>96</v>
      </c>
      <c r="AN57" t="s">
        <v>87</v>
      </c>
      <c r="AO57" s="3">
        <v>-6</v>
      </c>
      <c r="AP57" t="s">
        <v>42</v>
      </c>
      <c r="AQ57" t="s">
        <v>35</v>
      </c>
      <c r="AR57" t="s">
        <v>35</v>
      </c>
      <c r="AS57" s="14">
        <v>7</v>
      </c>
      <c r="AT57" s="14">
        <v>7</v>
      </c>
    </row>
    <row r="58" spans="1:46">
      <c r="A58" t="s">
        <v>117</v>
      </c>
      <c r="B58" t="s">
        <v>37</v>
      </c>
      <c r="C58" t="s">
        <v>21</v>
      </c>
      <c r="D58" t="s">
        <v>22</v>
      </c>
      <c r="E58" t="s">
        <v>23</v>
      </c>
      <c r="F58">
        <v>2</v>
      </c>
      <c r="G58">
        <v>1</v>
      </c>
      <c r="H58" s="12">
        <f t="shared" si="0"/>
        <v>1</v>
      </c>
      <c r="I58" s="7">
        <f t="shared" si="1"/>
        <v>0</v>
      </c>
      <c r="J58" s="7">
        <f t="shared" si="2"/>
        <v>0</v>
      </c>
      <c r="K58" s="13">
        <v>1</v>
      </c>
      <c r="L58" s="13">
        <v>1</v>
      </c>
      <c r="M58" s="13">
        <v>1</v>
      </c>
      <c r="N58" s="13">
        <v>1</v>
      </c>
      <c r="O58" s="13">
        <v>1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s="16">
        <f t="shared" si="3"/>
        <v>4.333333333333333</v>
      </c>
      <c r="V58" s="16">
        <f t="shared" si="4"/>
        <v>0.33333333333333215</v>
      </c>
      <c r="W58">
        <f t="shared" si="5"/>
        <v>1</v>
      </c>
      <c r="X58" s="14">
        <v>4</v>
      </c>
      <c r="Y58" s="14">
        <v>4</v>
      </c>
      <c r="Z58" s="14">
        <v>5</v>
      </c>
      <c r="AA58" t="s">
        <v>27</v>
      </c>
      <c r="AB58" t="s">
        <v>27</v>
      </c>
      <c r="AC58" t="s">
        <v>26</v>
      </c>
      <c r="AD58" s="17">
        <f t="shared" si="6"/>
        <v>4</v>
      </c>
      <c r="AE58" s="17">
        <f t="shared" si="7"/>
        <v>0</v>
      </c>
      <c r="AF58" s="17">
        <f t="shared" si="8"/>
        <v>0</v>
      </c>
      <c r="AG58" s="14">
        <v>4</v>
      </c>
      <c r="AH58" s="14">
        <v>4</v>
      </c>
      <c r="AI58" s="14">
        <v>4</v>
      </c>
      <c r="AJ58" t="s">
        <v>27</v>
      </c>
      <c r="AK58" t="s">
        <v>27</v>
      </c>
      <c r="AL58" t="s">
        <v>27</v>
      </c>
      <c r="AM58" t="s">
        <v>29</v>
      </c>
      <c r="AN58" t="s">
        <v>24</v>
      </c>
      <c r="AO58" s="3">
        <v>1</v>
      </c>
      <c r="AP58" t="s">
        <v>42</v>
      </c>
      <c r="AQ58" t="s">
        <v>31</v>
      </c>
      <c r="AR58" t="s">
        <v>32</v>
      </c>
      <c r="AS58" s="14">
        <v>6</v>
      </c>
      <c r="AT58" s="14">
        <v>5</v>
      </c>
    </row>
    <row r="59" spans="1:46">
      <c r="A59" t="s">
        <v>119</v>
      </c>
      <c r="B59" t="s">
        <v>20</v>
      </c>
      <c r="C59" t="s">
        <v>21</v>
      </c>
      <c r="D59" t="s">
        <v>22</v>
      </c>
      <c r="E59" t="s">
        <v>23</v>
      </c>
      <c r="F59">
        <v>1</v>
      </c>
      <c r="G59">
        <v>1</v>
      </c>
      <c r="H59" s="12">
        <f t="shared" si="0"/>
        <v>0.8</v>
      </c>
      <c r="I59" s="7">
        <f t="shared" si="1"/>
        <v>0</v>
      </c>
      <c r="J59" s="7" t="str">
        <f t="shared" si="2"/>
        <v/>
      </c>
      <c r="K59" s="13">
        <v>1</v>
      </c>
      <c r="L59" s="13">
        <v>1</v>
      </c>
      <c r="M59" s="13">
        <v>1</v>
      </c>
      <c r="N59" s="13">
        <v>1</v>
      </c>
      <c r="O59" s="9" t="s">
        <v>173</v>
      </c>
      <c r="P59" t="s">
        <v>28</v>
      </c>
      <c r="Q59" t="s">
        <v>28</v>
      </c>
      <c r="R59" t="s">
        <v>28</v>
      </c>
      <c r="S59" t="s">
        <v>28</v>
      </c>
      <c r="U59" s="16">
        <f t="shared" si="3"/>
        <v>4</v>
      </c>
      <c r="V59" s="16">
        <f t="shared" si="4"/>
        <v>0</v>
      </c>
      <c r="W59" t="str">
        <f t="shared" si="5"/>
        <v/>
      </c>
      <c r="X59" s="14">
        <v>4</v>
      </c>
      <c r="Y59" s="14">
        <v>4</v>
      </c>
      <c r="Z59" t="s">
        <v>173</v>
      </c>
      <c r="AA59" t="s">
        <v>27</v>
      </c>
      <c r="AB59" t="s">
        <v>27</v>
      </c>
      <c r="AD59" s="17">
        <f t="shared" si="6"/>
        <v>4</v>
      </c>
      <c r="AE59" s="17">
        <f t="shared" si="7"/>
        <v>0</v>
      </c>
      <c r="AF59" s="17" t="str">
        <f t="shared" si="8"/>
        <v/>
      </c>
      <c r="AG59" s="14">
        <v>4</v>
      </c>
      <c r="AH59" s="14">
        <v>4</v>
      </c>
      <c r="AI59" t="s">
        <v>173</v>
      </c>
      <c r="AJ59" t="s">
        <v>27</v>
      </c>
      <c r="AK59" t="s">
        <v>27</v>
      </c>
      <c r="AM59" t="s">
        <v>24</v>
      </c>
      <c r="AO59" s="3">
        <v>0</v>
      </c>
      <c r="AS59" t="s">
        <v>173</v>
      </c>
      <c r="AT59" t="s">
        <v>173</v>
      </c>
    </row>
    <row r="60" spans="1:46">
      <c r="A60" t="s">
        <v>121</v>
      </c>
      <c r="B60" t="s">
        <v>46</v>
      </c>
      <c r="C60" t="s">
        <v>21</v>
      </c>
      <c r="D60" t="s">
        <v>38</v>
      </c>
      <c r="E60" t="s">
        <v>47</v>
      </c>
      <c r="F60">
        <v>5</v>
      </c>
      <c r="G60">
        <v>2</v>
      </c>
      <c r="H60" s="12">
        <f t="shared" si="0"/>
        <v>2.8</v>
      </c>
      <c r="I60" s="7">
        <f t="shared" si="1"/>
        <v>0.19999999999999929</v>
      </c>
      <c r="J60" s="7">
        <f t="shared" si="2"/>
        <v>0</v>
      </c>
      <c r="K60" s="13">
        <v>3</v>
      </c>
      <c r="L60" s="13">
        <v>2</v>
      </c>
      <c r="M60" s="13">
        <v>3</v>
      </c>
      <c r="N60" s="13">
        <v>3</v>
      </c>
      <c r="O60" s="13">
        <v>3</v>
      </c>
      <c r="P60" t="s">
        <v>40</v>
      </c>
      <c r="Q60" t="s">
        <v>25</v>
      </c>
      <c r="R60" t="s">
        <v>40</v>
      </c>
      <c r="S60" t="s">
        <v>40</v>
      </c>
      <c r="T60" t="s">
        <v>40</v>
      </c>
      <c r="U60" s="16">
        <f t="shared" si="3"/>
        <v>4</v>
      </c>
      <c r="V60" s="16">
        <f t="shared" si="4"/>
        <v>0</v>
      </c>
      <c r="W60">
        <f t="shared" si="5"/>
        <v>0</v>
      </c>
      <c r="X60" s="14">
        <v>4</v>
      </c>
      <c r="Y60" s="14">
        <v>4</v>
      </c>
      <c r="Z60" s="14">
        <v>4</v>
      </c>
      <c r="AA60" t="s">
        <v>27</v>
      </c>
      <c r="AB60" t="s">
        <v>27</v>
      </c>
      <c r="AC60" t="s">
        <v>27</v>
      </c>
      <c r="AD60" s="17">
        <f t="shared" si="6"/>
        <v>4</v>
      </c>
      <c r="AE60" s="17">
        <f t="shared" si="7"/>
        <v>0</v>
      </c>
      <c r="AF60" s="17">
        <f t="shared" si="8"/>
        <v>0</v>
      </c>
      <c r="AG60" s="14">
        <v>4</v>
      </c>
      <c r="AH60" s="14">
        <v>4</v>
      </c>
      <c r="AI60" s="14">
        <v>4</v>
      </c>
      <c r="AJ60" t="s">
        <v>27</v>
      </c>
      <c r="AK60" t="s">
        <v>27</v>
      </c>
      <c r="AL60" t="s">
        <v>27</v>
      </c>
      <c r="AM60" t="s">
        <v>48</v>
      </c>
      <c r="AN60" t="s">
        <v>24</v>
      </c>
      <c r="AO60" s="3">
        <v>-2</v>
      </c>
      <c r="AP60" t="s">
        <v>34</v>
      </c>
      <c r="AQ60" t="s">
        <v>31</v>
      </c>
      <c r="AR60" t="s">
        <v>93</v>
      </c>
      <c r="AS60" s="14">
        <v>6</v>
      </c>
      <c r="AT60" s="14">
        <v>3</v>
      </c>
    </row>
    <row r="61" spans="1:46">
      <c r="A61" t="s">
        <v>122</v>
      </c>
      <c r="B61" t="s">
        <v>37</v>
      </c>
      <c r="C61" t="s">
        <v>21</v>
      </c>
      <c r="D61" t="s">
        <v>22</v>
      </c>
      <c r="E61" t="s">
        <v>47</v>
      </c>
      <c r="F61">
        <v>9</v>
      </c>
      <c r="G61">
        <v>0</v>
      </c>
      <c r="H61" s="12">
        <f t="shared" si="0"/>
        <v>0</v>
      </c>
      <c r="I61" s="7" t="str">
        <f t="shared" si="1"/>
        <v/>
      </c>
      <c r="J61" s="7" t="str">
        <f t="shared" si="2"/>
        <v/>
      </c>
      <c r="K61" s="9" t="s">
        <v>173</v>
      </c>
      <c r="L61" s="9" t="s">
        <v>173</v>
      </c>
      <c r="M61" s="9" t="s">
        <v>173</v>
      </c>
      <c r="N61" s="9" t="s">
        <v>173</v>
      </c>
      <c r="O61" s="9" t="s">
        <v>173</v>
      </c>
      <c r="U61" s="16" t="e">
        <f t="shared" si="3"/>
        <v>#DIV/0!</v>
      </c>
      <c r="V61" s="16" t="str">
        <f t="shared" si="4"/>
        <v/>
      </c>
      <c r="W61" t="str">
        <f t="shared" si="5"/>
        <v/>
      </c>
      <c r="X61" t="s">
        <v>173</v>
      </c>
      <c r="Y61" t="s">
        <v>173</v>
      </c>
      <c r="Z61" t="s">
        <v>173</v>
      </c>
      <c r="AD61" s="17" t="e">
        <f t="shared" si="6"/>
        <v>#DIV/0!</v>
      </c>
      <c r="AE61" s="17" t="str">
        <f t="shared" si="7"/>
        <v/>
      </c>
      <c r="AF61" s="17" t="str">
        <f t="shared" si="8"/>
        <v/>
      </c>
      <c r="AG61" t="s">
        <v>173</v>
      </c>
      <c r="AH61" t="s">
        <v>173</v>
      </c>
      <c r="AI61" t="s">
        <v>173</v>
      </c>
      <c r="AM61" t="s">
        <v>48</v>
      </c>
      <c r="AO61" s="3">
        <v>0</v>
      </c>
      <c r="AS61" t="s">
        <v>173</v>
      </c>
      <c r="AT61" t="s">
        <v>173</v>
      </c>
    </row>
    <row r="62" spans="1:46">
      <c r="A62" t="s">
        <v>123</v>
      </c>
      <c r="B62" t="s">
        <v>37</v>
      </c>
      <c r="C62" t="s">
        <v>65</v>
      </c>
      <c r="D62" t="s">
        <v>22</v>
      </c>
      <c r="E62" t="s">
        <v>23</v>
      </c>
      <c r="F62">
        <v>5</v>
      </c>
      <c r="G62">
        <v>0</v>
      </c>
      <c r="H62" s="12">
        <f t="shared" si="0"/>
        <v>1.4</v>
      </c>
      <c r="I62" s="7">
        <f t="shared" si="1"/>
        <v>0.25</v>
      </c>
      <c r="J62" s="7" t="str">
        <f t="shared" si="2"/>
        <v/>
      </c>
      <c r="K62" s="13">
        <v>2</v>
      </c>
      <c r="L62" s="13">
        <v>1</v>
      </c>
      <c r="M62" s="13">
        <v>2</v>
      </c>
      <c r="N62" s="13">
        <v>2</v>
      </c>
      <c r="O62" s="9" t="s">
        <v>173</v>
      </c>
      <c r="P62" t="s">
        <v>25</v>
      </c>
      <c r="Q62" t="s">
        <v>28</v>
      </c>
      <c r="R62" t="s">
        <v>25</v>
      </c>
      <c r="S62" t="s">
        <v>25</v>
      </c>
      <c r="U62" s="16">
        <f t="shared" si="3"/>
        <v>4</v>
      </c>
      <c r="V62" s="16">
        <f t="shared" si="4"/>
        <v>0</v>
      </c>
      <c r="W62" t="str">
        <f t="shared" si="5"/>
        <v/>
      </c>
      <c r="X62" s="14">
        <v>4</v>
      </c>
      <c r="Y62" s="14">
        <v>4</v>
      </c>
      <c r="Z62" t="s">
        <v>173</v>
      </c>
      <c r="AA62" t="s">
        <v>27</v>
      </c>
      <c r="AB62" t="s">
        <v>27</v>
      </c>
      <c r="AD62" s="17">
        <f t="shared" si="6"/>
        <v>4</v>
      </c>
      <c r="AE62" s="17">
        <f t="shared" si="7"/>
        <v>0</v>
      </c>
      <c r="AF62" s="17" t="str">
        <f t="shared" si="8"/>
        <v/>
      </c>
      <c r="AG62" s="14">
        <v>4</v>
      </c>
      <c r="AH62" s="14">
        <v>4</v>
      </c>
      <c r="AI62" t="s">
        <v>173</v>
      </c>
      <c r="AJ62" t="s">
        <v>27</v>
      </c>
      <c r="AK62" t="s">
        <v>27</v>
      </c>
      <c r="AM62" t="s">
        <v>24</v>
      </c>
      <c r="AO62" s="3">
        <v>0</v>
      </c>
      <c r="AS62" t="s">
        <v>173</v>
      </c>
      <c r="AT62" t="s">
        <v>173</v>
      </c>
    </row>
    <row r="63" spans="1:46">
      <c r="A63" t="s">
        <v>124</v>
      </c>
      <c r="B63" t="s">
        <v>20</v>
      </c>
      <c r="C63" t="s">
        <v>21</v>
      </c>
      <c r="D63" t="s">
        <v>22</v>
      </c>
      <c r="E63" t="s">
        <v>23</v>
      </c>
      <c r="F63">
        <v>6</v>
      </c>
      <c r="G63">
        <v>2</v>
      </c>
      <c r="H63" s="12">
        <f t="shared" si="0"/>
        <v>2.4</v>
      </c>
      <c r="I63" s="7">
        <f t="shared" si="1"/>
        <v>0.29999999999999982</v>
      </c>
      <c r="J63" s="7">
        <f t="shared" si="2"/>
        <v>0</v>
      </c>
      <c r="K63" s="13">
        <v>2</v>
      </c>
      <c r="L63" s="13">
        <v>2</v>
      </c>
      <c r="M63" s="13">
        <v>3</v>
      </c>
      <c r="N63" s="13">
        <v>3</v>
      </c>
      <c r="O63" s="13">
        <v>2</v>
      </c>
      <c r="P63" t="s">
        <v>25</v>
      </c>
      <c r="Q63" t="s">
        <v>25</v>
      </c>
      <c r="R63" t="s">
        <v>168</v>
      </c>
      <c r="S63" t="s">
        <v>168</v>
      </c>
      <c r="T63" t="s">
        <v>25</v>
      </c>
      <c r="U63" s="16">
        <f t="shared" si="3"/>
        <v>4</v>
      </c>
      <c r="V63" s="16">
        <f t="shared" si="4"/>
        <v>0</v>
      </c>
      <c r="W63">
        <f t="shared" si="5"/>
        <v>0</v>
      </c>
      <c r="X63" s="14">
        <v>4</v>
      </c>
      <c r="Y63" s="14">
        <v>4</v>
      </c>
      <c r="Z63" s="14">
        <v>4</v>
      </c>
      <c r="AA63" t="s">
        <v>27</v>
      </c>
      <c r="AB63" t="s">
        <v>27</v>
      </c>
      <c r="AC63" t="s">
        <v>27</v>
      </c>
      <c r="AD63" s="17">
        <f t="shared" si="6"/>
        <v>4</v>
      </c>
      <c r="AE63" s="17">
        <f t="shared" si="7"/>
        <v>0</v>
      </c>
      <c r="AF63" s="17">
        <f t="shared" si="8"/>
        <v>0</v>
      </c>
      <c r="AG63" s="14">
        <v>4</v>
      </c>
      <c r="AH63" s="14">
        <v>4</v>
      </c>
      <c r="AI63" s="14">
        <v>4</v>
      </c>
      <c r="AJ63" t="s">
        <v>27</v>
      </c>
      <c r="AK63" t="s">
        <v>27</v>
      </c>
      <c r="AL63" t="s">
        <v>27</v>
      </c>
      <c r="AM63" t="s">
        <v>24</v>
      </c>
      <c r="AN63" t="s">
        <v>24</v>
      </c>
      <c r="AO63" s="3">
        <v>0</v>
      </c>
      <c r="AP63" t="s">
        <v>30</v>
      </c>
      <c r="AQ63" t="s">
        <v>32</v>
      </c>
      <c r="AR63" t="s">
        <v>32</v>
      </c>
      <c r="AS63" s="14">
        <v>5</v>
      </c>
      <c r="AT63" s="14">
        <v>5</v>
      </c>
    </row>
    <row r="64" spans="1:46">
      <c r="A64" t="s">
        <v>125</v>
      </c>
      <c r="B64" t="s">
        <v>37</v>
      </c>
      <c r="C64" t="s">
        <v>65</v>
      </c>
      <c r="D64" t="s">
        <v>22</v>
      </c>
      <c r="E64" t="s">
        <v>23</v>
      </c>
      <c r="F64">
        <v>2</v>
      </c>
      <c r="G64">
        <v>2</v>
      </c>
      <c r="H64" s="12">
        <f t="shared" si="0"/>
        <v>2.2000000000000002</v>
      </c>
      <c r="I64" s="7">
        <f t="shared" si="1"/>
        <v>0.91666666666666663</v>
      </c>
      <c r="J64" s="7" t="str">
        <f t="shared" si="2"/>
        <v/>
      </c>
      <c r="K64" s="13">
        <v>2</v>
      </c>
      <c r="L64" s="13">
        <v>2</v>
      </c>
      <c r="M64" s="13">
        <v>4</v>
      </c>
      <c r="N64" s="13">
        <v>3</v>
      </c>
      <c r="O64" s="9" t="s">
        <v>173</v>
      </c>
      <c r="P64" t="s">
        <v>25</v>
      </c>
      <c r="Q64" t="s">
        <v>25</v>
      </c>
      <c r="R64" t="s">
        <v>169</v>
      </c>
      <c r="S64" t="s">
        <v>40</v>
      </c>
      <c r="U64" s="16">
        <f t="shared" si="3"/>
        <v>3.5</v>
      </c>
      <c r="V64" s="16">
        <f t="shared" si="4"/>
        <v>0.5</v>
      </c>
      <c r="W64" t="str">
        <f t="shared" si="5"/>
        <v/>
      </c>
      <c r="X64" s="14">
        <v>3</v>
      </c>
      <c r="Y64" s="14">
        <v>4</v>
      </c>
      <c r="Z64" t="s">
        <v>173</v>
      </c>
      <c r="AA64" t="s">
        <v>49</v>
      </c>
      <c r="AB64" t="s">
        <v>27</v>
      </c>
      <c r="AD64" s="17">
        <f t="shared" si="6"/>
        <v>4</v>
      </c>
      <c r="AE64" s="17">
        <f t="shared" si="7"/>
        <v>0</v>
      </c>
      <c r="AF64" s="17" t="str">
        <f t="shared" si="8"/>
        <v/>
      </c>
      <c r="AG64" s="14">
        <v>4</v>
      </c>
      <c r="AH64" s="14">
        <v>4</v>
      </c>
      <c r="AI64" t="s">
        <v>173</v>
      </c>
      <c r="AJ64" t="s">
        <v>27</v>
      </c>
      <c r="AK64" t="s">
        <v>27</v>
      </c>
      <c r="AM64" t="s">
        <v>24</v>
      </c>
      <c r="AO64" s="3">
        <v>0</v>
      </c>
      <c r="AS64" t="s">
        <v>173</v>
      </c>
      <c r="AT64" t="s">
        <v>173</v>
      </c>
    </row>
    <row r="65" spans="1:46">
      <c r="A65" t="s">
        <v>126</v>
      </c>
      <c r="B65" t="s">
        <v>37</v>
      </c>
      <c r="H65" s="12">
        <f t="shared" si="0"/>
        <v>2.8</v>
      </c>
      <c r="I65" s="7">
        <f t="shared" si="1"/>
        <v>3</v>
      </c>
      <c r="J65" s="7" t="str">
        <f t="shared" si="2"/>
        <v/>
      </c>
      <c r="K65" s="13">
        <v>2</v>
      </c>
      <c r="L65" s="13">
        <v>2</v>
      </c>
      <c r="M65" s="13">
        <v>5</v>
      </c>
      <c r="N65" s="13">
        <v>5</v>
      </c>
      <c r="O65" s="9" t="s">
        <v>173</v>
      </c>
      <c r="P65" t="s">
        <v>25</v>
      </c>
      <c r="Q65" t="s">
        <v>25</v>
      </c>
      <c r="R65" t="s">
        <v>170</v>
      </c>
      <c r="S65" t="s">
        <v>170</v>
      </c>
      <c r="U65" s="16">
        <f t="shared" si="3"/>
        <v>4</v>
      </c>
      <c r="V65" s="16">
        <f t="shared" si="4"/>
        <v>0</v>
      </c>
      <c r="W65" t="str">
        <f t="shared" si="5"/>
        <v/>
      </c>
      <c r="X65" s="14">
        <v>4</v>
      </c>
      <c r="Y65" s="14">
        <v>4</v>
      </c>
      <c r="Z65" t="s">
        <v>173</v>
      </c>
      <c r="AA65" t="s">
        <v>27</v>
      </c>
      <c r="AB65" t="s">
        <v>27</v>
      </c>
      <c r="AD65" s="17">
        <f t="shared" si="6"/>
        <v>4</v>
      </c>
      <c r="AE65" s="17">
        <f t="shared" si="7"/>
        <v>0</v>
      </c>
      <c r="AF65" s="17" t="str">
        <f t="shared" si="8"/>
        <v/>
      </c>
      <c r="AG65" s="14">
        <v>4</v>
      </c>
      <c r="AH65" s="14">
        <v>4</v>
      </c>
      <c r="AI65" t="s">
        <v>173</v>
      </c>
      <c r="AJ65" t="s">
        <v>27</v>
      </c>
      <c r="AK65" t="s">
        <v>27</v>
      </c>
      <c r="AO65" s="3">
        <v>0</v>
      </c>
      <c r="AS65" t="s">
        <v>173</v>
      </c>
      <c r="AT65" t="s">
        <v>173</v>
      </c>
    </row>
    <row r="66" spans="1:46">
      <c r="A66" t="s">
        <v>126</v>
      </c>
      <c r="B66" t="s">
        <v>37</v>
      </c>
      <c r="C66" t="s">
        <v>21</v>
      </c>
      <c r="D66" t="s">
        <v>22</v>
      </c>
      <c r="E66" t="s">
        <v>23</v>
      </c>
      <c r="F66">
        <v>6</v>
      </c>
      <c r="G66">
        <v>1</v>
      </c>
      <c r="H66" s="12">
        <f t="shared" si="0"/>
        <v>2.8</v>
      </c>
      <c r="I66" s="7">
        <f t="shared" si="1"/>
        <v>5.3333333333333357</v>
      </c>
      <c r="J66" s="7" t="str">
        <f t="shared" si="2"/>
        <v/>
      </c>
      <c r="K66" s="9" t="s">
        <v>173</v>
      </c>
      <c r="L66" s="9" t="s">
        <v>173</v>
      </c>
      <c r="M66" s="13">
        <v>6</v>
      </c>
      <c r="N66" s="13">
        <v>6</v>
      </c>
      <c r="O66" s="13">
        <v>2</v>
      </c>
      <c r="R66" t="s">
        <v>171</v>
      </c>
      <c r="S66" t="s">
        <v>171</v>
      </c>
      <c r="T66" t="s">
        <v>25</v>
      </c>
      <c r="U66" s="16">
        <f t="shared" si="3"/>
        <v>4.5</v>
      </c>
      <c r="V66" s="16">
        <f t="shared" si="4"/>
        <v>0.5</v>
      </c>
      <c r="W66" t="str">
        <f t="shared" si="5"/>
        <v/>
      </c>
      <c r="X66" t="s">
        <v>173</v>
      </c>
      <c r="Y66" s="14">
        <v>4</v>
      </c>
      <c r="Z66" s="14">
        <v>5</v>
      </c>
      <c r="AB66" t="s">
        <v>27</v>
      </c>
      <c r="AC66" t="s">
        <v>26</v>
      </c>
      <c r="AD66" s="17">
        <f t="shared" si="6"/>
        <v>3.5</v>
      </c>
      <c r="AE66" s="17">
        <f t="shared" si="7"/>
        <v>0.5</v>
      </c>
      <c r="AF66" s="17" t="str">
        <f t="shared" si="8"/>
        <v/>
      </c>
      <c r="AG66" t="s">
        <v>173</v>
      </c>
      <c r="AH66" s="14">
        <v>3</v>
      </c>
      <c r="AI66" s="14">
        <v>4</v>
      </c>
      <c r="AK66" t="s">
        <v>44</v>
      </c>
      <c r="AL66" t="s">
        <v>27</v>
      </c>
      <c r="AM66" t="s">
        <v>24</v>
      </c>
      <c r="AN66" t="s">
        <v>53</v>
      </c>
      <c r="AO66" s="3">
        <v>-2</v>
      </c>
      <c r="AP66" t="s">
        <v>34</v>
      </c>
      <c r="AQ66" t="s">
        <v>31</v>
      </c>
      <c r="AR66" t="s">
        <v>32</v>
      </c>
      <c r="AS66" s="14">
        <v>6</v>
      </c>
      <c r="AT66" s="14">
        <v>5</v>
      </c>
    </row>
    <row r="67" spans="1:46">
      <c r="A67" t="s">
        <v>127</v>
      </c>
      <c r="B67" t="s">
        <v>37</v>
      </c>
      <c r="C67" t="s">
        <v>21</v>
      </c>
      <c r="D67" t="s">
        <v>22</v>
      </c>
      <c r="E67" t="s">
        <v>23</v>
      </c>
      <c r="F67">
        <v>3</v>
      </c>
      <c r="G67">
        <v>0</v>
      </c>
      <c r="H67" s="12">
        <f t="shared" ref="H67:H99" si="9">SUM(K67:O67)/5</f>
        <v>4.4000000000000004</v>
      </c>
      <c r="I67" s="7">
        <f t="shared" ref="I67:I99" si="10">IFERROR(_xlfn.VAR.S(K67:O67), "")</f>
        <v>6.3000000000000007</v>
      </c>
      <c r="J67" s="7">
        <f t="shared" ref="J67:J99" si="11">IFERROR(K67-O67, "")</f>
        <v>2</v>
      </c>
      <c r="K67" s="13">
        <v>4</v>
      </c>
      <c r="L67" s="13">
        <v>2</v>
      </c>
      <c r="M67" s="13">
        <v>7</v>
      </c>
      <c r="N67" s="13">
        <v>7</v>
      </c>
      <c r="O67" s="13">
        <v>2</v>
      </c>
      <c r="P67" t="s">
        <v>56</v>
      </c>
      <c r="Q67" t="s">
        <v>25</v>
      </c>
      <c r="R67" t="s">
        <v>172</v>
      </c>
      <c r="S67" t="s">
        <v>172</v>
      </c>
      <c r="T67" t="s">
        <v>25</v>
      </c>
      <c r="U67" s="16">
        <f t="shared" ref="U67:U95" si="12">AVERAGE(X67:Z67)</f>
        <v>3</v>
      </c>
      <c r="V67" s="16">
        <f t="shared" ref="V67:V95" si="13">IFERROR(_xlfn.VAR.S(X67:Z67), "")</f>
        <v>0</v>
      </c>
      <c r="W67">
        <f t="shared" ref="W67:W95" si="14">IFERROR(Z67-X67, "")</f>
        <v>0</v>
      </c>
      <c r="X67" s="14">
        <v>3</v>
      </c>
      <c r="Y67" s="14">
        <v>3</v>
      </c>
      <c r="Z67" s="14">
        <v>3</v>
      </c>
      <c r="AA67" t="s">
        <v>49</v>
      </c>
      <c r="AB67" t="s">
        <v>49</v>
      </c>
      <c r="AC67" t="s">
        <v>49</v>
      </c>
      <c r="AD67" s="17">
        <f t="shared" ref="AD67:AD95" si="15">AVERAGE(AG67:AI67)</f>
        <v>3</v>
      </c>
      <c r="AE67" s="17">
        <f t="shared" ref="AE67:AE95" si="16">IFERROR(_xlfn.VAR.S(AG67:AI67), "")</f>
        <v>0</v>
      </c>
      <c r="AF67" s="17">
        <f t="shared" ref="AF67:AF95" si="17">IFERROR(AI67-AG67, "")</f>
        <v>0</v>
      </c>
      <c r="AG67" s="14">
        <v>3</v>
      </c>
      <c r="AH67" s="14">
        <v>3</v>
      </c>
      <c r="AI67" s="14">
        <v>3</v>
      </c>
      <c r="AJ67" t="s">
        <v>44</v>
      </c>
      <c r="AK67" t="s">
        <v>44</v>
      </c>
      <c r="AL67" t="s">
        <v>44</v>
      </c>
      <c r="AM67" t="s">
        <v>24</v>
      </c>
      <c r="AN67" t="s">
        <v>24</v>
      </c>
      <c r="AO67" s="3">
        <v>0</v>
      </c>
      <c r="AP67" t="s">
        <v>50</v>
      </c>
      <c r="AQ67" t="s">
        <v>31</v>
      </c>
      <c r="AR67" t="s">
        <v>93</v>
      </c>
      <c r="AS67" s="14">
        <v>6</v>
      </c>
      <c r="AT67" s="14">
        <v>3</v>
      </c>
    </row>
    <row r="68" spans="1:46">
      <c r="A68" t="s">
        <v>128</v>
      </c>
      <c r="B68" t="s">
        <v>37</v>
      </c>
      <c r="C68" t="s">
        <v>21</v>
      </c>
      <c r="D68" t="s">
        <v>22</v>
      </c>
      <c r="E68" t="s">
        <v>23</v>
      </c>
      <c r="F68">
        <v>5</v>
      </c>
      <c r="G68">
        <v>1</v>
      </c>
      <c r="H68" s="12">
        <f t="shared" si="9"/>
        <v>1.4</v>
      </c>
      <c r="I68" s="7">
        <f t="shared" si="10"/>
        <v>0.91666666666666663</v>
      </c>
      <c r="J68" s="7" t="str">
        <f t="shared" si="11"/>
        <v/>
      </c>
      <c r="K68" s="13">
        <v>3</v>
      </c>
      <c r="L68" s="13">
        <v>2</v>
      </c>
      <c r="M68" s="13">
        <v>1</v>
      </c>
      <c r="N68" s="13">
        <v>1</v>
      </c>
      <c r="O68" s="9" t="s">
        <v>173</v>
      </c>
      <c r="P68" t="s">
        <v>40</v>
      </c>
      <c r="Q68" t="s">
        <v>25</v>
      </c>
      <c r="R68" t="s">
        <v>28</v>
      </c>
      <c r="S68" t="s">
        <v>28</v>
      </c>
      <c r="U68" s="16">
        <f t="shared" si="12"/>
        <v>4.5</v>
      </c>
      <c r="V68" s="16">
        <f t="shared" si="13"/>
        <v>0.5</v>
      </c>
      <c r="W68" t="str">
        <f t="shared" si="14"/>
        <v/>
      </c>
      <c r="X68" s="14">
        <v>5</v>
      </c>
      <c r="Y68" s="14">
        <v>4</v>
      </c>
      <c r="Z68" t="s">
        <v>173</v>
      </c>
      <c r="AA68" t="s">
        <v>26</v>
      </c>
      <c r="AB68" t="s">
        <v>27</v>
      </c>
      <c r="AD68" s="17">
        <f t="shared" si="15"/>
        <v>4.5</v>
      </c>
      <c r="AE68" s="17">
        <f t="shared" si="16"/>
        <v>0.5</v>
      </c>
      <c r="AF68" s="17" t="str">
        <f t="shared" si="17"/>
        <v/>
      </c>
      <c r="AG68" s="14">
        <v>5</v>
      </c>
      <c r="AH68" s="14">
        <v>4</v>
      </c>
      <c r="AI68" t="s">
        <v>173</v>
      </c>
      <c r="AJ68" t="s">
        <v>41</v>
      </c>
      <c r="AK68" t="s">
        <v>27</v>
      </c>
      <c r="AM68" t="s">
        <v>29</v>
      </c>
      <c r="AO68" s="3">
        <v>0</v>
      </c>
      <c r="AS68" t="s">
        <v>173</v>
      </c>
      <c r="AT68" t="s">
        <v>173</v>
      </c>
    </row>
    <row r="69" spans="1:46">
      <c r="A69" t="s">
        <v>129</v>
      </c>
      <c r="B69" t="s">
        <v>46</v>
      </c>
      <c r="H69" s="12">
        <f t="shared" si="9"/>
        <v>1.6</v>
      </c>
      <c r="I69" s="7">
        <f t="shared" si="10"/>
        <v>0.29999999999999982</v>
      </c>
      <c r="J69" s="7">
        <f t="shared" si="11"/>
        <v>0</v>
      </c>
      <c r="K69" s="13">
        <v>2</v>
      </c>
      <c r="L69" s="13">
        <v>1</v>
      </c>
      <c r="M69" s="13">
        <v>2</v>
      </c>
      <c r="N69" s="13">
        <v>1</v>
      </c>
      <c r="O69" s="13">
        <v>2</v>
      </c>
      <c r="P69" t="s">
        <v>25</v>
      </c>
      <c r="Q69" t="s">
        <v>28</v>
      </c>
      <c r="R69" s="10" t="s">
        <v>25</v>
      </c>
      <c r="S69" t="s">
        <v>28</v>
      </c>
      <c r="T69" t="s">
        <v>25</v>
      </c>
      <c r="U69" s="16">
        <f t="shared" si="12"/>
        <v>4</v>
      </c>
      <c r="V69" s="16">
        <f t="shared" si="13"/>
        <v>0</v>
      </c>
      <c r="W69">
        <f t="shared" si="14"/>
        <v>0</v>
      </c>
      <c r="X69" s="14">
        <v>4</v>
      </c>
      <c r="Y69" s="14">
        <v>4</v>
      </c>
      <c r="Z69" s="14">
        <v>4</v>
      </c>
      <c r="AA69" t="s">
        <v>27</v>
      </c>
      <c r="AB69" t="s">
        <v>27</v>
      </c>
      <c r="AC69" t="s">
        <v>27</v>
      </c>
      <c r="AD69" s="17">
        <f t="shared" si="15"/>
        <v>3.6666666666666665</v>
      </c>
      <c r="AE69" s="17">
        <f t="shared" si="16"/>
        <v>0.33333333333333215</v>
      </c>
      <c r="AF69" s="17">
        <f t="shared" si="17"/>
        <v>-1</v>
      </c>
      <c r="AG69" s="14">
        <v>4</v>
      </c>
      <c r="AH69" s="14">
        <v>4</v>
      </c>
      <c r="AI69" s="14">
        <v>3</v>
      </c>
      <c r="AJ69" t="s">
        <v>27</v>
      </c>
      <c r="AK69" t="s">
        <v>27</v>
      </c>
      <c r="AL69" t="s">
        <v>44</v>
      </c>
      <c r="AN69" t="s">
        <v>24</v>
      </c>
      <c r="AO69" s="3">
        <v>0</v>
      </c>
      <c r="AP69" t="s">
        <v>34</v>
      </c>
      <c r="AQ69" t="s">
        <v>31</v>
      </c>
      <c r="AR69" t="s">
        <v>43</v>
      </c>
      <c r="AS69" s="14">
        <v>6</v>
      </c>
      <c r="AT69" s="14">
        <v>4</v>
      </c>
    </row>
    <row r="70" spans="1:46">
      <c r="A70" t="s">
        <v>129</v>
      </c>
      <c r="B70" t="s">
        <v>46</v>
      </c>
      <c r="C70" t="s">
        <v>21</v>
      </c>
      <c r="D70" t="s">
        <v>22</v>
      </c>
      <c r="E70" t="s">
        <v>23</v>
      </c>
      <c r="F70">
        <v>5</v>
      </c>
      <c r="G70">
        <v>0</v>
      </c>
      <c r="H70" s="12">
        <f t="shared" si="9"/>
        <v>1.6</v>
      </c>
      <c r="I70" s="7">
        <f t="shared" si="10"/>
        <v>0.29999999999999982</v>
      </c>
      <c r="J70" s="7">
        <f t="shared" si="11"/>
        <v>0</v>
      </c>
      <c r="K70" s="13">
        <v>2</v>
      </c>
      <c r="L70" s="13">
        <v>1</v>
      </c>
      <c r="M70" s="13">
        <v>2</v>
      </c>
      <c r="N70" s="13">
        <v>1</v>
      </c>
      <c r="O70" s="13">
        <v>2</v>
      </c>
      <c r="P70" t="s">
        <v>25</v>
      </c>
      <c r="Q70" t="s">
        <v>28</v>
      </c>
      <c r="R70" s="10" t="s">
        <v>25</v>
      </c>
      <c r="S70" t="s">
        <v>28</v>
      </c>
      <c r="T70" t="s">
        <v>25</v>
      </c>
      <c r="U70" s="16">
        <f t="shared" si="12"/>
        <v>4</v>
      </c>
      <c r="V70" s="16">
        <f t="shared" si="13"/>
        <v>0</v>
      </c>
      <c r="W70">
        <f t="shared" si="14"/>
        <v>0</v>
      </c>
      <c r="X70" s="14">
        <v>4</v>
      </c>
      <c r="Y70" s="14">
        <v>4</v>
      </c>
      <c r="Z70" s="14">
        <v>4</v>
      </c>
      <c r="AA70" t="s">
        <v>27</v>
      </c>
      <c r="AB70" t="s">
        <v>27</v>
      </c>
      <c r="AC70" t="s">
        <v>27</v>
      </c>
      <c r="AD70" s="17">
        <f t="shared" si="15"/>
        <v>4</v>
      </c>
      <c r="AE70" s="17">
        <f t="shared" si="16"/>
        <v>0</v>
      </c>
      <c r="AF70" s="17">
        <f t="shared" si="17"/>
        <v>0</v>
      </c>
      <c r="AG70" s="14">
        <v>4</v>
      </c>
      <c r="AH70" s="14">
        <v>4</v>
      </c>
      <c r="AI70" s="14">
        <v>4</v>
      </c>
      <c r="AJ70" t="s">
        <v>27</v>
      </c>
      <c r="AK70" t="s">
        <v>27</v>
      </c>
      <c r="AL70" t="s">
        <v>27</v>
      </c>
      <c r="AM70" t="s">
        <v>89</v>
      </c>
      <c r="AN70" t="s">
        <v>87</v>
      </c>
      <c r="AO70" s="3">
        <v>-1</v>
      </c>
      <c r="AP70" t="s">
        <v>34</v>
      </c>
      <c r="AQ70" t="s">
        <v>31</v>
      </c>
      <c r="AR70" t="s">
        <v>43</v>
      </c>
      <c r="AS70" s="14">
        <v>6</v>
      </c>
      <c r="AT70" s="14">
        <v>4</v>
      </c>
    </row>
    <row r="71" spans="1:46">
      <c r="A71" t="s">
        <v>130</v>
      </c>
      <c r="B71" t="s">
        <v>46</v>
      </c>
      <c r="C71" t="s">
        <v>21</v>
      </c>
      <c r="D71" t="s">
        <v>22</v>
      </c>
      <c r="E71" t="s">
        <v>47</v>
      </c>
      <c r="F71">
        <v>2</v>
      </c>
      <c r="G71">
        <v>0</v>
      </c>
      <c r="H71" s="12">
        <f t="shared" si="9"/>
        <v>0.8</v>
      </c>
      <c r="I71" s="7">
        <f t="shared" si="10"/>
        <v>0</v>
      </c>
      <c r="J71" s="7" t="str">
        <f t="shared" si="11"/>
        <v/>
      </c>
      <c r="K71" s="13">
        <v>1</v>
      </c>
      <c r="L71" s="13">
        <v>1</v>
      </c>
      <c r="M71" s="13">
        <v>1</v>
      </c>
      <c r="N71" s="13">
        <v>1</v>
      </c>
      <c r="O71" s="9" t="s">
        <v>173</v>
      </c>
      <c r="P71" t="s">
        <v>28</v>
      </c>
      <c r="Q71" t="s">
        <v>28</v>
      </c>
      <c r="R71" t="s">
        <v>28</v>
      </c>
      <c r="S71" t="s">
        <v>28</v>
      </c>
      <c r="U71" s="16">
        <f t="shared" si="12"/>
        <v>4</v>
      </c>
      <c r="V71" s="16">
        <f t="shared" si="13"/>
        <v>0</v>
      </c>
      <c r="W71" t="str">
        <f t="shared" si="14"/>
        <v/>
      </c>
      <c r="X71" s="14">
        <v>4</v>
      </c>
      <c r="Y71" s="14">
        <v>4</v>
      </c>
      <c r="Z71" t="s">
        <v>173</v>
      </c>
      <c r="AA71" t="s">
        <v>27</v>
      </c>
      <c r="AB71" t="s">
        <v>27</v>
      </c>
      <c r="AD71" s="17">
        <f t="shared" si="15"/>
        <v>4</v>
      </c>
      <c r="AE71" s="17">
        <f t="shared" si="16"/>
        <v>0</v>
      </c>
      <c r="AF71" s="17" t="str">
        <f t="shared" si="17"/>
        <v/>
      </c>
      <c r="AG71" s="14">
        <v>4</v>
      </c>
      <c r="AH71" s="14">
        <v>4</v>
      </c>
      <c r="AI71" t="s">
        <v>173</v>
      </c>
      <c r="AJ71" t="s">
        <v>27</v>
      </c>
      <c r="AK71" t="s">
        <v>27</v>
      </c>
      <c r="AM71" t="s">
        <v>24</v>
      </c>
      <c r="AO71" s="3">
        <v>0</v>
      </c>
      <c r="AS71" t="s">
        <v>173</v>
      </c>
      <c r="AT71" t="s">
        <v>173</v>
      </c>
    </row>
    <row r="72" spans="1:46">
      <c r="A72" t="s">
        <v>131</v>
      </c>
      <c r="B72" t="s">
        <v>37</v>
      </c>
      <c r="C72" t="s">
        <v>21</v>
      </c>
      <c r="D72" t="s">
        <v>22</v>
      </c>
      <c r="E72" t="s">
        <v>23</v>
      </c>
      <c r="F72">
        <v>5</v>
      </c>
      <c r="G72">
        <v>1</v>
      </c>
      <c r="H72" s="12">
        <f t="shared" si="9"/>
        <v>1</v>
      </c>
      <c r="I72" s="7">
        <f t="shared" si="10"/>
        <v>0</v>
      </c>
      <c r="J72" s="7">
        <f t="shared" si="11"/>
        <v>0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s="16">
        <f t="shared" si="12"/>
        <v>4.333333333333333</v>
      </c>
      <c r="V72" s="16">
        <f t="shared" si="13"/>
        <v>0.33333333333333215</v>
      </c>
      <c r="W72">
        <f t="shared" si="14"/>
        <v>1</v>
      </c>
      <c r="X72" s="14">
        <v>4</v>
      </c>
      <c r="Y72" s="14">
        <v>4</v>
      </c>
      <c r="Z72" s="14">
        <v>5</v>
      </c>
      <c r="AA72" t="s">
        <v>27</v>
      </c>
      <c r="AB72" t="s">
        <v>27</v>
      </c>
      <c r="AC72" t="s">
        <v>26</v>
      </c>
      <c r="AD72" s="17">
        <f t="shared" si="15"/>
        <v>4</v>
      </c>
      <c r="AE72" s="17">
        <f t="shared" si="16"/>
        <v>0</v>
      </c>
      <c r="AF72" s="17">
        <f t="shared" si="17"/>
        <v>0</v>
      </c>
      <c r="AG72" s="14">
        <v>4</v>
      </c>
      <c r="AH72" s="14">
        <v>4</v>
      </c>
      <c r="AI72" s="14">
        <v>4</v>
      </c>
      <c r="AJ72" t="s">
        <v>27</v>
      </c>
      <c r="AK72" t="s">
        <v>27</v>
      </c>
      <c r="AL72" t="s">
        <v>27</v>
      </c>
      <c r="AM72" t="s">
        <v>96</v>
      </c>
      <c r="AN72" t="s">
        <v>87</v>
      </c>
      <c r="AO72" s="3">
        <v>-6</v>
      </c>
      <c r="AP72" t="s">
        <v>50</v>
      </c>
      <c r="AQ72" t="s">
        <v>35</v>
      </c>
      <c r="AR72" t="s">
        <v>31</v>
      </c>
      <c r="AS72" s="14">
        <v>7</v>
      </c>
      <c r="AT72" s="14">
        <v>6</v>
      </c>
    </row>
    <row r="73" spans="1:46">
      <c r="A73" t="s">
        <v>132</v>
      </c>
      <c r="B73" t="s">
        <v>37</v>
      </c>
      <c r="C73" t="s">
        <v>21</v>
      </c>
      <c r="D73" t="s">
        <v>22</v>
      </c>
      <c r="E73" t="s">
        <v>23</v>
      </c>
      <c r="F73">
        <v>2</v>
      </c>
      <c r="G73">
        <v>1</v>
      </c>
      <c r="H73" s="12">
        <f t="shared" si="9"/>
        <v>1.6</v>
      </c>
      <c r="I73" s="7">
        <f t="shared" si="10"/>
        <v>1.3333333333333339</v>
      </c>
      <c r="J73" s="7">
        <f t="shared" si="11"/>
        <v>2</v>
      </c>
      <c r="K73" s="13">
        <v>4</v>
      </c>
      <c r="L73" s="13">
        <v>2</v>
      </c>
      <c r="M73" s="9" t="s">
        <v>173</v>
      </c>
      <c r="N73" s="9" t="s">
        <v>173</v>
      </c>
      <c r="O73" s="13">
        <v>2</v>
      </c>
      <c r="P73" t="s">
        <v>56</v>
      </c>
      <c r="Q73" t="s">
        <v>25</v>
      </c>
      <c r="T73" t="s">
        <v>25</v>
      </c>
      <c r="U73" s="16">
        <f t="shared" si="12"/>
        <v>4</v>
      </c>
      <c r="V73" s="16">
        <f t="shared" si="13"/>
        <v>0</v>
      </c>
      <c r="W73">
        <f t="shared" si="14"/>
        <v>0</v>
      </c>
      <c r="X73" s="14">
        <v>4</v>
      </c>
      <c r="Y73" t="s">
        <v>173</v>
      </c>
      <c r="Z73" s="14">
        <v>4</v>
      </c>
      <c r="AA73" t="s">
        <v>27</v>
      </c>
      <c r="AC73" t="s">
        <v>27</v>
      </c>
      <c r="AD73" s="17">
        <f t="shared" si="15"/>
        <v>4</v>
      </c>
      <c r="AE73" s="17">
        <f t="shared" si="16"/>
        <v>0</v>
      </c>
      <c r="AF73" s="17">
        <f t="shared" si="17"/>
        <v>0</v>
      </c>
      <c r="AG73" s="14">
        <v>4</v>
      </c>
      <c r="AH73" t="s">
        <v>173</v>
      </c>
      <c r="AI73" s="14">
        <v>4</v>
      </c>
      <c r="AJ73" t="s">
        <v>27</v>
      </c>
      <c r="AL73" t="s">
        <v>27</v>
      </c>
      <c r="AM73" t="s">
        <v>24</v>
      </c>
      <c r="AN73" t="s">
        <v>24</v>
      </c>
      <c r="AO73" s="3">
        <v>0</v>
      </c>
      <c r="AP73" t="s">
        <v>34</v>
      </c>
      <c r="AQ73" t="s">
        <v>31</v>
      </c>
      <c r="AR73" t="s">
        <v>93</v>
      </c>
      <c r="AS73" s="14">
        <v>6</v>
      </c>
      <c r="AT73" s="14">
        <v>3</v>
      </c>
    </row>
    <row r="74" spans="1:46">
      <c r="A74" t="s">
        <v>133</v>
      </c>
      <c r="B74" t="s">
        <v>37</v>
      </c>
      <c r="C74" t="s">
        <v>65</v>
      </c>
      <c r="D74" t="s">
        <v>38</v>
      </c>
      <c r="E74" t="s">
        <v>23</v>
      </c>
      <c r="F74">
        <v>5</v>
      </c>
      <c r="G74">
        <v>1</v>
      </c>
      <c r="H74" s="12">
        <f t="shared" si="9"/>
        <v>1.6</v>
      </c>
      <c r="I74" s="7">
        <f t="shared" si="10"/>
        <v>0.33333333333333393</v>
      </c>
      <c r="J74" s="7" t="str">
        <f t="shared" si="11"/>
        <v/>
      </c>
      <c r="K74" s="9" t="s">
        <v>173</v>
      </c>
      <c r="L74" s="9" t="s">
        <v>173</v>
      </c>
      <c r="M74" s="13">
        <v>3</v>
      </c>
      <c r="N74" s="13">
        <v>2</v>
      </c>
      <c r="O74" s="13">
        <v>3</v>
      </c>
      <c r="R74" t="s">
        <v>40</v>
      </c>
      <c r="S74" s="10" t="s">
        <v>25</v>
      </c>
      <c r="T74" t="s">
        <v>40</v>
      </c>
      <c r="U74" s="16">
        <f t="shared" si="12"/>
        <v>4</v>
      </c>
      <c r="V74" s="16">
        <f t="shared" si="13"/>
        <v>0</v>
      </c>
      <c r="W74" t="str">
        <f t="shared" si="14"/>
        <v/>
      </c>
      <c r="X74" t="s">
        <v>173</v>
      </c>
      <c r="Y74" s="14">
        <v>4</v>
      </c>
      <c r="Z74" s="14">
        <v>4</v>
      </c>
      <c r="AB74" t="s">
        <v>27</v>
      </c>
      <c r="AC74" t="s">
        <v>27</v>
      </c>
      <c r="AD74" s="17">
        <f t="shared" si="15"/>
        <v>4</v>
      </c>
      <c r="AE74" s="17">
        <f t="shared" si="16"/>
        <v>0</v>
      </c>
      <c r="AF74" s="17" t="str">
        <f t="shared" si="17"/>
        <v/>
      </c>
      <c r="AG74" t="s">
        <v>173</v>
      </c>
      <c r="AH74" s="14">
        <v>4</v>
      </c>
      <c r="AI74" s="14">
        <v>4</v>
      </c>
      <c r="AK74" t="s">
        <v>27</v>
      </c>
      <c r="AL74" t="s">
        <v>27</v>
      </c>
      <c r="AM74" t="s">
        <v>48</v>
      </c>
      <c r="AN74" t="s">
        <v>87</v>
      </c>
      <c r="AO74" s="3">
        <v>-3</v>
      </c>
      <c r="AP74" t="s">
        <v>34</v>
      </c>
      <c r="AQ74" t="s">
        <v>31</v>
      </c>
      <c r="AR74" t="s">
        <v>51</v>
      </c>
      <c r="AS74" s="14">
        <v>6</v>
      </c>
      <c r="AT74" s="14">
        <v>2</v>
      </c>
    </row>
    <row r="75" spans="1:46">
      <c r="A75" t="s">
        <v>134</v>
      </c>
      <c r="B75" t="s">
        <v>67</v>
      </c>
      <c r="C75" t="s">
        <v>21</v>
      </c>
      <c r="D75" t="s">
        <v>38</v>
      </c>
      <c r="E75" t="s">
        <v>23</v>
      </c>
      <c r="F75">
        <v>3</v>
      </c>
      <c r="G75">
        <v>1</v>
      </c>
      <c r="H75" s="12">
        <f t="shared" si="9"/>
        <v>1</v>
      </c>
      <c r="I75" s="7">
        <f t="shared" si="10"/>
        <v>0</v>
      </c>
      <c r="J75" s="7">
        <f t="shared" si="11"/>
        <v>0</v>
      </c>
      <c r="K75" s="13">
        <v>1</v>
      </c>
      <c r="L75" s="13">
        <v>1</v>
      </c>
      <c r="M75" s="13">
        <v>1</v>
      </c>
      <c r="N75" s="13">
        <v>1</v>
      </c>
      <c r="O75" s="13">
        <v>1</v>
      </c>
      <c r="P75" t="s">
        <v>28</v>
      </c>
      <c r="Q75" t="s">
        <v>28</v>
      </c>
      <c r="R75" s="10" t="s">
        <v>28</v>
      </c>
      <c r="S75" t="s">
        <v>28</v>
      </c>
      <c r="T75" t="s">
        <v>28</v>
      </c>
      <c r="U75" s="16">
        <f t="shared" si="12"/>
        <v>4.666666666666667</v>
      </c>
      <c r="V75" s="16">
        <f t="shared" si="13"/>
        <v>0.3333333333333357</v>
      </c>
      <c r="W75">
        <f t="shared" si="14"/>
        <v>0</v>
      </c>
      <c r="X75" s="14">
        <v>5</v>
      </c>
      <c r="Y75" s="14">
        <v>4</v>
      </c>
      <c r="Z75" s="14">
        <v>5</v>
      </c>
      <c r="AA75" t="s">
        <v>26</v>
      </c>
      <c r="AB75" t="s">
        <v>27</v>
      </c>
      <c r="AC75" t="s">
        <v>26</v>
      </c>
      <c r="AD75" s="17">
        <f t="shared" si="15"/>
        <v>4.666666666666667</v>
      </c>
      <c r="AE75" s="17">
        <f t="shared" si="16"/>
        <v>0.3333333333333357</v>
      </c>
      <c r="AF75" s="17">
        <f t="shared" si="17"/>
        <v>1</v>
      </c>
      <c r="AG75" s="14">
        <v>4</v>
      </c>
      <c r="AH75" s="14">
        <v>5</v>
      </c>
      <c r="AI75" s="14">
        <v>5</v>
      </c>
      <c r="AJ75" t="s">
        <v>27</v>
      </c>
      <c r="AK75" t="s">
        <v>41</v>
      </c>
      <c r="AL75" t="s">
        <v>41</v>
      </c>
      <c r="AM75" t="s">
        <v>48</v>
      </c>
      <c r="AN75" t="s">
        <v>96</v>
      </c>
      <c r="AO75" s="3">
        <v>-3</v>
      </c>
      <c r="AP75" t="s">
        <v>34</v>
      </c>
      <c r="AQ75" t="s">
        <v>31</v>
      </c>
      <c r="AR75" t="s">
        <v>32</v>
      </c>
      <c r="AS75" s="14">
        <v>6</v>
      </c>
      <c r="AT75" s="14">
        <v>5</v>
      </c>
    </row>
    <row r="76" spans="1:46">
      <c r="A76" t="s">
        <v>135</v>
      </c>
      <c r="B76" t="s">
        <v>67</v>
      </c>
      <c r="C76" t="s">
        <v>21</v>
      </c>
      <c r="D76" t="s">
        <v>38</v>
      </c>
      <c r="E76" t="s">
        <v>23</v>
      </c>
      <c r="F76">
        <v>3</v>
      </c>
      <c r="G76">
        <v>0</v>
      </c>
      <c r="H76" s="12">
        <f t="shared" si="9"/>
        <v>1.2</v>
      </c>
      <c r="I76" s="7">
        <f t="shared" si="10"/>
        <v>0.19999999999999996</v>
      </c>
      <c r="J76" s="7">
        <f t="shared" si="11"/>
        <v>0</v>
      </c>
      <c r="K76" s="13">
        <v>1</v>
      </c>
      <c r="L76" s="13">
        <v>1</v>
      </c>
      <c r="M76" s="13">
        <v>2</v>
      </c>
      <c r="N76" s="13">
        <v>1</v>
      </c>
      <c r="O76" s="13">
        <v>1</v>
      </c>
      <c r="P76" t="s">
        <v>28</v>
      </c>
      <c r="Q76" t="s">
        <v>28</v>
      </c>
      <c r="R76" t="s">
        <v>25</v>
      </c>
      <c r="S76" t="s">
        <v>28</v>
      </c>
      <c r="T76" t="s">
        <v>28</v>
      </c>
      <c r="U76" s="16">
        <f t="shared" si="12"/>
        <v>4</v>
      </c>
      <c r="V76" s="16">
        <f t="shared" si="13"/>
        <v>0</v>
      </c>
      <c r="W76">
        <f t="shared" si="14"/>
        <v>0</v>
      </c>
      <c r="X76" s="14">
        <v>4</v>
      </c>
      <c r="Y76" s="14">
        <v>4</v>
      </c>
      <c r="Z76" s="14">
        <v>4</v>
      </c>
      <c r="AA76" t="s">
        <v>27</v>
      </c>
      <c r="AB76" t="s">
        <v>27</v>
      </c>
      <c r="AC76" t="s">
        <v>27</v>
      </c>
      <c r="AD76" s="17">
        <f t="shared" si="15"/>
        <v>4.333333333333333</v>
      </c>
      <c r="AE76" s="17">
        <f t="shared" si="16"/>
        <v>0.33333333333333215</v>
      </c>
      <c r="AF76" s="17">
        <f t="shared" si="17"/>
        <v>0</v>
      </c>
      <c r="AG76" s="14">
        <v>4</v>
      </c>
      <c r="AH76" s="14">
        <v>5</v>
      </c>
      <c r="AI76" s="14">
        <v>4</v>
      </c>
      <c r="AJ76" t="s">
        <v>27</v>
      </c>
      <c r="AK76" t="s">
        <v>41</v>
      </c>
      <c r="AL76" t="s">
        <v>27</v>
      </c>
      <c r="AM76" t="s">
        <v>87</v>
      </c>
      <c r="AN76" t="s">
        <v>24</v>
      </c>
      <c r="AO76" s="3">
        <v>-4</v>
      </c>
      <c r="AP76" t="s">
        <v>34</v>
      </c>
      <c r="AQ76" t="s">
        <v>35</v>
      </c>
      <c r="AR76" t="s">
        <v>31</v>
      </c>
      <c r="AS76" s="14">
        <v>7</v>
      </c>
      <c r="AT76" s="14">
        <v>6</v>
      </c>
    </row>
    <row r="77" spans="1:46">
      <c r="A77" t="s">
        <v>136</v>
      </c>
      <c r="B77" t="s">
        <v>46</v>
      </c>
      <c r="C77" t="s">
        <v>21</v>
      </c>
      <c r="D77" t="s">
        <v>22</v>
      </c>
      <c r="E77" t="s">
        <v>47</v>
      </c>
      <c r="F77">
        <v>4</v>
      </c>
      <c r="G77">
        <v>1</v>
      </c>
      <c r="H77" s="12">
        <f t="shared" si="9"/>
        <v>1.6</v>
      </c>
      <c r="I77" s="7">
        <f t="shared" si="10"/>
        <v>0.29999999999999982</v>
      </c>
      <c r="J77" s="7">
        <f t="shared" si="11"/>
        <v>-1</v>
      </c>
      <c r="K77" s="13">
        <v>1</v>
      </c>
      <c r="L77" s="13">
        <v>2</v>
      </c>
      <c r="M77" s="13">
        <v>1</v>
      </c>
      <c r="N77" s="13">
        <v>2</v>
      </c>
      <c r="O77" s="13">
        <v>2</v>
      </c>
      <c r="P77" t="s">
        <v>28</v>
      </c>
      <c r="Q77" t="s">
        <v>25</v>
      </c>
      <c r="R77" s="10" t="s">
        <v>28</v>
      </c>
      <c r="S77" t="s">
        <v>25</v>
      </c>
      <c r="T77" t="s">
        <v>25</v>
      </c>
      <c r="U77" s="16">
        <f t="shared" si="12"/>
        <v>4</v>
      </c>
      <c r="V77" s="16">
        <f t="shared" si="13"/>
        <v>0</v>
      </c>
      <c r="W77">
        <f t="shared" si="14"/>
        <v>0</v>
      </c>
      <c r="X77" s="14">
        <v>4</v>
      </c>
      <c r="Y77" s="14">
        <v>4</v>
      </c>
      <c r="Z77" s="14">
        <v>4</v>
      </c>
      <c r="AA77" t="s">
        <v>27</v>
      </c>
      <c r="AB77" t="s">
        <v>27</v>
      </c>
      <c r="AC77" t="s">
        <v>27</v>
      </c>
      <c r="AD77" s="17">
        <f t="shared" si="15"/>
        <v>4</v>
      </c>
      <c r="AE77" s="17">
        <f t="shared" si="16"/>
        <v>0</v>
      </c>
      <c r="AF77" s="17">
        <f t="shared" si="17"/>
        <v>0</v>
      </c>
      <c r="AG77" s="14">
        <v>4</v>
      </c>
      <c r="AH77" s="14">
        <v>4</v>
      </c>
      <c r="AI77" s="14">
        <v>4</v>
      </c>
      <c r="AJ77" t="s">
        <v>27</v>
      </c>
      <c r="AK77" t="s">
        <v>27</v>
      </c>
      <c r="AL77" t="s">
        <v>27</v>
      </c>
      <c r="AM77" t="s">
        <v>89</v>
      </c>
      <c r="AN77" t="s">
        <v>24</v>
      </c>
      <c r="AO77" s="3">
        <v>-3</v>
      </c>
      <c r="AP77" t="s">
        <v>34</v>
      </c>
      <c r="AQ77" t="s">
        <v>141</v>
      </c>
      <c r="AR77" t="s">
        <v>31</v>
      </c>
      <c r="AS77" s="14">
        <v>7</v>
      </c>
      <c r="AT77" s="14">
        <v>6</v>
      </c>
    </row>
    <row r="78" spans="1:46">
      <c r="A78" t="s">
        <v>137</v>
      </c>
      <c r="B78" t="s">
        <v>37</v>
      </c>
      <c r="C78" t="s">
        <v>21</v>
      </c>
      <c r="D78" t="s">
        <v>38</v>
      </c>
      <c r="E78" t="s">
        <v>23</v>
      </c>
      <c r="F78">
        <v>4</v>
      </c>
      <c r="G78">
        <v>2</v>
      </c>
      <c r="H78" s="12">
        <f t="shared" si="9"/>
        <v>1.6</v>
      </c>
      <c r="I78" s="7">
        <f t="shared" si="10"/>
        <v>0.29999999999999982</v>
      </c>
      <c r="J78" s="7">
        <f t="shared" si="11"/>
        <v>0</v>
      </c>
      <c r="K78" s="13">
        <v>1</v>
      </c>
      <c r="L78" s="13">
        <v>2</v>
      </c>
      <c r="M78" s="13">
        <v>2</v>
      </c>
      <c r="N78" s="13">
        <v>2</v>
      </c>
      <c r="O78" s="13">
        <v>1</v>
      </c>
      <c r="P78" t="s">
        <v>28</v>
      </c>
      <c r="Q78" t="s">
        <v>25</v>
      </c>
      <c r="R78" t="s">
        <v>25</v>
      </c>
      <c r="S78" t="s">
        <v>25</v>
      </c>
      <c r="T78" t="s">
        <v>28</v>
      </c>
      <c r="U78" s="16">
        <f t="shared" si="12"/>
        <v>4</v>
      </c>
      <c r="V78" s="16">
        <f t="shared" si="13"/>
        <v>1</v>
      </c>
      <c r="W78">
        <f t="shared" si="14"/>
        <v>1</v>
      </c>
      <c r="X78" s="14">
        <v>3</v>
      </c>
      <c r="Y78" s="14">
        <v>5</v>
      </c>
      <c r="Z78" s="14">
        <v>4</v>
      </c>
      <c r="AA78" t="s">
        <v>49</v>
      </c>
      <c r="AB78" t="s">
        <v>26</v>
      </c>
      <c r="AC78" t="s">
        <v>27</v>
      </c>
      <c r="AD78" s="17">
        <f t="shared" si="15"/>
        <v>4</v>
      </c>
      <c r="AE78" s="17">
        <f t="shared" si="16"/>
        <v>0</v>
      </c>
      <c r="AF78" s="17">
        <f t="shared" si="17"/>
        <v>0</v>
      </c>
      <c r="AG78" s="14">
        <v>4</v>
      </c>
      <c r="AH78" s="14">
        <v>4</v>
      </c>
      <c r="AI78" s="14">
        <v>4</v>
      </c>
      <c r="AJ78" t="s">
        <v>27</v>
      </c>
      <c r="AK78" t="s">
        <v>27</v>
      </c>
      <c r="AL78" t="s">
        <v>27</v>
      </c>
      <c r="AM78" t="s">
        <v>89</v>
      </c>
      <c r="AN78" t="s">
        <v>89</v>
      </c>
      <c r="AO78" s="3">
        <v>0</v>
      </c>
      <c r="AP78" t="s">
        <v>42</v>
      </c>
      <c r="AQ78" t="s">
        <v>31</v>
      </c>
      <c r="AR78" t="s">
        <v>43</v>
      </c>
      <c r="AS78" s="14">
        <v>6</v>
      </c>
      <c r="AT78" s="14">
        <v>4</v>
      </c>
    </row>
    <row r="79" spans="1:46">
      <c r="A79" t="s">
        <v>138</v>
      </c>
      <c r="B79" t="s">
        <v>67</v>
      </c>
      <c r="C79" t="s">
        <v>21</v>
      </c>
      <c r="D79" t="s">
        <v>38</v>
      </c>
      <c r="E79" t="s">
        <v>47</v>
      </c>
      <c r="F79">
        <v>4</v>
      </c>
      <c r="G79">
        <v>2</v>
      </c>
      <c r="H79" s="12">
        <f t="shared" si="9"/>
        <v>1.2</v>
      </c>
      <c r="I79" s="7">
        <f t="shared" si="10"/>
        <v>0</v>
      </c>
      <c r="J79" s="7">
        <f t="shared" si="11"/>
        <v>0</v>
      </c>
      <c r="K79" s="13">
        <v>2</v>
      </c>
      <c r="L79" s="13">
        <v>2</v>
      </c>
      <c r="M79" s="9" t="s">
        <v>173</v>
      </c>
      <c r="N79" s="9" t="s">
        <v>173</v>
      </c>
      <c r="O79" s="13">
        <v>2</v>
      </c>
      <c r="P79" t="s">
        <v>25</v>
      </c>
      <c r="Q79" t="s">
        <v>25</v>
      </c>
      <c r="T79" t="s">
        <v>25</v>
      </c>
      <c r="U79" s="16">
        <f t="shared" si="12"/>
        <v>4</v>
      </c>
      <c r="V79" s="16">
        <f t="shared" si="13"/>
        <v>0</v>
      </c>
      <c r="W79">
        <f t="shared" si="14"/>
        <v>0</v>
      </c>
      <c r="X79" s="14">
        <v>4</v>
      </c>
      <c r="Y79" t="s">
        <v>173</v>
      </c>
      <c r="Z79" s="14">
        <v>4</v>
      </c>
      <c r="AA79" t="s">
        <v>27</v>
      </c>
      <c r="AC79" t="s">
        <v>27</v>
      </c>
      <c r="AD79" s="17">
        <f t="shared" si="15"/>
        <v>4</v>
      </c>
      <c r="AE79" s="17">
        <f t="shared" si="16"/>
        <v>0</v>
      </c>
      <c r="AF79" s="17">
        <f t="shared" si="17"/>
        <v>0</v>
      </c>
      <c r="AG79" s="14">
        <v>4</v>
      </c>
      <c r="AH79" t="s">
        <v>173</v>
      </c>
      <c r="AI79" s="14">
        <v>4</v>
      </c>
      <c r="AJ79" t="s">
        <v>27</v>
      </c>
      <c r="AL79" t="s">
        <v>27</v>
      </c>
      <c r="AM79" t="s">
        <v>29</v>
      </c>
      <c r="AN79" t="s">
        <v>24</v>
      </c>
      <c r="AO79" s="3">
        <v>1</v>
      </c>
      <c r="AP79" t="s">
        <v>50</v>
      </c>
      <c r="AQ79" t="s">
        <v>32</v>
      </c>
      <c r="AR79" t="s">
        <v>93</v>
      </c>
      <c r="AS79" s="14">
        <v>5</v>
      </c>
      <c r="AT79" s="14">
        <v>3</v>
      </c>
    </row>
    <row r="80" spans="1:46">
      <c r="A80" t="s">
        <v>139</v>
      </c>
      <c r="B80" t="s">
        <v>37</v>
      </c>
      <c r="C80" t="s">
        <v>21</v>
      </c>
      <c r="D80" t="s">
        <v>22</v>
      </c>
      <c r="E80" t="s">
        <v>23</v>
      </c>
      <c r="F80">
        <v>4</v>
      </c>
      <c r="G80">
        <v>1</v>
      </c>
      <c r="H80" s="12">
        <f t="shared" si="9"/>
        <v>2.6</v>
      </c>
      <c r="I80" s="7">
        <f t="shared" si="10"/>
        <v>0.30000000000000071</v>
      </c>
      <c r="J80" s="7">
        <f t="shared" si="11"/>
        <v>0</v>
      </c>
      <c r="K80" s="13">
        <v>3</v>
      </c>
      <c r="L80" s="13">
        <v>2</v>
      </c>
      <c r="M80" s="13">
        <v>3</v>
      </c>
      <c r="N80" s="13">
        <v>2</v>
      </c>
      <c r="O80" s="13">
        <v>3</v>
      </c>
      <c r="P80" t="s">
        <v>40</v>
      </c>
      <c r="Q80" t="s">
        <v>25</v>
      </c>
      <c r="R80" t="s">
        <v>40</v>
      </c>
      <c r="S80" t="s">
        <v>25</v>
      </c>
      <c r="T80" t="s">
        <v>40</v>
      </c>
      <c r="U80" s="16">
        <f t="shared" si="12"/>
        <v>4</v>
      </c>
      <c r="V80" s="16">
        <f t="shared" si="13"/>
        <v>0</v>
      </c>
      <c r="W80">
        <f t="shared" si="14"/>
        <v>0</v>
      </c>
      <c r="X80" s="14">
        <v>4</v>
      </c>
      <c r="Y80" s="14">
        <v>4</v>
      </c>
      <c r="Z80" s="14">
        <v>4</v>
      </c>
      <c r="AA80" t="s">
        <v>27</v>
      </c>
      <c r="AB80" t="s">
        <v>27</v>
      </c>
      <c r="AC80" t="s">
        <v>27</v>
      </c>
      <c r="AD80" s="17">
        <f t="shared" si="15"/>
        <v>4</v>
      </c>
      <c r="AE80" s="17">
        <f t="shared" si="16"/>
        <v>0</v>
      </c>
      <c r="AF80" s="17">
        <f t="shared" si="17"/>
        <v>0</v>
      </c>
      <c r="AG80" s="14">
        <v>4</v>
      </c>
      <c r="AH80" s="14">
        <v>4</v>
      </c>
      <c r="AI80" s="14">
        <v>4</v>
      </c>
      <c r="AJ80" t="s">
        <v>27</v>
      </c>
      <c r="AK80" t="s">
        <v>27</v>
      </c>
      <c r="AL80" t="s">
        <v>27</v>
      </c>
      <c r="AM80" t="s">
        <v>29</v>
      </c>
      <c r="AN80" t="s">
        <v>89</v>
      </c>
      <c r="AO80" s="3">
        <v>4</v>
      </c>
      <c r="AP80" t="s">
        <v>34</v>
      </c>
      <c r="AQ80" t="s">
        <v>99</v>
      </c>
      <c r="AR80" t="s">
        <v>51</v>
      </c>
      <c r="AS80" s="14">
        <v>6</v>
      </c>
      <c r="AT80" s="14">
        <v>2</v>
      </c>
    </row>
    <row r="81" spans="1:46">
      <c r="A81" t="s">
        <v>140</v>
      </c>
      <c r="B81" t="s">
        <v>69</v>
      </c>
      <c r="C81" t="s">
        <v>65</v>
      </c>
      <c r="D81" t="s">
        <v>22</v>
      </c>
      <c r="E81" t="s">
        <v>23</v>
      </c>
      <c r="F81">
        <v>4</v>
      </c>
      <c r="G81">
        <v>1</v>
      </c>
      <c r="H81" s="12">
        <f t="shared" si="9"/>
        <v>2.4</v>
      </c>
      <c r="I81" s="7">
        <f t="shared" si="10"/>
        <v>1.2999999999999998</v>
      </c>
      <c r="J81" s="7">
        <f t="shared" si="11"/>
        <v>3</v>
      </c>
      <c r="K81" s="13">
        <v>4</v>
      </c>
      <c r="L81" s="13">
        <v>2</v>
      </c>
      <c r="M81" s="13">
        <v>3</v>
      </c>
      <c r="N81" s="13">
        <v>2</v>
      </c>
      <c r="O81" s="13">
        <v>1</v>
      </c>
      <c r="P81" t="s">
        <v>56</v>
      </c>
      <c r="Q81" t="s">
        <v>25</v>
      </c>
      <c r="R81" t="s">
        <v>40</v>
      </c>
      <c r="S81" t="s">
        <v>25</v>
      </c>
      <c r="T81" t="s">
        <v>28</v>
      </c>
      <c r="U81" s="16">
        <f t="shared" si="12"/>
        <v>4</v>
      </c>
      <c r="V81" s="16">
        <f t="shared" si="13"/>
        <v>0</v>
      </c>
      <c r="W81" t="str">
        <f t="shared" si="14"/>
        <v/>
      </c>
      <c r="X81" s="14">
        <v>4</v>
      </c>
      <c r="Y81" s="14">
        <v>4</v>
      </c>
      <c r="Z81" t="s">
        <v>173</v>
      </c>
      <c r="AA81" t="s">
        <v>27</v>
      </c>
      <c r="AB81" t="s">
        <v>27</v>
      </c>
      <c r="AD81" s="17">
        <f t="shared" si="15"/>
        <v>4</v>
      </c>
      <c r="AE81" s="17">
        <f t="shared" si="16"/>
        <v>0</v>
      </c>
      <c r="AF81" s="17">
        <f t="shared" si="17"/>
        <v>0</v>
      </c>
      <c r="AG81" s="14">
        <v>4</v>
      </c>
      <c r="AH81" s="14">
        <v>4</v>
      </c>
      <c r="AI81" s="14">
        <v>4</v>
      </c>
      <c r="AJ81" t="s">
        <v>27</v>
      </c>
      <c r="AK81" t="s">
        <v>27</v>
      </c>
      <c r="AL81" t="s">
        <v>27</v>
      </c>
      <c r="AM81" t="s">
        <v>29</v>
      </c>
      <c r="AN81" t="s">
        <v>96</v>
      </c>
      <c r="AO81" s="3">
        <v>-1</v>
      </c>
      <c r="AP81" t="s">
        <v>34</v>
      </c>
      <c r="AQ81" t="s">
        <v>35</v>
      </c>
      <c r="AR81" t="s">
        <v>31</v>
      </c>
      <c r="AS81" s="14">
        <v>7</v>
      </c>
      <c r="AT81" s="14">
        <v>6</v>
      </c>
    </row>
    <row r="82" spans="1:46">
      <c r="A82" t="s">
        <v>142</v>
      </c>
      <c r="B82" t="s">
        <v>37</v>
      </c>
      <c r="C82" t="s">
        <v>65</v>
      </c>
      <c r="D82" t="s">
        <v>38</v>
      </c>
      <c r="E82" t="s">
        <v>23</v>
      </c>
      <c r="F82">
        <v>2</v>
      </c>
      <c r="G82">
        <v>0</v>
      </c>
      <c r="H82" s="12">
        <f t="shared" si="9"/>
        <v>1.8</v>
      </c>
      <c r="I82" s="7">
        <f t="shared" si="10"/>
        <v>0.20000000000000018</v>
      </c>
      <c r="J82" s="7">
        <f t="shared" si="11"/>
        <v>1</v>
      </c>
      <c r="K82" s="13">
        <v>2</v>
      </c>
      <c r="L82" s="13">
        <v>2</v>
      </c>
      <c r="M82" s="13">
        <v>2</v>
      </c>
      <c r="N82" s="13">
        <v>2</v>
      </c>
      <c r="O82" s="13">
        <v>1</v>
      </c>
      <c r="P82" t="s">
        <v>25</v>
      </c>
      <c r="Q82" t="s">
        <v>25</v>
      </c>
      <c r="R82" t="s">
        <v>25</v>
      </c>
      <c r="S82" t="s">
        <v>25</v>
      </c>
      <c r="T82" t="s">
        <v>28</v>
      </c>
      <c r="U82" s="16">
        <f t="shared" si="12"/>
        <v>4</v>
      </c>
      <c r="V82" s="16">
        <f t="shared" si="13"/>
        <v>0</v>
      </c>
      <c r="W82">
        <f t="shared" si="14"/>
        <v>0</v>
      </c>
      <c r="X82" s="14">
        <v>4</v>
      </c>
      <c r="Y82" s="14">
        <v>4</v>
      </c>
      <c r="Z82" s="14">
        <v>4</v>
      </c>
      <c r="AA82" t="s">
        <v>27</v>
      </c>
      <c r="AB82" t="s">
        <v>27</v>
      </c>
      <c r="AC82" t="s">
        <v>27</v>
      </c>
      <c r="AD82" s="17">
        <f t="shared" si="15"/>
        <v>4</v>
      </c>
      <c r="AE82" s="17">
        <f t="shared" si="16"/>
        <v>0</v>
      </c>
      <c r="AF82" s="17">
        <f t="shared" si="17"/>
        <v>0</v>
      </c>
      <c r="AG82" s="14">
        <v>4</v>
      </c>
      <c r="AH82" s="14">
        <v>4</v>
      </c>
      <c r="AI82" s="14">
        <v>4</v>
      </c>
      <c r="AJ82" t="s">
        <v>27</v>
      </c>
      <c r="AK82" t="s">
        <v>27</v>
      </c>
      <c r="AL82" t="s">
        <v>27</v>
      </c>
      <c r="AM82" t="s">
        <v>87</v>
      </c>
      <c r="AN82" t="s">
        <v>53</v>
      </c>
      <c r="AO82" s="3">
        <v>-2</v>
      </c>
      <c r="AP82" t="s">
        <v>34</v>
      </c>
      <c r="AQ82" t="s">
        <v>35</v>
      </c>
      <c r="AR82" t="s">
        <v>35</v>
      </c>
      <c r="AS82" s="14">
        <v>7</v>
      </c>
      <c r="AT82" s="14">
        <v>7</v>
      </c>
    </row>
    <row r="83" spans="1:46">
      <c r="A83" t="s">
        <v>143</v>
      </c>
      <c r="B83" t="s">
        <v>20</v>
      </c>
      <c r="C83" t="s">
        <v>21</v>
      </c>
      <c r="D83" t="s">
        <v>22</v>
      </c>
      <c r="E83" t="s">
        <v>23</v>
      </c>
      <c r="F83">
        <v>6</v>
      </c>
      <c r="G83">
        <v>1</v>
      </c>
      <c r="H83" s="12">
        <f t="shared" si="9"/>
        <v>2.4</v>
      </c>
      <c r="I83" s="7">
        <f t="shared" si="10"/>
        <v>0.29999999999999982</v>
      </c>
      <c r="J83" s="7">
        <f t="shared" si="11"/>
        <v>1</v>
      </c>
      <c r="K83" s="13">
        <v>3</v>
      </c>
      <c r="L83" s="13">
        <v>3</v>
      </c>
      <c r="M83" s="13">
        <v>2</v>
      </c>
      <c r="N83" s="13">
        <v>2</v>
      </c>
      <c r="O83" s="13">
        <v>2</v>
      </c>
      <c r="P83" t="s">
        <v>40</v>
      </c>
      <c r="Q83" t="s">
        <v>40</v>
      </c>
      <c r="R83" t="s">
        <v>25</v>
      </c>
      <c r="S83" t="s">
        <v>25</v>
      </c>
      <c r="T83" t="s">
        <v>25</v>
      </c>
      <c r="U83" s="16">
        <f t="shared" si="12"/>
        <v>4</v>
      </c>
      <c r="V83" s="16">
        <f t="shared" si="13"/>
        <v>0</v>
      </c>
      <c r="W83">
        <f t="shared" si="14"/>
        <v>0</v>
      </c>
      <c r="X83" s="14">
        <v>4</v>
      </c>
      <c r="Y83" s="14">
        <v>4</v>
      </c>
      <c r="Z83" s="14">
        <v>4</v>
      </c>
      <c r="AA83" t="s">
        <v>27</v>
      </c>
      <c r="AB83" t="s">
        <v>27</v>
      </c>
      <c r="AC83" t="s">
        <v>27</v>
      </c>
      <c r="AD83" s="17">
        <f t="shared" si="15"/>
        <v>3.3333333333333335</v>
      </c>
      <c r="AE83" s="17">
        <f t="shared" si="16"/>
        <v>0.33333333333333215</v>
      </c>
      <c r="AF83" s="17">
        <f t="shared" si="17"/>
        <v>0</v>
      </c>
      <c r="AG83" s="14">
        <v>3</v>
      </c>
      <c r="AH83" s="14">
        <v>4</v>
      </c>
      <c r="AI83" s="14">
        <v>3</v>
      </c>
      <c r="AJ83" t="s">
        <v>44</v>
      </c>
      <c r="AK83" t="s">
        <v>27</v>
      </c>
      <c r="AL83" t="s">
        <v>44</v>
      </c>
      <c r="AM83" t="s">
        <v>24</v>
      </c>
      <c r="AN83" t="s">
        <v>29</v>
      </c>
      <c r="AO83" s="3">
        <v>-1</v>
      </c>
      <c r="AP83" t="s">
        <v>42</v>
      </c>
      <c r="AQ83" t="s">
        <v>32</v>
      </c>
      <c r="AR83" t="s">
        <v>43</v>
      </c>
      <c r="AS83" s="14">
        <v>5</v>
      </c>
      <c r="AT83" s="14">
        <v>4</v>
      </c>
    </row>
    <row r="84" spans="1:46">
      <c r="A84" t="s">
        <v>144</v>
      </c>
      <c r="B84" t="s">
        <v>37</v>
      </c>
      <c r="C84" t="s">
        <v>65</v>
      </c>
      <c r="D84" t="s">
        <v>22</v>
      </c>
      <c r="E84" t="s">
        <v>23</v>
      </c>
      <c r="F84">
        <v>3</v>
      </c>
      <c r="G84">
        <v>2</v>
      </c>
      <c r="H84" s="12">
        <f t="shared" si="9"/>
        <v>3</v>
      </c>
      <c r="I84" s="7">
        <f t="shared" si="10"/>
        <v>3.5</v>
      </c>
      <c r="J84" s="7">
        <f t="shared" si="11"/>
        <v>4</v>
      </c>
      <c r="K84" s="13">
        <v>5</v>
      </c>
      <c r="L84" s="13">
        <v>5</v>
      </c>
      <c r="M84" s="13">
        <v>2</v>
      </c>
      <c r="N84" s="13">
        <v>2</v>
      </c>
      <c r="O84" s="13">
        <v>1</v>
      </c>
      <c r="P84" t="s">
        <v>61</v>
      </c>
      <c r="Q84" t="s">
        <v>61</v>
      </c>
      <c r="R84" t="s">
        <v>25</v>
      </c>
      <c r="S84" t="s">
        <v>25</v>
      </c>
      <c r="T84" t="s">
        <v>28</v>
      </c>
      <c r="U84" s="16">
        <f t="shared" si="12"/>
        <v>3.6666666666666665</v>
      </c>
      <c r="V84" s="16">
        <f t="shared" si="13"/>
        <v>0.33333333333333215</v>
      </c>
      <c r="W84">
        <f t="shared" si="14"/>
        <v>0</v>
      </c>
      <c r="X84" s="14">
        <v>4</v>
      </c>
      <c r="Y84" s="14">
        <v>3</v>
      </c>
      <c r="Z84" s="14">
        <v>4</v>
      </c>
      <c r="AA84" t="s">
        <v>27</v>
      </c>
      <c r="AB84" t="s">
        <v>49</v>
      </c>
      <c r="AC84" t="s">
        <v>27</v>
      </c>
      <c r="AD84" s="17">
        <f t="shared" si="15"/>
        <v>4</v>
      </c>
      <c r="AE84" s="17">
        <f t="shared" si="16"/>
        <v>0</v>
      </c>
      <c r="AF84" s="17">
        <f t="shared" si="17"/>
        <v>0</v>
      </c>
      <c r="AG84" s="14">
        <v>4</v>
      </c>
      <c r="AH84" s="14">
        <v>4</v>
      </c>
      <c r="AI84" s="14">
        <v>4</v>
      </c>
      <c r="AJ84" t="s">
        <v>27</v>
      </c>
      <c r="AK84" t="s">
        <v>27</v>
      </c>
      <c r="AL84" t="s">
        <v>27</v>
      </c>
      <c r="AM84" t="s">
        <v>89</v>
      </c>
      <c r="AN84" t="s">
        <v>24</v>
      </c>
      <c r="AO84" s="3">
        <v>-3</v>
      </c>
      <c r="AP84" t="s">
        <v>34</v>
      </c>
      <c r="AQ84" t="s">
        <v>31</v>
      </c>
      <c r="AR84" t="s">
        <v>43</v>
      </c>
      <c r="AS84" s="14">
        <v>6</v>
      </c>
      <c r="AT84" s="14">
        <v>4</v>
      </c>
    </row>
    <row r="85" spans="1:46">
      <c r="A85" t="s">
        <v>145</v>
      </c>
      <c r="B85" t="s">
        <v>37</v>
      </c>
      <c r="C85" t="s">
        <v>21</v>
      </c>
      <c r="D85" t="s">
        <v>22</v>
      </c>
      <c r="E85" t="s">
        <v>23</v>
      </c>
      <c r="F85">
        <v>4</v>
      </c>
      <c r="G85">
        <v>1</v>
      </c>
      <c r="H85" s="12">
        <f t="shared" si="9"/>
        <v>1.6</v>
      </c>
      <c r="I85" s="7">
        <f t="shared" si="10"/>
        <v>0</v>
      </c>
      <c r="J85" s="7" t="str">
        <f t="shared" si="11"/>
        <v/>
      </c>
      <c r="K85" s="13">
        <v>2</v>
      </c>
      <c r="L85" s="13">
        <v>2</v>
      </c>
      <c r="M85" s="13">
        <v>2</v>
      </c>
      <c r="N85" s="13">
        <v>2</v>
      </c>
      <c r="O85" s="9" t="s">
        <v>173</v>
      </c>
      <c r="P85" t="s">
        <v>25</v>
      </c>
      <c r="Q85" t="s">
        <v>25</v>
      </c>
      <c r="R85" t="s">
        <v>25</v>
      </c>
      <c r="S85" t="s">
        <v>25</v>
      </c>
      <c r="U85" s="16">
        <f t="shared" si="12"/>
        <v>4</v>
      </c>
      <c r="V85" s="16">
        <f t="shared" si="13"/>
        <v>0</v>
      </c>
      <c r="W85" t="str">
        <f t="shared" si="14"/>
        <v/>
      </c>
      <c r="X85" s="14">
        <v>4</v>
      </c>
      <c r="Y85" s="14">
        <v>4</v>
      </c>
      <c r="Z85" t="s">
        <v>173</v>
      </c>
      <c r="AA85" t="s">
        <v>27</v>
      </c>
      <c r="AB85" t="s">
        <v>27</v>
      </c>
      <c r="AD85" s="17">
        <f t="shared" si="15"/>
        <v>4</v>
      </c>
      <c r="AE85" s="17">
        <f t="shared" si="16"/>
        <v>0</v>
      </c>
      <c r="AF85" s="17" t="str">
        <f t="shared" si="17"/>
        <v/>
      </c>
      <c r="AG85" s="14">
        <v>4</v>
      </c>
      <c r="AH85" s="14">
        <v>4</v>
      </c>
      <c r="AI85" t="s">
        <v>173</v>
      </c>
      <c r="AJ85" t="s">
        <v>27</v>
      </c>
      <c r="AK85" t="s">
        <v>27</v>
      </c>
      <c r="AM85" t="s">
        <v>96</v>
      </c>
      <c r="AO85" s="3">
        <v>0</v>
      </c>
      <c r="AS85" t="s">
        <v>173</v>
      </c>
      <c r="AT85" t="s">
        <v>173</v>
      </c>
    </row>
    <row r="86" spans="1:46">
      <c r="A86" t="s">
        <v>146</v>
      </c>
      <c r="B86" t="s">
        <v>46</v>
      </c>
      <c r="C86" t="s">
        <v>65</v>
      </c>
      <c r="D86" t="s">
        <v>38</v>
      </c>
      <c r="E86" t="s">
        <v>23</v>
      </c>
      <c r="F86">
        <v>5</v>
      </c>
      <c r="G86">
        <v>2</v>
      </c>
      <c r="H86" s="12">
        <f t="shared" si="9"/>
        <v>2</v>
      </c>
      <c r="I86" s="7">
        <f t="shared" si="10"/>
        <v>0</v>
      </c>
      <c r="J86" s="7">
        <f t="shared" si="11"/>
        <v>0</v>
      </c>
      <c r="K86" s="13">
        <v>2</v>
      </c>
      <c r="L86" s="13">
        <v>2</v>
      </c>
      <c r="M86" s="13">
        <v>2</v>
      </c>
      <c r="N86" s="13">
        <v>2</v>
      </c>
      <c r="O86" s="13">
        <v>2</v>
      </c>
      <c r="P86" t="s">
        <v>25</v>
      </c>
      <c r="Q86" t="s">
        <v>25</v>
      </c>
      <c r="R86" t="s">
        <v>25</v>
      </c>
      <c r="S86" t="s">
        <v>25</v>
      </c>
      <c r="T86" t="s">
        <v>25</v>
      </c>
      <c r="U86" s="16">
        <f t="shared" si="12"/>
        <v>4</v>
      </c>
      <c r="V86" s="16">
        <f t="shared" si="13"/>
        <v>0</v>
      </c>
      <c r="W86">
        <f t="shared" si="14"/>
        <v>0</v>
      </c>
      <c r="X86" s="14">
        <v>4</v>
      </c>
      <c r="Y86" s="14">
        <v>4</v>
      </c>
      <c r="Z86" s="14">
        <v>4</v>
      </c>
      <c r="AA86" t="s">
        <v>27</v>
      </c>
      <c r="AB86" t="s">
        <v>27</v>
      </c>
      <c r="AC86" t="s">
        <v>27</v>
      </c>
      <c r="AD86" s="17">
        <f t="shared" si="15"/>
        <v>4</v>
      </c>
      <c r="AE86" s="17">
        <f t="shared" si="16"/>
        <v>0</v>
      </c>
      <c r="AF86" s="17">
        <f t="shared" si="17"/>
        <v>0</v>
      </c>
      <c r="AG86" s="14">
        <v>4</v>
      </c>
      <c r="AH86" s="14">
        <v>4</v>
      </c>
      <c r="AI86" s="14">
        <v>4</v>
      </c>
      <c r="AJ86" t="s">
        <v>27</v>
      </c>
      <c r="AK86" t="s">
        <v>27</v>
      </c>
      <c r="AL86" t="s">
        <v>27</v>
      </c>
      <c r="AM86" t="s">
        <v>24</v>
      </c>
      <c r="AN86" t="s">
        <v>24</v>
      </c>
      <c r="AO86" s="3">
        <v>0</v>
      </c>
      <c r="AP86" t="s">
        <v>50</v>
      </c>
      <c r="AQ86" t="s">
        <v>43</v>
      </c>
      <c r="AR86" t="s">
        <v>43</v>
      </c>
      <c r="AS86" s="14">
        <v>4</v>
      </c>
      <c r="AT86" s="14">
        <v>4</v>
      </c>
    </row>
    <row r="87" spans="1:46">
      <c r="A87" t="s">
        <v>147</v>
      </c>
      <c r="B87" t="s">
        <v>37</v>
      </c>
      <c r="C87" t="s">
        <v>65</v>
      </c>
      <c r="D87" t="s">
        <v>38</v>
      </c>
      <c r="E87" t="s">
        <v>23</v>
      </c>
      <c r="F87">
        <v>7</v>
      </c>
      <c r="G87">
        <v>2</v>
      </c>
      <c r="H87" s="12">
        <f t="shared" si="9"/>
        <v>1.6</v>
      </c>
      <c r="I87" s="7">
        <f t="shared" si="10"/>
        <v>1.7999999999999998</v>
      </c>
      <c r="J87" s="7">
        <f t="shared" si="11"/>
        <v>-3</v>
      </c>
      <c r="K87" s="13">
        <v>1</v>
      </c>
      <c r="L87" s="13">
        <v>1</v>
      </c>
      <c r="M87" s="13">
        <v>1</v>
      </c>
      <c r="N87" s="13">
        <v>1</v>
      </c>
      <c r="O87" s="13">
        <v>4</v>
      </c>
      <c r="P87" t="s">
        <v>28</v>
      </c>
      <c r="Q87" t="s">
        <v>28</v>
      </c>
      <c r="R87" t="s">
        <v>28</v>
      </c>
      <c r="S87" t="s">
        <v>28</v>
      </c>
      <c r="T87" t="s">
        <v>56</v>
      </c>
      <c r="U87" s="16">
        <f t="shared" si="12"/>
        <v>3.3333333333333335</v>
      </c>
      <c r="V87" s="16">
        <f t="shared" si="13"/>
        <v>0.33333333333333215</v>
      </c>
      <c r="W87">
        <f t="shared" si="14"/>
        <v>1</v>
      </c>
      <c r="X87" s="14">
        <v>3</v>
      </c>
      <c r="Y87" s="14">
        <v>3</v>
      </c>
      <c r="Z87" s="14">
        <v>4</v>
      </c>
      <c r="AA87" t="s">
        <v>49</v>
      </c>
      <c r="AB87" t="s">
        <v>49</v>
      </c>
      <c r="AC87" t="s">
        <v>27</v>
      </c>
      <c r="AD87" s="17">
        <f t="shared" si="15"/>
        <v>4</v>
      </c>
      <c r="AE87" s="17">
        <f t="shared" si="16"/>
        <v>0</v>
      </c>
      <c r="AF87" s="17">
        <f t="shared" si="17"/>
        <v>0</v>
      </c>
      <c r="AG87" s="14">
        <v>4</v>
      </c>
      <c r="AH87" s="14">
        <v>4</v>
      </c>
      <c r="AI87" s="14">
        <v>4</v>
      </c>
      <c r="AJ87" t="s">
        <v>27</v>
      </c>
      <c r="AK87" t="s">
        <v>27</v>
      </c>
      <c r="AL87" t="s">
        <v>27</v>
      </c>
      <c r="AM87" t="s">
        <v>24</v>
      </c>
      <c r="AN87" t="s">
        <v>29</v>
      </c>
      <c r="AO87" s="3">
        <v>-1</v>
      </c>
      <c r="AP87" t="s">
        <v>34</v>
      </c>
      <c r="AQ87" t="s">
        <v>99</v>
      </c>
      <c r="AR87" t="s">
        <v>32</v>
      </c>
      <c r="AS87" s="14">
        <v>6</v>
      </c>
      <c r="AT87" s="14">
        <v>5</v>
      </c>
    </row>
    <row r="88" spans="1:46">
      <c r="A88" t="s">
        <v>148</v>
      </c>
      <c r="B88" t="s">
        <v>46</v>
      </c>
      <c r="C88" t="s">
        <v>21</v>
      </c>
      <c r="D88" t="s">
        <v>22</v>
      </c>
      <c r="E88" t="s">
        <v>23</v>
      </c>
      <c r="F88">
        <v>3</v>
      </c>
      <c r="G88">
        <v>2</v>
      </c>
      <c r="H88" s="12">
        <f t="shared" si="9"/>
        <v>1.6</v>
      </c>
      <c r="I88" s="7">
        <f t="shared" si="10"/>
        <v>0.29999999999999982</v>
      </c>
      <c r="J88" s="7">
        <f t="shared" si="11"/>
        <v>0</v>
      </c>
      <c r="K88" s="13">
        <v>1</v>
      </c>
      <c r="L88" s="13">
        <v>2</v>
      </c>
      <c r="M88" s="13">
        <v>2</v>
      </c>
      <c r="N88" s="13">
        <v>2</v>
      </c>
      <c r="O88" s="13">
        <v>1</v>
      </c>
      <c r="P88" t="s">
        <v>28</v>
      </c>
      <c r="Q88" t="s">
        <v>25</v>
      </c>
      <c r="R88" t="s">
        <v>25</v>
      </c>
      <c r="S88" t="s">
        <v>25</v>
      </c>
      <c r="T88" t="s">
        <v>28</v>
      </c>
      <c r="U88" s="16">
        <f t="shared" si="12"/>
        <v>3.6666666666666665</v>
      </c>
      <c r="V88" s="16">
        <f t="shared" si="13"/>
        <v>1.3333333333333321</v>
      </c>
      <c r="W88">
        <f t="shared" si="14"/>
        <v>2</v>
      </c>
      <c r="X88" s="14">
        <v>3</v>
      </c>
      <c r="Y88" s="14">
        <v>3</v>
      </c>
      <c r="Z88" s="14">
        <v>5</v>
      </c>
      <c r="AA88" t="s">
        <v>49</v>
      </c>
      <c r="AB88" t="s">
        <v>49</v>
      </c>
      <c r="AC88" t="s">
        <v>26</v>
      </c>
      <c r="AD88" s="17">
        <f t="shared" si="15"/>
        <v>4</v>
      </c>
      <c r="AE88" s="17">
        <f t="shared" si="16"/>
        <v>0</v>
      </c>
      <c r="AF88" s="17">
        <f t="shared" si="17"/>
        <v>0</v>
      </c>
      <c r="AG88" s="14">
        <v>4</v>
      </c>
      <c r="AH88" s="14">
        <v>4</v>
      </c>
      <c r="AI88" s="14">
        <v>4</v>
      </c>
      <c r="AJ88" t="s">
        <v>27</v>
      </c>
      <c r="AK88" t="s">
        <v>27</v>
      </c>
      <c r="AL88" t="s">
        <v>27</v>
      </c>
      <c r="AM88" t="s">
        <v>96</v>
      </c>
      <c r="AN88" t="s">
        <v>24</v>
      </c>
      <c r="AO88" s="3">
        <v>-2</v>
      </c>
      <c r="AP88" t="s">
        <v>50</v>
      </c>
      <c r="AQ88" t="s">
        <v>35</v>
      </c>
      <c r="AR88" t="s">
        <v>31</v>
      </c>
      <c r="AS88" s="14">
        <v>7</v>
      </c>
      <c r="AT88" s="14">
        <v>6</v>
      </c>
    </row>
    <row r="89" spans="1:46">
      <c r="A89" t="s">
        <v>149</v>
      </c>
      <c r="B89" t="s">
        <v>67</v>
      </c>
      <c r="C89" t="s">
        <v>21</v>
      </c>
      <c r="D89" t="s">
        <v>22</v>
      </c>
      <c r="E89" t="s">
        <v>23</v>
      </c>
      <c r="F89">
        <v>5</v>
      </c>
      <c r="G89">
        <v>1</v>
      </c>
      <c r="H89" s="12">
        <f t="shared" si="9"/>
        <v>3.2</v>
      </c>
      <c r="I89" s="7">
        <f t="shared" si="10"/>
        <v>0.69999999999999929</v>
      </c>
      <c r="J89" s="7">
        <f t="shared" si="11"/>
        <v>1</v>
      </c>
      <c r="K89" s="13">
        <v>4</v>
      </c>
      <c r="L89" s="13">
        <v>4</v>
      </c>
      <c r="M89" s="13">
        <v>3</v>
      </c>
      <c r="N89" s="13">
        <v>2</v>
      </c>
      <c r="O89" s="13">
        <v>3</v>
      </c>
      <c r="P89" t="s">
        <v>56</v>
      </c>
      <c r="Q89" t="s">
        <v>56</v>
      </c>
      <c r="R89" t="s">
        <v>40</v>
      </c>
      <c r="S89" t="s">
        <v>25</v>
      </c>
      <c r="T89" t="s">
        <v>40</v>
      </c>
      <c r="U89" s="16">
        <f t="shared" si="12"/>
        <v>4.666666666666667</v>
      </c>
      <c r="V89" s="16">
        <f t="shared" si="13"/>
        <v>1.3333333333333357</v>
      </c>
      <c r="W89">
        <f t="shared" si="14"/>
        <v>-2</v>
      </c>
      <c r="X89" s="14">
        <v>6</v>
      </c>
      <c r="Y89" s="14">
        <v>4</v>
      </c>
      <c r="Z89" s="14">
        <v>4</v>
      </c>
      <c r="AA89" t="s">
        <v>120</v>
      </c>
      <c r="AB89" t="s">
        <v>27</v>
      </c>
      <c r="AC89" t="s">
        <v>27</v>
      </c>
      <c r="AD89" s="17">
        <f t="shared" si="15"/>
        <v>4</v>
      </c>
      <c r="AE89" s="17">
        <f t="shared" si="16"/>
        <v>0</v>
      </c>
      <c r="AF89" s="17">
        <f t="shared" si="17"/>
        <v>0</v>
      </c>
      <c r="AG89" s="14">
        <v>4</v>
      </c>
      <c r="AH89" s="14">
        <v>4</v>
      </c>
      <c r="AI89" s="14">
        <v>4</v>
      </c>
      <c r="AJ89" t="s">
        <v>27</v>
      </c>
      <c r="AK89" t="s">
        <v>27</v>
      </c>
      <c r="AL89" t="s">
        <v>27</v>
      </c>
      <c r="AM89" t="s">
        <v>48</v>
      </c>
      <c r="AN89" t="s">
        <v>24</v>
      </c>
      <c r="AO89" s="3">
        <v>-1</v>
      </c>
      <c r="AP89" t="s">
        <v>34</v>
      </c>
      <c r="AQ89" t="s">
        <v>141</v>
      </c>
      <c r="AR89" t="s">
        <v>32</v>
      </c>
      <c r="AS89" s="14">
        <v>7</v>
      </c>
      <c r="AT89" s="14">
        <v>5</v>
      </c>
    </row>
    <row r="90" spans="1:46">
      <c r="A90" t="s">
        <v>150</v>
      </c>
      <c r="B90" t="s">
        <v>20</v>
      </c>
      <c r="C90" t="s">
        <v>21</v>
      </c>
      <c r="D90" t="s">
        <v>22</v>
      </c>
      <c r="E90" t="s">
        <v>47</v>
      </c>
      <c r="F90">
        <v>3</v>
      </c>
      <c r="G90">
        <v>2</v>
      </c>
      <c r="H90" s="12">
        <f t="shared" si="9"/>
        <v>1.6</v>
      </c>
      <c r="I90" s="7">
        <f t="shared" si="10"/>
        <v>0</v>
      </c>
      <c r="J90" s="7" t="str">
        <f t="shared" si="11"/>
        <v/>
      </c>
      <c r="K90" s="13">
        <v>2</v>
      </c>
      <c r="L90" s="13">
        <v>2</v>
      </c>
      <c r="M90" s="13">
        <v>2</v>
      </c>
      <c r="N90" s="13">
        <v>2</v>
      </c>
      <c r="O90" s="9" t="s">
        <v>173</v>
      </c>
      <c r="P90" t="s">
        <v>25</v>
      </c>
      <c r="Q90" t="s">
        <v>25</v>
      </c>
      <c r="R90" t="s">
        <v>25</v>
      </c>
      <c r="S90" t="s">
        <v>25</v>
      </c>
      <c r="U90" s="16">
        <f t="shared" si="12"/>
        <v>4</v>
      </c>
      <c r="V90" s="16">
        <f t="shared" si="13"/>
        <v>0</v>
      </c>
      <c r="W90" t="str">
        <f t="shared" si="14"/>
        <v/>
      </c>
      <c r="X90" s="14">
        <v>4</v>
      </c>
      <c r="Y90" s="14">
        <v>4</v>
      </c>
      <c r="Z90" t="s">
        <v>173</v>
      </c>
      <c r="AA90" t="s">
        <v>27</v>
      </c>
      <c r="AB90" t="s">
        <v>27</v>
      </c>
      <c r="AD90" s="17">
        <f t="shared" si="15"/>
        <v>3.5</v>
      </c>
      <c r="AE90" s="17">
        <f t="shared" si="16"/>
        <v>0.5</v>
      </c>
      <c r="AF90" s="17" t="str">
        <f t="shared" si="17"/>
        <v/>
      </c>
      <c r="AG90" s="14">
        <v>4</v>
      </c>
      <c r="AH90" s="14">
        <v>3</v>
      </c>
      <c r="AI90" t="s">
        <v>173</v>
      </c>
      <c r="AJ90" t="s">
        <v>27</v>
      </c>
      <c r="AK90" t="s">
        <v>44</v>
      </c>
      <c r="AM90" t="s">
        <v>48</v>
      </c>
      <c r="AO90" s="3">
        <v>0</v>
      </c>
      <c r="AS90" t="s">
        <v>173</v>
      </c>
      <c r="AT90" t="s">
        <v>173</v>
      </c>
    </row>
    <row r="91" spans="1:46">
      <c r="A91" t="s">
        <v>151</v>
      </c>
      <c r="B91" t="s">
        <v>69</v>
      </c>
      <c r="C91" t="s">
        <v>21</v>
      </c>
      <c r="D91" t="s">
        <v>22</v>
      </c>
      <c r="E91" t="s">
        <v>47</v>
      </c>
      <c r="F91">
        <v>0</v>
      </c>
      <c r="G91">
        <v>1</v>
      </c>
      <c r="H91" s="12">
        <f t="shared" si="9"/>
        <v>2.8</v>
      </c>
      <c r="I91" s="7">
        <f t="shared" si="10"/>
        <v>4.1999999999999993</v>
      </c>
      <c r="J91" s="7">
        <f t="shared" si="11"/>
        <v>3</v>
      </c>
      <c r="K91" s="13">
        <v>5</v>
      </c>
      <c r="L91" s="13">
        <v>5</v>
      </c>
      <c r="M91" s="13">
        <v>1</v>
      </c>
      <c r="N91" s="13">
        <v>1</v>
      </c>
      <c r="O91" s="13">
        <v>2</v>
      </c>
      <c r="P91" t="s">
        <v>61</v>
      </c>
      <c r="Q91" t="s">
        <v>61</v>
      </c>
      <c r="R91" t="s">
        <v>28</v>
      </c>
      <c r="S91" t="s">
        <v>28</v>
      </c>
      <c r="T91" t="s">
        <v>25</v>
      </c>
      <c r="U91" s="16">
        <f t="shared" si="12"/>
        <v>4.666666666666667</v>
      </c>
      <c r="V91" s="16">
        <f t="shared" si="13"/>
        <v>0.3333333333333357</v>
      </c>
      <c r="W91">
        <f t="shared" si="14"/>
        <v>0</v>
      </c>
      <c r="X91" s="14">
        <v>5</v>
      </c>
      <c r="Y91" s="14">
        <v>4</v>
      </c>
      <c r="Z91" s="14">
        <v>5</v>
      </c>
      <c r="AA91" t="s">
        <v>26</v>
      </c>
      <c r="AB91" t="s">
        <v>27</v>
      </c>
      <c r="AC91" t="s">
        <v>26</v>
      </c>
      <c r="AD91" s="17">
        <f t="shared" si="15"/>
        <v>4</v>
      </c>
      <c r="AE91" s="17">
        <f t="shared" si="16"/>
        <v>0</v>
      </c>
      <c r="AF91" s="17">
        <f t="shared" si="17"/>
        <v>0</v>
      </c>
      <c r="AG91" s="14">
        <v>4</v>
      </c>
      <c r="AH91" s="14">
        <v>4</v>
      </c>
      <c r="AI91" s="14">
        <v>4</v>
      </c>
      <c r="AJ91" t="s">
        <v>27</v>
      </c>
      <c r="AK91" t="s">
        <v>27</v>
      </c>
      <c r="AL91" t="s">
        <v>27</v>
      </c>
      <c r="AM91" t="s">
        <v>24</v>
      </c>
      <c r="AN91" t="s">
        <v>24</v>
      </c>
      <c r="AO91" s="3">
        <v>0</v>
      </c>
      <c r="AP91" t="s">
        <v>42</v>
      </c>
      <c r="AQ91" t="s">
        <v>31</v>
      </c>
      <c r="AR91" t="s">
        <v>43</v>
      </c>
      <c r="AS91" s="14">
        <v>6</v>
      </c>
      <c r="AT91" s="14">
        <v>4</v>
      </c>
    </row>
    <row r="92" spans="1:46">
      <c r="A92" t="s">
        <v>152</v>
      </c>
      <c r="B92" t="s">
        <v>67</v>
      </c>
      <c r="C92" t="s">
        <v>21</v>
      </c>
      <c r="D92" t="s">
        <v>22</v>
      </c>
      <c r="E92" t="s">
        <v>23</v>
      </c>
      <c r="F92">
        <v>2</v>
      </c>
      <c r="G92">
        <v>1</v>
      </c>
      <c r="H92" s="12">
        <f t="shared" si="9"/>
        <v>2.6</v>
      </c>
      <c r="I92" s="7">
        <f t="shared" si="10"/>
        <v>0.30000000000000071</v>
      </c>
      <c r="J92" s="7">
        <f t="shared" si="11"/>
        <v>0</v>
      </c>
      <c r="K92" s="13">
        <v>3</v>
      </c>
      <c r="L92" s="13">
        <v>3</v>
      </c>
      <c r="M92" s="13">
        <v>2</v>
      </c>
      <c r="N92" s="13">
        <v>2</v>
      </c>
      <c r="O92" s="13">
        <v>3</v>
      </c>
      <c r="P92" t="s">
        <v>40</v>
      </c>
      <c r="Q92" t="s">
        <v>40</v>
      </c>
      <c r="R92" t="s">
        <v>25</v>
      </c>
      <c r="S92" t="s">
        <v>25</v>
      </c>
      <c r="T92" t="s">
        <v>40</v>
      </c>
      <c r="U92" s="16">
        <f t="shared" si="12"/>
        <v>4</v>
      </c>
      <c r="V92" s="16">
        <f t="shared" si="13"/>
        <v>0</v>
      </c>
      <c r="W92">
        <f t="shared" si="14"/>
        <v>0</v>
      </c>
      <c r="X92" s="14">
        <v>4</v>
      </c>
      <c r="Y92" s="14">
        <v>4</v>
      </c>
      <c r="Z92" s="14">
        <v>4</v>
      </c>
      <c r="AA92" t="s">
        <v>27</v>
      </c>
      <c r="AB92" t="s">
        <v>27</v>
      </c>
      <c r="AC92" t="s">
        <v>27</v>
      </c>
      <c r="AD92" s="17">
        <f t="shared" si="15"/>
        <v>4</v>
      </c>
      <c r="AE92" s="17">
        <f t="shared" si="16"/>
        <v>0</v>
      </c>
      <c r="AF92" s="17">
        <f t="shared" si="17"/>
        <v>0</v>
      </c>
      <c r="AG92" s="14">
        <v>4</v>
      </c>
      <c r="AH92" s="14">
        <v>4</v>
      </c>
      <c r="AI92" s="14">
        <v>4</v>
      </c>
      <c r="AJ92" t="s">
        <v>27</v>
      </c>
      <c r="AK92" t="s">
        <v>27</v>
      </c>
      <c r="AL92" t="s">
        <v>27</v>
      </c>
      <c r="AM92" t="s">
        <v>24</v>
      </c>
      <c r="AN92" t="s">
        <v>29</v>
      </c>
      <c r="AO92" s="3">
        <v>-2</v>
      </c>
      <c r="AP92" t="s">
        <v>50</v>
      </c>
      <c r="AQ92" t="s">
        <v>76</v>
      </c>
      <c r="AR92" t="s">
        <v>51</v>
      </c>
      <c r="AS92" s="14">
        <v>5</v>
      </c>
      <c r="AT92" s="14">
        <v>2</v>
      </c>
    </row>
    <row r="93" spans="1:46">
      <c r="A93" t="s">
        <v>153</v>
      </c>
      <c r="B93" t="s">
        <v>46</v>
      </c>
      <c r="C93" t="s">
        <v>21</v>
      </c>
      <c r="D93" t="s">
        <v>22</v>
      </c>
      <c r="E93" t="s">
        <v>23</v>
      </c>
      <c r="F93">
        <v>4</v>
      </c>
      <c r="G93">
        <v>1</v>
      </c>
      <c r="H93" s="12">
        <f t="shared" si="9"/>
        <v>1.2</v>
      </c>
      <c r="I93" s="7">
        <f t="shared" si="10"/>
        <v>0.33333333333333331</v>
      </c>
      <c r="J93" s="7" t="str">
        <f t="shared" si="11"/>
        <v/>
      </c>
      <c r="K93" s="13">
        <v>1</v>
      </c>
      <c r="L93" s="13">
        <v>1</v>
      </c>
      <c r="M93" s="13">
        <v>2</v>
      </c>
      <c r="N93" s="13">
        <v>2</v>
      </c>
      <c r="O93" s="9" t="s">
        <v>173</v>
      </c>
      <c r="P93" t="s">
        <v>28</v>
      </c>
      <c r="Q93" t="s">
        <v>28</v>
      </c>
      <c r="R93" t="s">
        <v>25</v>
      </c>
      <c r="S93" t="s">
        <v>25</v>
      </c>
      <c r="U93" s="16">
        <f t="shared" si="12"/>
        <v>4</v>
      </c>
      <c r="V93" s="16">
        <f t="shared" si="13"/>
        <v>0</v>
      </c>
      <c r="W93" t="str">
        <f t="shared" si="14"/>
        <v/>
      </c>
      <c r="X93" s="14">
        <v>4</v>
      </c>
      <c r="Y93" s="14">
        <v>4</v>
      </c>
      <c r="Z93" t="s">
        <v>173</v>
      </c>
      <c r="AA93" t="s">
        <v>27</v>
      </c>
      <c r="AB93" t="s">
        <v>27</v>
      </c>
      <c r="AD93" s="17">
        <f t="shared" si="15"/>
        <v>4</v>
      </c>
      <c r="AE93" s="17">
        <f t="shared" si="16"/>
        <v>0</v>
      </c>
      <c r="AF93" s="17" t="str">
        <f t="shared" si="17"/>
        <v/>
      </c>
      <c r="AG93" s="14">
        <v>4</v>
      </c>
      <c r="AH93" s="14">
        <v>4</v>
      </c>
      <c r="AI93" t="s">
        <v>173</v>
      </c>
      <c r="AJ93" t="s">
        <v>27</v>
      </c>
      <c r="AK93" t="s">
        <v>27</v>
      </c>
      <c r="AM93" t="s">
        <v>29</v>
      </c>
      <c r="AO93" s="3">
        <v>0</v>
      </c>
      <c r="AS93" t="s">
        <v>173</v>
      </c>
      <c r="AT93" t="s">
        <v>173</v>
      </c>
    </row>
    <row r="94" spans="1:46">
      <c r="A94" t="s">
        <v>154</v>
      </c>
      <c r="B94" t="s">
        <v>37</v>
      </c>
      <c r="C94" t="s">
        <v>21</v>
      </c>
      <c r="D94" t="s">
        <v>38</v>
      </c>
      <c r="E94" t="s">
        <v>23</v>
      </c>
      <c r="F94">
        <v>8</v>
      </c>
      <c r="G94">
        <v>2</v>
      </c>
      <c r="H94" s="12">
        <f t="shared" si="9"/>
        <v>1.8</v>
      </c>
      <c r="I94" s="7">
        <f t="shared" si="10"/>
        <v>0.20000000000000018</v>
      </c>
      <c r="J94" s="7">
        <f t="shared" si="11"/>
        <v>1</v>
      </c>
      <c r="K94" s="13">
        <v>2</v>
      </c>
      <c r="L94" s="13">
        <v>2</v>
      </c>
      <c r="M94" s="13">
        <v>2</v>
      </c>
      <c r="N94" s="13">
        <v>2</v>
      </c>
      <c r="O94" s="13">
        <v>1</v>
      </c>
      <c r="P94" t="s">
        <v>25</v>
      </c>
      <c r="Q94" t="s">
        <v>25</v>
      </c>
      <c r="R94" t="s">
        <v>25</v>
      </c>
      <c r="S94" t="s">
        <v>25</v>
      </c>
      <c r="T94" t="s">
        <v>28</v>
      </c>
      <c r="U94" s="16">
        <f t="shared" si="12"/>
        <v>4</v>
      </c>
      <c r="V94" s="16">
        <f t="shared" si="13"/>
        <v>0</v>
      </c>
      <c r="W94">
        <f t="shared" si="14"/>
        <v>0</v>
      </c>
      <c r="X94" s="14">
        <v>4</v>
      </c>
      <c r="Y94" s="14">
        <v>4</v>
      </c>
      <c r="Z94" s="14">
        <v>4</v>
      </c>
      <c r="AA94" t="s">
        <v>27</v>
      </c>
      <c r="AB94" t="s">
        <v>27</v>
      </c>
      <c r="AC94" t="s">
        <v>27</v>
      </c>
      <c r="AD94" s="17">
        <f t="shared" si="15"/>
        <v>3</v>
      </c>
      <c r="AE94" s="17">
        <f t="shared" si="16"/>
        <v>0</v>
      </c>
      <c r="AF94" s="17">
        <f t="shared" si="17"/>
        <v>0</v>
      </c>
      <c r="AG94" s="14">
        <v>3</v>
      </c>
      <c r="AH94" s="14">
        <v>3</v>
      </c>
      <c r="AI94" s="14">
        <v>3</v>
      </c>
      <c r="AJ94" t="s">
        <v>44</v>
      </c>
      <c r="AK94" t="s">
        <v>44</v>
      </c>
      <c r="AL94" t="s">
        <v>44</v>
      </c>
      <c r="AM94" t="s">
        <v>48</v>
      </c>
      <c r="AN94" t="s">
        <v>24</v>
      </c>
      <c r="AO94" s="3">
        <v>-1</v>
      </c>
      <c r="AP94" t="s">
        <v>30</v>
      </c>
      <c r="AQ94" t="s">
        <v>32</v>
      </c>
      <c r="AR94" t="s">
        <v>93</v>
      </c>
      <c r="AS94" s="14">
        <v>5</v>
      </c>
      <c r="AT94" s="14">
        <v>3</v>
      </c>
    </row>
    <row r="95" spans="1:46">
      <c r="A95" t="s">
        <v>155</v>
      </c>
      <c r="B95" t="s">
        <v>37</v>
      </c>
      <c r="C95" t="s">
        <v>65</v>
      </c>
      <c r="D95" t="s">
        <v>22</v>
      </c>
      <c r="E95" t="s">
        <v>23</v>
      </c>
      <c r="F95">
        <v>5</v>
      </c>
      <c r="G95">
        <v>2</v>
      </c>
      <c r="H95" s="12">
        <f t="shared" si="9"/>
        <v>1.4</v>
      </c>
      <c r="I95" s="7">
        <f t="shared" si="10"/>
        <v>0.29999999999999982</v>
      </c>
      <c r="J95" s="7">
        <f t="shared" si="11"/>
        <v>1</v>
      </c>
      <c r="K95" s="13">
        <v>2</v>
      </c>
      <c r="L95" s="13">
        <v>2</v>
      </c>
      <c r="M95" s="13">
        <v>1</v>
      </c>
      <c r="N95" s="13">
        <v>1</v>
      </c>
      <c r="O95" s="13">
        <v>1</v>
      </c>
      <c r="P95" t="s">
        <v>25</v>
      </c>
      <c r="Q95" t="s">
        <v>25</v>
      </c>
      <c r="R95" t="s">
        <v>28</v>
      </c>
      <c r="S95" t="s">
        <v>28</v>
      </c>
      <c r="T95" t="s">
        <v>28</v>
      </c>
      <c r="U95" s="16">
        <f t="shared" si="12"/>
        <v>4</v>
      </c>
      <c r="V95" s="16">
        <f t="shared" si="13"/>
        <v>0</v>
      </c>
      <c r="W95">
        <f t="shared" si="14"/>
        <v>0</v>
      </c>
      <c r="X95" s="14">
        <v>4</v>
      </c>
      <c r="Y95" s="14">
        <v>4</v>
      </c>
      <c r="Z95" s="14">
        <v>4</v>
      </c>
      <c r="AA95" t="s">
        <v>27</v>
      </c>
      <c r="AB95" t="s">
        <v>27</v>
      </c>
      <c r="AC95" t="s">
        <v>27</v>
      </c>
      <c r="AD95" s="17">
        <f t="shared" si="15"/>
        <v>4</v>
      </c>
      <c r="AE95" s="17">
        <f t="shared" si="16"/>
        <v>0</v>
      </c>
      <c r="AF95" s="17">
        <f t="shared" si="17"/>
        <v>0</v>
      </c>
      <c r="AG95" s="14">
        <v>4</v>
      </c>
      <c r="AH95" s="14">
        <v>4</v>
      </c>
      <c r="AI95" s="14">
        <v>4</v>
      </c>
      <c r="AJ95" t="s">
        <v>27</v>
      </c>
      <c r="AK95" t="s">
        <v>27</v>
      </c>
      <c r="AL95" t="s">
        <v>27</v>
      </c>
      <c r="AM95" t="s">
        <v>29</v>
      </c>
      <c r="AN95" t="s">
        <v>24</v>
      </c>
      <c r="AO95" s="3">
        <v>1</v>
      </c>
      <c r="AP95" t="s">
        <v>34</v>
      </c>
      <c r="AQ95" t="s">
        <v>35</v>
      </c>
      <c r="AR95" t="s">
        <v>31</v>
      </c>
      <c r="AS95" s="14">
        <v>7</v>
      </c>
      <c r="AT95" s="14">
        <v>6</v>
      </c>
    </row>
    <row r="96" spans="1:46">
      <c r="A96" t="s">
        <v>156</v>
      </c>
      <c r="B96" t="s">
        <v>37</v>
      </c>
      <c r="C96" t="s">
        <v>21</v>
      </c>
      <c r="D96" t="s">
        <v>22</v>
      </c>
      <c r="E96" t="s">
        <v>23</v>
      </c>
      <c r="F96">
        <v>4</v>
      </c>
      <c r="G96">
        <v>1</v>
      </c>
      <c r="H96" s="12">
        <f t="shared" si="9"/>
        <v>0</v>
      </c>
      <c r="I96" s="7" t="str">
        <f t="shared" si="10"/>
        <v/>
      </c>
      <c r="J96" s="7">
        <f t="shared" si="11"/>
        <v>0</v>
      </c>
      <c r="AG96" t="s">
        <v>173</v>
      </c>
      <c r="AH96" t="s">
        <v>173</v>
      </c>
      <c r="AI96" t="s">
        <v>173</v>
      </c>
      <c r="AM96" t="s">
        <v>48</v>
      </c>
      <c r="AO96" s="3">
        <v>0</v>
      </c>
      <c r="AS96" t="s">
        <v>173</v>
      </c>
      <c r="AT96" t="s">
        <v>173</v>
      </c>
    </row>
    <row r="97" spans="1:46">
      <c r="A97" t="s">
        <v>157</v>
      </c>
      <c r="B97" t="s">
        <v>37</v>
      </c>
      <c r="C97" t="s">
        <v>21</v>
      </c>
      <c r="D97" t="s">
        <v>22</v>
      </c>
      <c r="E97" t="s">
        <v>23</v>
      </c>
      <c r="F97">
        <v>2</v>
      </c>
      <c r="G97">
        <v>0</v>
      </c>
      <c r="H97" s="12">
        <f t="shared" si="9"/>
        <v>0</v>
      </c>
      <c r="I97" s="7" t="str">
        <f t="shared" si="10"/>
        <v/>
      </c>
      <c r="J97" s="7">
        <f t="shared" si="11"/>
        <v>0</v>
      </c>
      <c r="AG97" t="s">
        <v>173</v>
      </c>
      <c r="AH97" t="s">
        <v>173</v>
      </c>
      <c r="AI97" t="s">
        <v>173</v>
      </c>
      <c r="AM97" t="s">
        <v>29</v>
      </c>
      <c r="AO97" s="3">
        <v>0</v>
      </c>
      <c r="AS97" t="s">
        <v>173</v>
      </c>
      <c r="AT97" t="s">
        <v>173</v>
      </c>
    </row>
    <row r="98" spans="1:46">
      <c r="A98" t="s">
        <v>158</v>
      </c>
      <c r="B98" t="s">
        <v>46</v>
      </c>
      <c r="C98" t="s">
        <v>21</v>
      </c>
      <c r="D98" t="s">
        <v>22</v>
      </c>
      <c r="E98" t="s">
        <v>160</v>
      </c>
      <c r="F98">
        <v>4</v>
      </c>
      <c r="G98">
        <v>0</v>
      </c>
      <c r="H98" s="12">
        <f t="shared" si="9"/>
        <v>0</v>
      </c>
      <c r="I98" s="7" t="str">
        <f t="shared" si="10"/>
        <v/>
      </c>
      <c r="J98" s="7">
        <f t="shared" si="11"/>
        <v>0</v>
      </c>
      <c r="AG98" t="s">
        <v>173</v>
      </c>
      <c r="AH98" t="s">
        <v>173</v>
      </c>
      <c r="AI98" t="s">
        <v>173</v>
      </c>
      <c r="AM98" t="s">
        <v>24</v>
      </c>
      <c r="AO98" s="3">
        <v>0</v>
      </c>
      <c r="AS98" t="s">
        <v>173</v>
      </c>
      <c r="AT98" t="s">
        <v>173</v>
      </c>
    </row>
    <row r="99" spans="1:46">
      <c r="A99" t="s">
        <v>159</v>
      </c>
      <c r="B99" t="s">
        <v>46</v>
      </c>
      <c r="C99" t="s">
        <v>21</v>
      </c>
      <c r="D99" t="s">
        <v>22</v>
      </c>
      <c r="E99" t="s">
        <v>23</v>
      </c>
      <c r="F99">
        <v>0</v>
      </c>
      <c r="G99">
        <v>1</v>
      </c>
      <c r="H99" s="12">
        <f t="shared" si="9"/>
        <v>0</v>
      </c>
      <c r="I99" s="7" t="str">
        <f t="shared" si="10"/>
        <v/>
      </c>
      <c r="J99" s="7">
        <f t="shared" si="11"/>
        <v>0</v>
      </c>
      <c r="AG99" t="s">
        <v>173</v>
      </c>
      <c r="AH99" t="s">
        <v>173</v>
      </c>
      <c r="AI99" t="s">
        <v>173</v>
      </c>
      <c r="AM99" t="s">
        <v>48</v>
      </c>
      <c r="AO99" s="3">
        <v>0</v>
      </c>
    </row>
  </sheetData>
  <autoFilter ref="A1:AR9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2015edu_surveys_cleaned.csv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2016-12-10T23:28:18Z</dcterms:created>
  <dcterms:modified xsi:type="dcterms:W3CDTF">2016-12-11T10:23:00Z</dcterms:modified>
</cp:coreProperties>
</file>