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neth\Desktop\Public Github\PowerQueryforAccountants\Creating-a-Simple-Accounting-System-with-Excel-and-Power-Query\"/>
    </mc:Choice>
  </mc:AlternateContent>
  <xr:revisionPtr revIDLastSave="0" documentId="13_ncr:1_{0F20B338-F272-4B73-A6C5-B5B9A77829A3}" xr6:coauthVersionLast="44" xr6:coauthVersionMax="45" xr10:uidLastSave="{00000000-0000-0000-0000-000000000000}"/>
  <bookViews>
    <workbookView xWindow="-120" yWindow="-120" windowWidth="20730" windowHeight="11160" tabRatio="925" firstSheet="1" activeTab="5" xr2:uid="{00000000-000D-0000-FFFF-FFFF00000000}"/>
  </bookViews>
  <sheets>
    <sheet name="General Ledger-AutoComplete" sheetId="30" state="hidden" r:id="rId1"/>
    <sheet name="Menu" sheetId="1" r:id="rId2"/>
    <sheet name="Accounts" sheetId="2" r:id="rId3"/>
    <sheet name="Customers" sheetId="13" r:id="rId4"/>
    <sheet name="Suppliers" sheetId="19" r:id="rId5"/>
    <sheet name="General Ledger" sheetId="4" r:id="rId6"/>
    <sheet name="AR Aging" sheetId="20" r:id="rId7"/>
    <sheet name="AP Aging" sheetId="21" r:id="rId8"/>
    <sheet name="Sheet1" sheetId="31" r:id="rId9"/>
    <sheet name="TB" sheetId="24" r:id="rId10"/>
    <sheet name="IS" sheetId="25" r:id="rId11"/>
    <sheet name="BS" sheetId="29" r:id="rId12"/>
    <sheet name="Trans Examples" sheetId="5" r:id="rId13"/>
  </sheets>
  <definedNames>
    <definedName name="_xlnm._FilterDatabase" localSheetId="5" hidden="1">'General Ledger'!$C$4:$J$2372</definedName>
    <definedName name="_xlnm._FilterDatabase" localSheetId="0" hidden="1">'General Ledger-AutoComplete'!$C$51:$L$2419</definedName>
    <definedName name="_xlnm._FilterDatabase" localSheetId="12" hidden="1">'Trans Examples'!$A$4:$L$66</definedName>
    <definedName name="accounts" localSheetId="0">#REF!</definedName>
    <definedName name="accounts">#REF!</definedName>
    <definedName name="customers">CustomersT[Customer Name]</definedName>
    <definedName name="ExternalData_1" localSheetId="7" hidden="1">'AP Aging'!$A$1:$F$3</definedName>
    <definedName name="ExternalData_1" localSheetId="6" hidden="1">'AR Aging'!$A$1:$F$3</definedName>
    <definedName name="ExternalData_1" localSheetId="11" hidden="1">BS!$A$4:$C$9</definedName>
    <definedName name="ExternalData_1" localSheetId="10" hidden="1">IS!$A$4:$C$9</definedName>
    <definedName name="ExternalData_1" localSheetId="9" hidden="1">TB!$A$4:$F$13</definedName>
    <definedName name="ExternalData_2" localSheetId="8">Sheet1!$J$1</definedName>
    <definedName name="_xlnm.Print_Area" localSheetId="2">Accounts!$A$1:$C$121</definedName>
    <definedName name="_xlnm.Print_Titles" localSheetId="2">Accounts!$1:$4</definedName>
    <definedName name="suppliers" localSheetId="0">SuppliersT[Supplier Name]</definedName>
    <definedName name="suppliers">SuppliersT[Supplier Name]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2_AccountsT_cc17f950-bd53-439f-b8e0-40fefc9fe097" name="2_AccountsT" connection="Query - 2_AccountsT"/>
          <x15:modelTable id="1_GL_966d66ad-813d-40bf-928c-beb14d6fd163" name="1_GL" connection="Query - 1_G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25" l="1"/>
  <c r="M550" i="30" l="1"/>
  <c r="L550" i="30"/>
  <c r="M549" i="30"/>
  <c r="L549" i="30"/>
  <c r="M548" i="30"/>
  <c r="L548" i="30"/>
  <c r="M547" i="30"/>
  <c r="L547" i="30"/>
  <c r="M546" i="30"/>
  <c r="L546" i="30"/>
  <c r="M545" i="30"/>
  <c r="L545" i="30"/>
  <c r="M544" i="30"/>
  <c r="L544" i="30"/>
  <c r="M543" i="30"/>
  <c r="L543" i="30"/>
  <c r="M542" i="30"/>
  <c r="L542" i="30"/>
  <c r="M541" i="30"/>
  <c r="L541" i="30"/>
  <c r="M540" i="30"/>
  <c r="L540" i="30"/>
  <c r="M539" i="30"/>
  <c r="L539" i="30"/>
  <c r="M538" i="30"/>
  <c r="L538" i="30"/>
  <c r="M537" i="30"/>
  <c r="L537" i="30"/>
  <c r="M536" i="30"/>
  <c r="L536" i="30"/>
  <c r="M535" i="30"/>
  <c r="L535" i="30"/>
  <c r="M534" i="30"/>
  <c r="L534" i="30"/>
  <c r="M533" i="30"/>
  <c r="L533" i="30"/>
  <c r="M532" i="30"/>
  <c r="L532" i="30"/>
  <c r="M531" i="30"/>
  <c r="L531" i="30"/>
  <c r="M530" i="30"/>
  <c r="L530" i="30"/>
  <c r="M529" i="30"/>
  <c r="L529" i="30"/>
  <c r="M528" i="30"/>
  <c r="L528" i="30"/>
  <c r="M527" i="30"/>
  <c r="L527" i="30"/>
  <c r="M526" i="30"/>
  <c r="L526" i="30"/>
  <c r="M525" i="30"/>
  <c r="L525" i="30"/>
  <c r="M524" i="30"/>
  <c r="L524" i="30"/>
  <c r="M523" i="30"/>
  <c r="L523" i="30"/>
  <c r="M522" i="30"/>
  <c r="L522" i="30"/>
  <c r="M521" i="30"/>
  <c r="L521" i="30"/>
  <c r="M520" i="30"/>
  <c r="L520" i="30"/>
  <c r="M519" i="30"/>
  <c r="L519" i="30"/>
  <c r="M518" i="30"/>
  <c r="L518" i="30"/>
  <c r="M517" i="30"/>
  <c r="L517" i="30"/>
  <c r="M516" i="30"/>
  <c r="L516" i="30"/>
  <c r="M515" i="30"/>
  <c r="L515" i="30"/>
  <c r="M514" i="30"/>
  <c r="L514" i="30"/>
  <c r="M513" i="30"/>
  <c r="L513" i="30"/>
  <c r="M512" i="30"/>
  <c r="L512" i="30"/>
  <c r="M511" i="30"/>
  <c r="L511" i="30"/>
  <c r="M510" i="30"/>
  <c r="L510" i="30"/>
  <c r="M509" i="30"/>
  <c r="L509" i="30"/>
  <c r="M508" i="30"/>
  <c r="L508" i="30"/>
  <c r="M507" i="30"/>
  <c r="L507" i="30"/>
  <c r="M506" i="30"/>
  <c r="L506" i="30"/>
  <c r="M505" i="30"/>
  <c r="L505" i="30"/>
  <c r="M504" i="30"/>
  <c r="L504" i="30"/>
  <c r="M503" i="30"/>
  <c r="L503" i="30"/>
  <c r="M502" i="30"/>
  <c r="L502" i="30"/>
  <c r="M501" i="30"/>
  <c r="L501" i="30"/>
  <c r="M500" i="30"/>
  <c r="L500" i="30"/>
  <c r="M499" i="30"/>
  <c r="L499" i="30"/>
  <c r="M498" i="30"/>
  <c r="L498" i="30"/>
  <c r="M497" i="30"/>
  <c r="L497" i="30"/>
  <c r="M496" i="30"/>
  <c r="L496" i="30"/>
  <c r="M495" i="30"/>
  <c r="L495" i="30"/>
  <c r="M494" i="30"/>
  <c r="L494" i="30"/>
  <c r="M493" i="30"/>
  <c r="L493" i="30"/>
  <c r="M492" i="30"/>
  <c r="L492" i="30"/>
  <c r="M491" i="30"/>
  <c r="L491" i="30"/>
  <c r="M490" i="30"/>
  <c r="L490" i="30"/>
  <c r="M489" i="30"/>
  <c r="L489" i="30"/>
  <c r="M488" i="30"/>
  <c r="L488" i="30"/>
  <c r="M487" i="30"/>
  <c r="L487" i="30"/>
  <c r="M486" i="30"/>
  <c r="L486" i="30"/>
  <c r="M485" i="30"/>
  <c r="L485" i="30"/>
  <c r="M484" i="30"/>
  <c r="L484" i="30"/>
  <c r="M483" i="30"/>
  <c r="L483" i="30"/>
  <c r="M482" i="30"/>
  <c r="L482" i="30"/>
  <c r="M481" i="30"/>
  <c r="L481" i="30"/>
  <c r="M480" i="30"/>
  <c r="L480" i="30"/>
  <c r="M479" i="30"/>
  <c r="L479" i="30"/>
  <c r="M478" i="30"/>
  <c r="L478" i="30"/>
  <c r="M477" i="30"/>
  <c r="L477" i="30"/>
  <c r="M476" i="30"/>
  <c r="L476" i="30"/>
  <c r="M475" i="30"/>
  <c r="L475" i="30"/>
  <c r="M474" i="30"/>
  <c r="L474" i="30"/>
  <c r="M473" i="30"/>
  <c r="L473" i="30"/>
  <c r="M472" i="30"/>
  <c r="L472" i="30"/>
  <c r="M471" i="30"/>
  <c r="L471" i="30"/>
  <c r="M470" i="30"/>
  <c r="L470" i="30"/>
  <c r="M469" i="30"/>
  <c r="L469" i="30"/>
  <c r="M468" i="30"/>
  <c r="L468" i="30"/>
  <c r="M467" i="30"/>
  <c r="L467" i="30"/>
  <c r="M466" i="30"/>
  <c r="L466" i="30"/>
  <c r="M465" i="30"/>
  <c r="L465" i="30"/>
  <c r="M464" i="30"/>
  <c r="L464" i="30"/>
  <c r="M463" i="30"/>
  <c r="L463" i="30"/>
  <c r="M462" i="30"/>
  <c r="L462" i="30"/>
  <c r="M461" i="30"/>
  <c r="L461" i="30"/>
  <c r="M460" i="30"/>
  <c r="L460" i="30"/>
  <c r="M459" i="30"/>
  <c r="L459" i="30"/>
  <c r="M458" i="30"/>
  <c r="L458" i="30"/>
  <c r="M457" i="30"/>
  <c r="L457" i="30"/>
  <c r="M456" i="30"/>
  <c r="L456" i="30"/>
  <c r="M455" i="30"/>
  <c r="L455" i="30"/>
  <c r="M454" i="30"/>
  <c r="L454" i="30"/>
  <c r="M453" i="30"/>
  <c r="L453" i="30"/>
  <c r="M452" i="30"/>
  <c r="L452" i="30"/>
  <c r="M451" i="30"/>
  <c r="L451" i="30"/>
  <c r="M450" i="30"/>
  <c r="L450" i="30"/>
  <c r="M449" i="30"/>
  <c r="L449" i="30"/>
  <c r="M448" i="30"/>
  <c r="L448" i="30"/>
  <c r="M447" i="30"/>
  <c r="L447" i="30"/>
  <c r="M446" i="30"/>
  <c r="L446" i="30"/>
  <c r="M445" i="30"/>
  <c r="L445" i="30"/>
  <c r="M444" i="30"/>
  <c r="L444" i="30"/>
  <c r="M443" i="30"/>
  <c r="L443" i="30"/>
  <c r="M442" i="30"/>
  <c r="L442" i="30"/>
  <c r="M441" i="30"/>
  <c r="L441" i="30"/>
  <c r="M440" i="30"/>
  <c r="L440" i="30"/>
  <c r="M439" i="30"/>
  <c r="L439" i="30"/>
  <c r="M438" i="30"/>
  <c r="L438" i="30"/>
  <c r="M437" i="30"/>
  <c r="L437" i="30"/>
  <c r="M436" i="30"/>
  <c r="L436" i="30"/>
  <c r="M435" i="30"/>
  <c r="L435" i="30"/>
  <c r="M434" i="30"/>
  <c r="L434" i="30"/>
  <c r="M433" i="30"/>
  <c r="L433" i="30"/>
  <c r="M432" i="30"/>
  <c r="L432" i="30"/>
  <c r="M431" i="30"/>
  <c r="L431" i="30"/>
  <c r="M430" i="30"/>
  <c r="L430" i="30"/>
  <c r="M429" i="30"/>
  <c r="L429" i="30"/>
  <c r="M428" i="30"/>
  <c r="L428" i="30"/>
  <c r="M427" i="30"/>
  <c r="L427" i="30"/>
  <c r="M426" i="30"/>
  <c r="L426" i="30"/>
  <c r="M425" i="30"/>
  <c r="L425" i="30"/>
  <c r="M424" i="30"/>
  <c r="L424" i="30"/>
  <c r="M423" i="30"/>
  <c r="L423" i="30"/>
  <c r="M422" i="30"/>
  <c r="L422" i="30"/>
  <c r="M421" i="30"/>
  <c r="L421" i="30"/>
  <c r="M420" i="30"/>
  <c r="L420" i="30"/>
  <c r="M419" i="30"/>
  <c r="L419" i="30"/>
  <c r="M418" i="30"/>
  <c r="L418" i="30"/>
  <c r="M417" i="30"/>
  <c r="L417" i="30"/>
  <c r="M416" i="30"/>
  <c r="L416" i="30"/>
  <c r="M415" i="30"/>
  <c r="L415" i="30"/>
  <c r="M414" i="30"/>
  <c r="L414" i="30"/>
  <c r="M413" i="30"/>
  <c r="L413" i="30"/>
  <c r="M412" i="30"/>
  <c r="L412" i="30"/>
  <c r="M411" i="30"/>
  <c r="L411" i="30"/>
  <c r="M410" i="30"/>
  <c r="L410" i="30"/>
  <c r="M409" i="30"/>
  <c r="L409" i="30"/>
  <c r="M408" i="30"/>
  <c r="L408" i="30"/>
  <c r="M407" i="30"/>
  <c r="L407" i="30"/>
  <c r="M406" i="30"/>
  <c r="L406" i="30"/>
  <c r="M405" i="30"/>
  <c r="L405" i="30"/>
  <c r="M404" i="30"/>
  <c r="L404" i="30"/>
  <c r="M403" i="30"/>
  <c r="L403" i="30"/>
  <c r="M402" i="30"/>
  <c r="L402" i="30"/>
  <c r="M401" i="30"/>
  <c r="L401" i="30"/>
  <c r="M400" i="30"/>
  <c r="L400" i="30"/>
  <c r="M399" i="30"/>
  <c r="L399" i="30"/>
  <c r="M398" i="30"/>
  <c r="L398" i="30"/>
  <c r="M397" i="30"/>
  <c r="L397" i="30"/>
  <c r="M396" i="30"/>
  <c r="L396" i="30"/>
  <c r="M395" i="30"/>
  <c r="L395" i="30"/>
  <c r="M394" i="30"/>
  <c r="L394" i="30"/>
  <c r="M393" i="30"/>
  <c r="L393" i="30"/>
  <c r="M392" i="30"/>
  <c r="L392" i="30"/>
  <c r="M391" i="30"/>
  <c r="L391" i="30"/>
  <c r="M390" i="30"/>
  <c r="L390" i="30"/>
  <c r="M389" i="30"/>
  <c r="L389" i="30"/>
  <c r="M388" i="30"/>
  <c r="L388" i="30"/>
  <c r="M387" i="30"/>
  <c r="L387" i="30"/>
  <c r="M386" i="30"/>
  <c r="L386" i="30"/>
  <c r="M385" i="30"/>
  <c r="L385" i="30"/>
  <c r="M384" i="30"/>
  <c r="L384" i="30"/>
  <c r="M383" i="30"/>
  <c r="L383" i="30"/>
  <c r="M382" i="30"/>
  <c r="L382" i="30"/>
  <c r="M381" i="30"/>
  <c r="L381" i="30"/>
  <c r="M380" i="30"/>
  <c r="L380" i="30"/>
  <c r="M379" i="30"/>
  <c r="L379" i="30"/>
  <c r="M378" i="30"/>
  <c r="L378" i="30"/>
  <c r="M377" i="30"/>
  <c r="L377" i="30"/>
  <c r="M376" i="30"/>
  <c r="L376" i="30"/>
  <c r="M375" i="30"/>
  <c r="L375" i="30"/>
  <c r="M374" i="30"/>
  <c r="L374" i="30"/>
  <c r="M373" i="30"/>
  <c r="L373" i="30"/>
  <c r="M372" i="30"/>
  <c r="L372" i="30"/>
  <c r="M371" i="30"/>
  <c r="L371" i="30"/>
  <c r="M370" i="30"/>
  <c r="L370" i="30"/>
  <c r="M369" i="30"/>
  <c r="L369" i="30"/>
  <c r="M368" i="30"/>
  <c r="L368" i="30"/>
  <c r="M367" i="30"/>
  <c r="L367" i="30"/>
  <c r="M366" i="30"/>
  <c r="L366" i="30"/>
  <c r="M365" i="30"/>
  <c r="L365" i="30"/>
  <c r="M364" i="30"/>
  <c r="L364" i="30"/>
  <c r="M363" i="30"/>
  <c r="L363" i="30"/>
  <c r="M362" i="30"/>
  <c r="L362" i="30"/>
  <c r="M361" i="30"/>
  <c r="L361" i="30"/>
  <c r="M360" i="30"/>
  <c r="L360" i="30"/>
  <c r="M359" i="30"/>
  <c r="L359" i="30"/>
  <c r="M358" i="30"/>
  <c r="L358" i="30"/>
  <c r="M357" i="30"/>
  <c r="L357" i="30"/>
  <c r="M356" i="30"/>
  <c r="L356" i="30"/>
  <c r="M355" i="30"/>
  <c r="L355" i="30"/>
  <c r="M354" i="30"/>
  <c r="L354" i="30"/>
  <c r="M353" i="30"/>
  <c r="L353" i="30"/>
  <c r="M352" i="30"/>
  <c r="L352" i="30"/>
  <c r="M351" i="30"/>
  <c r="L351" i="30"/>
  <c r="M350" i="30"/>
  <c r="L350" i="30"/>
  <c r="M349" i="30"/>
  <c r="L349" i="30"/>
  <c r="M348" i="30"/>
  <c r="L348" i="30"/>
  <c r="M347" i="30"/>
  <c r="L347" i="30"/>
  <c r="M346" i="30"/>
  <c r="L346" i="30"/>
  <c r="M345" i="30"/>
  <c r="L345" i="30"/>
  <c r="M344" i="30"/>
  <c r="L344" i="30"/>
  <c r="M343" i="30"/>
  <c r="L343" i="30"/>
  <c r="M342" i="30"/>
  <c r="L342" i="30"/>
  <c r="M341" i="30"/>
  <c r="L341" i="30"/>
  <c r="M340" i="30"/>
  <c r="L340" i="30"/>
  <c r="M339" i="30"/>
  <c r="L339" i="30"/>
  <c r="M338" i="30"/>
  <c r="L338" i="30"/>
  <c r="M337" i="30"/>
  <c r="L337" i="30"/>
  <c r="M336" i="30"/>
  <c r="L336" i="30"/>
  <c r="M335" i="30"/>
  <c r="L335" i="30"/>
  <c r="M334" i="30"/>
  <c r="L334" i="30"/>
  <c r="M333" i="30"/>
  <c r="L333" i="30"/>
  <c r="M332" i="30"/>
  <c r="L332" i="30"/>
  <c r="M331" i="30"/>
  <c r="L331" i="30"/>
  <c r="M330" i="30"/>
  <c r="L330" i="30"/>
  <c r="M329" i="30"/>
  <c r="L329" i="30"/>
  <c r="M328" i="30"/>
  <c r="L328" i="30"/>
  <c r="M327" i="30"/>
  <c r="L327" i="30"/>
  <c r="M326" i="30"/>
  <c r="L326" i="30"/>
  <c r="M325" i="30"/>
  <c r="L325" i="30"/>
  <c r="M324" i="30"/>
  <c r="L324" i="30"/>
  <c r="M323" i="30"/>
  <c r="L323" i="30"/>
  <c r="M322" i="30"/>
  <c r="L322" i="30"/>
  <c r="M321" i="30"/>
  <c r="L321" i="30"/>
  <c r="M320" i="30"/>
  <c r="L320" i="30"/>
  <c r="M319" i="30"/>
  <c r="L319" i="30"/>
  <c r="M318" i="30"/>
  <c r="L318" i="30"/>
  <c r="M317" i="30"/>
  <c r="L317" i="30"/>
  <c r="M316" i="30"/>
  <c r="L316" i="30"/>
  <c r="M315" i="30"/>
  <c r="L315" i="30"/>
  <c r="M314" i="30"/>
  <c r="L314" i="30"/>
  <c r="M313" i="30"/>
  <c r="L313" i="30"/>
  <c r="M312" i="30"/>
  <c r="L312" i="30"/>
  <c r="M311" i="30"/>
  <c r="L311" i="30"/>
  <c r="M310" i="30"/>
  <c r="L310" i="30"/>
  <c r="M309" i="30"/>
  <c r="L309" i="30"/>
  <c r="M308" i="30"/>
  <c r="L308" i="30"/>
  <c r="M307" i="30"/>
  <c r="L307" i="30"/>
  <c r="M306" i="30"/>
  <c r="L306" i="30"/>
  <c r="M305" i="30"/>
  <c r="L305" i="30"/>
  <c r="M304" i="30"/>
  <c r="L304" i="30"/>
  <c r="M303" i="30"/>
  <c r="L303" i="30"/>
  <c r="M302" i="30"/>
  <c r="L302" i="30"/>
  <c r="M301" i="30"/>
  <c r="L301" i="30"/>
  <c r="M300" i="30"/>
  <c r="L300" i="30"/>
  <c r="M299" i="30"/>
  <c r="L299" i="30"/>
  <c r="M298" i="30"/>
  <c r="L298" i="30"/>
  <c r="M297" i="30"/>
  <c r="L297" i="30"/>
  <c r="M296" i="30"/>
  <c r="L296" i="30"/>
  <c r="M295" i="30"/>
  <c r="L295" i="30"/>
  <c r="M294" i="30"/>
  <c r="L294" i="30"/>
  <c r="M293" i="30"/>
  <c r="L293" i="30"/>
  <c r="M292" i="30"/>
  <c r="L292" i="30"/>
  <c r="M291" i="30"/>
  <c r="L291" i="30"/>
  <c r="M290" i="30"/>
  <c r="L290" i="30"/>
  <c r="M289" i="30"/>
  <c r="L289" i="30"/>
  <c r="M288" i="30"/>
  <c r="L288" i="30"/>
  <c r="M287" i="30"/>
  <c r="L287" i="30"/>
  <c r="M286" i="30"/>
  <c r="L286" i="30"/>
  <c r="M285" i="30"/>
  <c r="L285" i="30"/>
  <c r="M284" i="30"/>
  <c r="L284" i="30"/>
  <c r="M283" i="30"/>
  <c r="L283" i="30"/>
  <c r="M282" i="30"/>
  <c r="L282" i="30"/>
  <c r="M281" i="30"/>
  <c r="L281" i="30"/>
  <c r="M280" i="30"/>
  <c r="L280" i="30"/>
  <c r="M279" i="30"/>
  <c r="L279" i="30"/>
  <c r="M278" i="30"/>
  <c r="L278" i="30"/>
  <c r="M277" i="30"/>
  <c r="L277" i="30"/>
  <c r="M276" i="30"/>
  <c r="L276" i="30"/>
  <c r="M275" i="30"/>
  <c r="L275" i="30"/>
  <c r="M274" i="30"/>
  <c r="L274" i="30"/>
  <c r="M273" i="30"/>
  <c r="L273" i="30"/>
  <c r="M272" i="30"/>
  <c r="L272" i="30"/>
  <c r="M271" i="30"/>
  <c r="L271" i="30"/>
  <c r="M270" i="30"/>
  <c r="L270" i="30"/>
  <c r="M269" i="30"/>
  <c r="L269" i="30"/>
  <c r="M268" i="30"/>
  <c r="L268" i="30"/>
  <c r="M267" i="30"/>
  <c r="L267" i="30"/>
  <c r="M266" i="30"/>
  <c r="L266" i="30"/>
  <c r="M265" i="30"/>
  <c r="L265" i="30"/>
  <c r="M264" i="30"/>
  <c r="L264" i="30"/>
  <c r="M263" i="30"/>
  <c r="L263" i="30"/>
  <c r="M262" i="30"/>
  <c r="L262" i="30"/>
  <c r="M261" i="30"/>
  <c r="L261" i="30"/>
  <c r="M260" i="30"/>
  <c r="L260" i="30"/>
  <c r="M259" i="30"/>
  <c r="L259" i="30"/>
  <c r="M258" i="30"/>
  <c r="L258" i="30"/>
  <c r="M257" i="30"/>
  <c r="L257" i="30"/>
  <c r="M256" i="30"/>
  <c r="L256" i="30"/>
  <c r="M255" i="30"/>
  <c r="L255" i="30"/>
  <c r="M254" i="30"/>
  <c r="L254" i="30"/>
  <c r="M253" i="30"/>
  <c r="L253" i="30"/>
  <c r="M252" i="30"/>
  <c r="L252" i="30"/>
  <c r="M251" i="30"/>
  <c r="L251" i="30"/>
  <c r="M250" i="30"/>
  <c r="L250" i="30"/>
  <c r="M249" i="30"/>
  <c r="L249" i="30"/>
  <c r="M248" i="30"/>
  <c r="L248" i="30"/>
  <c r="M247" i="30"/>
  <c r="L247" i="30"/>
  <c r="M246" i="30"/>
  <c r="L246" i="30"/>
  <c r="M245" i="30"/>
  <c r="L245" i="30"/>
  <c r="M244" i="30"/>
  <c r="L244" i="30"/>
  <c r="M243" i="30"/>
  <c r="L243" i="30"/>
  <c r="M242" i="30"/>
  <c r="L242" i="30"/>
  <c r="M241" i="30"/>
  <c r="L241" i="30"/>
  <c r="M240" i="30"/>
  <c r="L240" i="30"/>
  <c r="M239" i="30"/>
  <c r="L239" i="30"/>
  <c r="M238" i="30"/>
  <c r="L238" i="30"/>
  <c r="M237" i="30"/>
  <c r="L237" i="30"/>
  <c r="M236" i="30"/>
  <c r="L236" i="30"/>
  <c r="M235" i="30"/>
  <c r="L235" i="30"/>
  <c r="M234" i="30"/>
  <c r="L234" i="30"/>
  <c r="M233" i="30"/>
  <c r="L233" i="30"/>
  <c r="M232" i="30"/>
  <c r="L232" i="30"/>
  <c r="M231" i="30"/>
  <c r="L231" i="30"/>
  <c r="M230" i="30"/>
  <c r="L230" i="30"/>
  <c r="M229" i="30"/>
  <c r="L229" i="30"/>
  <c r="M228" i="30"/>
  <c r="L228" i="30"/>
  <c r="M227" i="30"/>
  <c r="L227" i="30"/>
  <c r="M226" i="30"/>
  <c r="L226" i="30"/>
  <c r="M225" i="30"/>
  <c r="L225" i="30"/>
  <c r="M224" i="30"/>
  <c r="L224" i="30"/>
  <c r="M223" i="30"/>
  <c r="L223" i="30"/>
  <c r="M222" i="30"/>
  <c r="L222" i="30"/>
  <c r="M221" i="30"/>
  <c r="L221" i="30"/>
  <c r="M220" i="30"/>
  <c r="L220" i="30"/>
  <c r="M219" i="30"/>
  <c r="L219" i="30"/>
  <c r="M218" i="30"/>
  <c r="L218" i="30"/>
  <c r="M217" i="30"/>
  <c r="L217" i="30"/>
  <c r="M216" i="30"/>
  <c r="L216" i="30"/>
  <c r="M215" i="30"/>
  <c r="L215" i="30"/>
  <c r="M214" i="30"/>
  <c r="L214" i="30"/>
  <c r="M213" i="30"/>
  <c r="L213" i="30"/>
  <c r="M212" i="30"/>
  <c r="L212" i="30"/>
  <c r="M211" i="30"/>
  <c r="L211" i="30"/>
  <c r="M210" i="30"/>
  <c r="L210" i="30"/>
  <c r="M209" i="30"/>
  <c r="L209" i="30"/>
  <c r="M208" i="30"/>
  <c r="L208" i="30"/>
  <c r="M207" i="30"/>
  <c r="L207" i="30"/>
  <c r="M206" i="30"/>
  <c r="L206" i="30"/>
  <c r="M205" i="30"/>
  <c r="L205" i="30"/>
  <c r="M204" i="30"/>
  <c r="L204" i="30"/>
  <c r="M203" i="30"/>
  <c r="L203" i="30"/>
  <c r="M202" i="30"/>
  <c r="L202" i="30"/>
  <c r="M201" i="30"/>
  <c r="L201" i="30"/>
  <c r="M200" i="30"/>
  <c r="L200" i="30"/>
  <c r="M199" i="30"/>
  <c r="L199" i="30"/>
  <c r="M198" i="30"/>
  <c r="L198" i="30"/>
  <c r="M197" i="30"/>
  <c r="L197" i="30"/>
  <c r="M196" i="30"/>
  <c r="L196" i="30"/>
  <c r="M195" i="30"/>
  <c r="L195" i="30"/>
  <c r="M194" i="30"/>
  <c r="L194" i="30"/>
  <c r="M193" i="30"/>
  <c r="L193" i="30"/>
  <c r="M192" i="30"/>
  <c r="L192" i="30"/>
  <c r="M191" i="30"/>
  <c r="L191" i="30"/>
  <c r="M190" i="30"/>
  <c r="L190" i="30"/>
  <c r="M189" i="30"/>
  <c r="L189" i="30"/>
  <c r="M188" i="30"/>
  <c r="L188" i="30"/>
  <c r="M187" i="30"/>
  <c r="L187" i="30"/>
  <c r="M186" i="30"/>
  <c r="L186" i="30"/>
  <c r="M185" i="30"/>
  <c r="L185" i="30"/>
  <c r="M184" i="30"/>
  <c r="L184" i="30"/>
  <c r="M183" i="30"/>
  <c r="L183" i="30"/>
  <c r="M182" i="30"/>
  <c r="L182" i="30"/>
  <c r="M181" i="30"/>
  <c r="L181" i="30"/>
  <c r="M180" i="30"/>
  <c r="L180" i="30"/>
  <c r="M179" i="30"/>
  <c r="L179" i="30"/>
  <c r="M178" i="30"/>
  <c r="L178" i="30"/>
  <c r="M177" i="30"/>
  <c r="L177" i="30"/>
  <c r="M176" i="30"/>
  <c r="L176" i="30"/>
  <c r="M175" i="30"/>
  <c r="L175" i="30"/>
  <c r="M174" i="30"/>
  <c r="L174" i="30"/>
  <c r="M173" i="30"/>
  <c r="L173" i="30"/>
  <c r="M172" i="30"/>
  <c r="L172" i="30"/>
  <c r="M171" i="30"/>
  <c r="L171" i="30"/>
  <c r="M170" i="30"/>
  <c r="L170" i="30"/>
  <c r="M169" i="30"/>
  <c r="L169" i="30"/>
  <c r="M168" i="30"/>
  <c r="L168" i="30"/>
  <c r="M167" i="30"/>
  <c r="L167" i="30"/>
  <c r="M166" i="30"/>
  <c r="L166" i="30"/>
  <c r="M165" i="30"/>
  <c r="L165" i="30"/>
  <c r="M164" i="30"/>
  <c r="L164" i="30"/>
  <c r="M163" i="30"/>
  <c r="L163" i="30"/>
  <c r="M162" i="30"/>
  <c r="L162" i="30"/>
  <c r="M161" i="30"/>
  <c r="L161" i="30"/>
  <c r="M160" i="30"/>
  <c r="L160" i="30"/>
  <c r="M159" i="30"/>
  <c r="L159" i="30"/>
  <c r="M158" i="30"/>
  <c r="L158" i="30"/>
  <c r="M157" i="30"/>
  <c r="L157" i="30"/>
  <c r="M156" i="30"/>
  <c r="L156" i="30"/>
  <c r="M155" i="30"/>
  <c r="L155" i="30"/>
  <c r="M154" i="30"/>
  <c r="L154" i="30"/>
  <c r="M153" i="30"/>
  <c r="L153" i="30"/>
  <c r="M152" i="30"/>
  <c r="L152" i="30"/>
  <c r="M151" i="30"/>
  <c r="L151" i="30"/>
  <c r="M150" i="30"/>
  <c r="L150" i="30"/>
  <c r="M149" i="30"/>
  <c r="L149" i="30"/>
  <c r="M148" i="30"/>
  <c r="L148" i="30"/>
  <c r="M147" i="30"/>
  <c r="L147" i="30"/>
  <c r="M146" i="30"/>
  <c r="L146" i="30"/>
  <c r="M145" i="30"/>
  <c r="L145" i="30"/>
  <c r="M144" i="30"/>
  <c r="L144" i="30"/>
  <c r="M143" i="30"/>
  <c r="L143" i="30"/>
  <c r="M142" i="30"/>
  <c r="L142" i="30"/>
  <c r="M141" i="30"/>
  <c r="L141" i="30"/>
  <c r="M140" i="30"/>
  <c r="L140" i="30"/>
  <c r="M139" i="30"/>
  <c r="L139" i="30"/>
  <c r="M138" i="30"/>
  <c r="L138" i="30"/>
  <c r="M137" i="30"/>
  <c r="L137" i="30"/>
  <c r="M136" i="30"/>
  <c r="L136" i="30"/>
  <c r="M135" i="30"/>
  <c r="L135" i="30"/>
  <c r="M134" i="30"/>
  <c r="L134" i="30"/>
  <c r="M133" i="30"/>
  <c r="L133" i="30"/>
  <c r="M132" i="30"/>
  <c r="L132" i="30"/>
  <c r="M131" i="30"/>
  <c r="L131" i="30"/>
  <c r="M130" i="30"/>
  <c r="L130" i="30"/>
  <c r="M129" i="30"/>
  <c r="L129" i="30"/>
  <c r="M128" i="30"/>
  <c r="L128" i="30"/>
  <c r="M127" i="30"/>
  <c r="L127" i="30"/>
  <c r="M126" i="30"/>
  <c r="L126" i="30"/>
  <c r="M125" i="30"/>
  <c r="L125" i="30"/>
  <c r="M124" i="30"/>
  <c r="L124" i="30"/>
  <c r="M123" i="30"/>
  <c r="L123" i="30"/>
  <c r="M122" i="30"/>
  <c r="L122" i="30"/>
  <c r="M121" i="30"/>
  <c r="L121" i="30"/>
  <c r="M120" i="30"/>
  <c r="L120" i="30"/>
  <c r="M119" i="30"/>
  <c r="L119" i="30"/>
  <c r="M118" i="30"/>
  <c r="L118" i="30"/>
  <c r="M117" i="30"/>
  <c r="L117" i="30"/>
  <c r="M116" i="30"/>
  <c r="L116" i="30"/>
  <c r="M115" i="30"/>
  <c r="L115" i="30"/>
  <c r="M114" i="30"/>
  <c r="L114" i="30"/>
  <c r="M113" i="30"/>
  <c r="L113" i="30"/>
  <c r="M112" i="30"/>
  <c r="L112" i="30"/>
  <c r="M111" i="30"/>
  <c r="L111" i="30"/>
  <c r="M110" i="30"/>
  <c r="L110" i="30"/>
  <c r="M109" i="30"/>
  <c r="L109" i="30"/>
  <c r="M108" i="30"/>
  <c r="L108" i="30"/>
  <c r="M107" i="30"/>
  <c r="L107" i="30"/>
  <c r="M106" i="30"/>
  <c r="L106" i="30"/>
  <c r="M105" i="30"/>
  <c r="L105" i="30"/>
  <c r="M104" i="30"/>
  <c r="L104" i="30"/>
  <c r="M103" i="30"/>
  <c r="L103" i="30"/>
  <c r="M102" i="30"/>
  <c r="L102" i="30"/>
  <c r="M101" i="30"/>
  <c r="L101" i="30"/>
  <c r="M100" i="30"/>
  <c r="L100" i="30"/>
  <c r="M99" i="30"/>
  <c r="L99" i="30"/>
  <c r="M98" i="30"/>
  <c r="L98" i="30"/>
  <c r="M97" i="30"/>
  <c r="L97" i="30"/>
  <c r="M96" i="30"/>
  <c r="L96" i="30"/>
  <c r="M95" i="30"/>
  <c r="L95" i="30"/>
  <c r="M94" i="30"/>
  <c r="L94" i="30"/>
  <c r="M93" i="30"/>
  <c r="L93" i="30"/>
  <c r="M92" i="30"/>
  <c r="L92" i="30"/>
  <c r="M91" i="30"/>
  <c r="L91" i="30"/>
  <c r="M90" i="30"/>
  <c r="L90" i="30"/>
  <c r="M89" i="30"/>
  <c r="L89" i="30"/>
  <c r="M88" i="30"/>
  <c r="L88" i="30"/>
  <c r="M87" i="30"/>
  <c r="L87" i="30"/>
  <c r="M86" i="30"/>
  <c r="L86" i="30"/>
  <c r="M85" i="30"/>
  <c r="L85" i="30"/>
  <c r="M84" i="30"/>
  <c r="L84" i="30"/>
  <c r="M83" i="30"/>
  <c r="L83" i="30"/>
  <c r="M82" i="30"/>
  <c r="L82" i="30"/>
  <c r="M81" i="30"/>
  <c r="L81" i="30"/>
  <c r="M80" i="30"/>
  <c r="L80" i="30"/>
  <c r="M79" i="30"/>
  <c r="L79" i="30"/>
  <c r="M78" i="30"/>
  <c r="L78" i="30"/>
  <c r="M77" i="30"/>
  <c r="L77" i="30"/>
  <c r="M76" i="30"/>
  <c r="L76" i="30"/>
  <c r="M75" i="30"/>
  <c r="L75" i="30"/>
  <c r="M74" i="30"/>
  <c r="L74" i="30"/>
  <c r="M73" i="30"/>
  <c r="L73" i="30"/>
  <c r="M72" i="30"/>
  <c r="L72" i="30"/>
  <c r="M71" i="30"/>
  <c r="L71" i="30"/>
  <c r="M70" i="30"/>
  <c r="L70" i="30"/>
  <c r="M69" i="30"/>
  <c r="L69" i="30"/>
  <c r="M68" i="30"/>
  <c r="L68" i="30"/>
  <c r="A68" i="30"/>
  <c r="M67" i="30"/>
  <c r="L67" i="30"/>
  <c r="M66" i="30"/>
  <c r="L66" i="30"/>
  <c r="M65" i="30"/>
  <c r="L65" i="30"/>
  <c r="M64" i="30"/>
  <c r="L64" i="30"/>
  <c r="M63" i="30"/>
  <c r="L63" i="30"/>
  <c r="M62" i="30"/>
  <c r="L62" i="30"/>
  <c r="M61" i="30"/>
  <c r="L61" i="30"/>
  <c r="M60" i="30"/>
  <c r="L60" i="30"/>
  <c r="M59" i="30"/>
  <c r="L59" i="30"/>
  <c r="M58" i="30"/>
  <c r="L58" i="30"/>
  <c r="M57" i="30"/>
  <c r="L57" i="30"/>
  <c r="M56" i="30"/>
  <c r="L56" i="30"/>
  <c r="M55" i="30"/>
  <c r="L55" i="30"/>
  <c r="M54" i="30"/>
  <c r="L54" i="30"/>
  <c r="M53" i="30"/>
  <c r="L53" i="30"/>
  <c r="M52" i="30"/>
  <c r="L52" i="30"/>
  <c r="H50" i="30"/>
  <c r="F50" i="30"/>
  <c r="E50" i="30"/>
  <c r="H49" i="30"/>
  <c r="F49" i="30"/>
  <c r="E49" i="30"/>
  <c r="H48" i="30"/>
  <c r="F48" i="30"/>
  <c r="E48" i="30"/>
  <c r="H47" i="30"/>
  <c r="F47" i="30"/>
  <c r="E47" i="30"/>
  <c r="H46" i="30"/>
  <c r="F46" i="30"/>
  <c r="E46" i="30"/>
  <c r="H45" i="30"/>
  <c r="F45" i="30"/>
  <c r="E45" i="30"/>
  <c r="H44" i="30"/>
  <c r="F44" i="30"/>
  <c r="E44" i="30"/>
  <c r="H43" i="30"/>
  <c r="F43" i="30"/>
  <c r="E43" i="30"/>
  <c r="H42" i="30"/>
  <c r="F42" i="30"/>
  <c r="E42" i="30"/>
  <c r="H41" i="30"/>
  <c r="F41" i="30"/>
  <c r="E41" i="30"/>
  <c r="H40" i="30"/>
  <c r="F40" i="30"/>
  <c r="E40" i="30"/>
  <c r="H39" i="30"/>
  <c r="F39" i="30"/>
  <c r="E39" i="30"/>
  <c r="H38" i="30"/>
  <c r="F38" i="30"/>
  <c r="E38" i="30"/>
  <c r="H37" i="30"/>
  <c r="F37" i="30"/>
  <c r="E37" i="30"/>
  <c r="H36" i="30"/>
  <c r="F36" i="30"/>
  <c r="E36" i="30"/>
  <c r="H35" i="30"/>
  <c r="F35" i="30"/>
  <c r="E35" i="30"/>
  <c r="H34" i="30"/>
  <c r="F34" i="30"/>
  <c r="E34" i="30"/>
  <c r="H33" i="30"/>
  <c r="F33" i="30"/>
  <c r="E33" i="30"/>
  <c r="H32" i="30"/>
  <c r="F32" i="30"/>
  <c r="E32" i="30"/>
  <c r="H31" i="30"/>
  <c r="F31" i="30"/>
  <c r="E31" i="30"/>
  <c r="H30" i="30"/>
  <c r="F30" i="30"/>
  <c r="E30" i="30"/>
  <c r="H29" i="30"/>
  <c r="F29" i="30"/>
  <c r="E29" i="30"/>
  <c r="H28" i="30"/>
  <c r="F28" i="30"/>
  <c r="E28" i="30"/>
  <c r="H27" i="30"/>
  <c r="F27" i="30"/>
  <c r="E27" i="30"/>
  <c r="H26" i="30"/>
  <c r="F26" i="30"/>
  <c r="E26" i="30"/>
  <c r="H25" i="30"/>
  <c r="F25" i="30"/>
  <c r="E25" i="30"/>
  <c r="H24" i="30"/>
  <c r="F24" i="30"/>
  <c r="E24" i="30"/>
  <c r="H23" i="30"/>
  <c r="F23" i="30"/>
  <c r="E23" i="30"/>
  <c r="H22" i="30"/>
  <c r="F22" i="30"/>
  <c r="E22" i="30"/>
  <c r="H21" i="30"/>
  <c r="F21" i="30"/>
  <c r="E21" i="30"/>
  <c r="H20" i="30"/>
  <c r="F20" i="30"/>
  <c r="E20" i="30"/>
  <c r="H19" i="30"/>
  <c r="F19" i="30"/>
  <c r="E19" i="30"/>
  <c r="H18" i="30"/>
  <c r="F18" i="30"/>
  <c r="E18" i="30"/>
  <c r="H17" i="30"/>
  <c r="F17" i="30"/>
  <c r="E17" i="30"/>
  <c r="H16" i="30"/>
  <c r="F16" i="30"/>
  <c r="E16" i="30"/>
  <c r="H15" i="30"/>
  <c r="F15" i="30"/>
  <c r="E15" i="30"/>
  <c r="H14" i="30"/>
  <c r="F14" i="30"/>
  <c r="E14" i="30"/>
  <c r="H13" i="30"/>
  <c r="F13" i="30"/>
  <c r="E13" i="30"/>
  <c r="H12" i="30"/>
  <c r="F12" i="30"/>
  <c r="E12" i="30"/>
  <c r="H11" i="30"/>
  <c r="F11" i="30"/>
  <c r="E11" i="30"/>
  <c r="H10" i="30"/>
  <c r="F10" i="30"/>
  <c r="E10" i="30"/>
  <c r="H9" i="30"/>
  <c r="F9" i="30"/>
  <c r="E9" i="30"/>
  <c r="H8" i="30"/>
  <c r="F8" i="30"/>
  <c r="E8" i="30"/>
  <c r="H7" i="30"/>
  <c r="F7" i="30"/>
  <c r="E7" i="30"/>
  <c r="H6" i="30"/>
  <c r="F6" i="30"/>
  <c r="E6" i="30"/>
  <c r="H5" i="30"/>
  <c r="F5" i="30"/>
  <c r="E5" i="30"/>
  <c r="H4" i="30"/>
  <c r="F4" i="30"/>
  <c r="E4" i="30"/>
  <c r="H3" i="30"/>
  <c r="F3" i="30"/>
  <c r="E3" i="30"/>
  <c r="H2" i="30"/>
  <c r="F2" i="30"/>
  <c r="E2" i="30"/>
  <c r="H1" i="30"/>
  <c r="F1" i="30"/>
  <c r="E1" i="30"/>
  <c r="F22" i="2" a="1"/>
  <c r="F22" i="2" s="1"/>
  <c r="F5" i="25"/>
  <c r="I4" i="24"/>
  <c r="I2" i="4"/>
  <c r="AO6" i="1" l="1"/>
  <c r="J6" i="5"/>
  <c r="J26" i="5"/>
  <c r="J32" i="5"/>
  <c r="J36" i="5"/>
  <c r="J39" i="5"/>
  <c r="J49" i="5"/>
  <c r="J55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K46" i="5"/>
  <c r="L46" i="5"/>
  <c r="K47" i="5"/>
  <c r="L47" i="5"/>
  <c r="K48" i="5"/>
  <c r="L48" i="5"/>
  <c r="K49" i="5"/>
  <c r="L49" i="5"/>
  <c r="K50" i="5"/>
  <c r="L50" i="5"/>
  <c r="K51" i="5"/>
  <c r="L51" i="5"/>
  <c r="K52" i="5"/>
  <c r="L52" i="5"/>
  <c r="K53" i="5"/>
  <c r="L53" i="5"/>
  <c r="K54" i="5"/>
  <c r="L54" i="5"/>
  <c r="K55" i="5"/>
  <c r="L55" i="5"/>
  <c r="K56" i="5"/>
  <c r="L56" i="5"/>
  <c r="K57" i="5"/>
  <c r="L57" i="5"/>
  <c r="K58" i="5"/>
  <c r="L58" i="5"/>
  <c r="K59" i="5"/>
  <c r="L59" i="5"/>
  <c r="K60" i="5"/>
  <c r="L60" i="5"/>
  <c r="K61" i="5"/>
  <c r="L61" i="5"/>
  <c r="K62" i="5"/>
  <c r="L62" i="5"/>
  <c r="K63" i="5"/>
  <c r="L63" i="5"/>
  <c r="K64" i="5"/>
  <c r="L64" i="5"/>
  <c r="K65" i="5"/>
  <c r="L65" i="5"/>
  <c r="K66" i="5"/>
  <c r="L66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K76" i="5"/>
  <c r="L76" i="5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87" i="5"/>
  <c r="L87" i="5"/>
  <c r="K88" i="5"/>
  <c r="L88" i="5"/>
  <c r="K89" i="5"/>
  <c r="L89" i="5"/>
  <c r="K90" i="5"/>
  <c r="L90" i="5"/>
  <c r="K91" i="5"/>
  <c r="L91" i="5"/>
  <c r="K92" i="5"/>
  <c r="L92" i="5"/>
  <c r="K93" i="5"/>
  <c r="L93" i="5"/>
  <c r="K94" i="5"/>
  <c r="L94" i="5"/>
  <c r="K95" i="5"/>
  <c r="L95" i="5"/>
  <c r="K96" i="5"/>
  <c r="L96" i="5"/>
  <c r="K97" i="5"/>
  <c r="L97" i="5"/>
  <c r="K98" i="5"/>
  <c r="L98" i="5"/>
  <c r="K99" i="5"/>
  <c r="L99" i="5"/>
  <c r="K100" i="5"/>
  <c r="L100" i="5"/>
  <c r="K101" i="5"/>
  <c r="L101" i="5"/>
  <c r="K102" i="5"/>
  <c r="L102" i="5"/>
  <c r="K103" i="5"/>
  <c r="L103" i="5"/>
  <c r="K104" i="5"/>
  <c r="L104" i="5"/>
  <c r="K105" i="5"/>
  <c r="L105" i="5"/>
  <c r="K106" i="5"/>
  <c r="L106" i="5"/>
  <c r="K107" i="5"/>
  <c r="L107" i="5"/>
  <c r="K108" i="5"/>
  <c r="L108" i="5"/>
  <c r="K109" i="5"/>
  <c r="L109" i="5"/>
  <c r="K110" i="5"/>
  <c r="L110" i="5"/>
  <c r="K111" i="5"/>
  <c r="L111" i="5"/>
  <c r="K112" i="5"/>
  <c r="L112" i="5"/>
  <c r="K113" i="5"/>
  <c r="L113" i="5"/>
  <c r="K114" i="5"/>
  <c r="L114" i="5"/>
  <c r="K115" i="5"/>
  <c r="L115" i="5"/>
  <c r="K116" i="5"/>
  <c r="L116" i="5"/>
  <c r="K117" i="5"/>
  <c r="L117" i="5"/>
  <c r="K118" i="5"/>
  <c r="L118" i="5"/>
  <c r="K119" i="5"/>
  <c r="L119" i="5"/>
  <c r="K120" i="5"/>
  <c r="L120" i="5"/>
  <c r="K121" i="5"/>
  <c r="L121" i="5"/>
  <c r="K122" i="5"/>
  <c r="L122" i="5"/>
  <c r="K123" i="5"/>
  <c r="L123" i="5"/>
  <c r="K124" i="5"/>
  <c r="L124" i="5"/>
  <c r="K125" i="5"/>
  <c r="L125" i="5"/>
  <c r="K126" i="5"/>
  <c r="L126" i="5"/>
  <c r="K127" i="5"/>
  <c r="L127" i="5"/>
  <c r="K128" i="5"/>
  <c r="L128" i="5"/>
  <c r="K129" i="5"/>
  <c r="L129" i="5"/>
  <c r="K130" i="5"/>
  <c r="L130" i="5"/>
  <c r="K131" i="5"/>
  <c r="L131" i="5"/>
  <c r="K132" i="5"/>
  <c r="L132" i="5"/>
  <c r="K133" i="5"/>
  <c r="L133" i="5"/>
  <c r="K134" i="5"/>
  <c r="L134" i="5"/>
  <c r="K135" i="5"/>
  <c r="L135" i="5"/>
  <c r="K136" i="5"/>
  <c r="L136" i="5"/>
  <c r="K137" i="5"/>
  <c r="L137" i="5"/>
  <c r="K138" i="5"/>
  <c r="L138" i="5"/>
  <c r="K139" i="5"/>
  <c r="L139" i="5"/>
  <c r="K140" i="5"/>
  <c r="L140" i="5"/>
  <c r="K141" i="5"/>
  <c r="L141" i="5"/>
  <c r="K142" i="5"/>
  <c r="L142" i="5"/>
  <c r="K143" i="5"/>
  <c r="L143" i="5"/>
  <c r="K144" i="5"/>
  <c r="L144" i="5"/>
  <c r="K145" i="5"/>
  <c r="L145" i="5"/>
  <c r="K146" i="5"/>
  <c r="L146" i="5"/>
  <c r="K147" i="5"/>
  <c r="L147" i="5"/>
  <c r="K148" i="5"/>
  <c r="L148" i="5"/>
  <c r="K149" i="5"/>
  <c r="L149" i="5"/>
  <c r="K150" i="5"/>
  <c r="L150" i="5"/>
  <c r="K151" i="5"/>
  <c r="L151" i="5"/>
  <c r="K152" i="5"/>
  <c r="L152" i="5"/>
  <c r="K153" i="5"/>
  <c r="L153" i="5"/>
  <c r="K154" i="5"/>
  <c r="L154" i="5"/>
  <c r="K155" i="5"/>
  <c r="L155" i="5"/>
  <c r="K156" i="5"/>
  <c r="L156" i="5"/>
  <c r="K157" i="5"/>
  <c r="L157" i="5"/>
  <c r="K158" i="5"/>
  <c r="L158" i="5"/>
  <c r="K159" i="5"/>
  <c r="L159" i="5"/>
  <c r="K160" i="5"/>
  <c r="L160" i="5"/>
  <c r="K161" i="5"/>
  <c r="L161" i="5"/>
  <c r="K162" i="5"/>
  <c r="L162" i="5"/>
  <c r="K163" i="5"/>
  <c r="L163" i="5"/>
  <c r="K164" i="5"/>
  <c r="L164" i="5"/>
  <c r="K165" i="5"/>
  <c r="L165" i="5"/>
  <c r="K166" i="5"/>
  <c r="L166" i="5"/>
  <c r="K167" i="5"/>
  <c r="L167" i="5"/>
  <c r="K168" i="5"/>
  <c r="L168" i="5"/>
  <c r="K169" i="5"/>
  <c r="L169" i="5"/>
  <c r="K170" i="5"/>
  <c r="L170" i="5"/>
  <c r="K171" i="5"/>
  <c r="L171" i="5"/>
  <c r="K172" i="5"/>
  <c r="L172" i="5"/>
  <c r="K173" i="5"/>
  <c r="L173" i="5"/>
  <c r="K174" i="5"/>
  <c r="L174" i="5"/>
  <c r="K175" i="5"/>
  <c r="L175" i="5"/>
  <c r="K176" i="5"/>
  <c r="L176" i="5"/>
  <c r="K177" i="5"/>
  <c r="L177" i="5"/>
  <c r="K178" i="5"/>
  <c r="L178" i="5"/>
  <c r="K179" i="5"/>
  <c r="L179" i="5"/>
  <c r="K180" i="5"/>
  <c r="L180" i="5"/>
  <c r="K181" i="5"/>
  <c r="L181" i="5"/>
  <c r="K182" i="5"/>
  <c r="L182" i="5"/>
  <c r="K183" i="5"/>
  <c r="L183" i="5"/>
  <c r="K184" i="5"/>
  <c r="L184" i="5"/>
  <c r="K185" i="5"/>
  <c r="L185" i="5"/>
  <c r="K186" i="5"/>
  <c r="L186" i="5"/>
  <c r="K187" i="5"/>
  <c r="L187" i="5"/>
  <c r="K188" i="5"/>
  <c r="L188" i="5"/>
  <c r="K189" i="5"/>
  <c r="L189" i="5"/>
  <c r="K190" i="5"/>
  <c r="L190" i="5"/>
  <c r="K191" i="5"/>
  <c r="L191" i="5"/>
  <c r="K192" i="5"/>
  <c r="L192" i="5"/>
  <c r="K193" i="5"/>
  <c r="L193" i="5"/>
  <c r="K194" i="5"/>
  <c r="L194" i="5"/>
  <c r="K195" i="5"/>
  <c r="L195" i="5"/>
  <c r="K196" i="5"/>
  <c r="L196" i="5"/>
  <c r="K197" i="5"/>
  <c r="L197" i="5"/>
  <c r="K198" i="5"/>
  <c r="L198" i="5"/>
  <c r="K199" i="5"/>
  <c r="L199" i="5"/>
  <c r="K200" i="5"/>
  <c r="L200" i="5"/>
  <c r="K201" i="5"/>
  <c r="L201" i="5"/>
  <c r="K202" i="5"/>
  <c r="L202" i="5"/>
  <c r="K203" i="5"/>
  <c r="L203" i="5"/>
  <c r="K204" i="5"/>
  <c r="L204" i="5"/>
  <c r="K205" i="5"/>
  <c r="L205" i="5"/>
  <c r="K206" i="5"/>
  <c r="L206" i="5"/>
  <c r="K207" i="5"/>
  <c r="L207" i="5"/>
  <c r="K208" i="5"/>
  <c r="L208" i="5"/>
  <c r="K209" i="5"/>
  <c r="L209" i="5"/>
  <c r="K210" i="5"/>
  <c r="L210" i="5"/>
  <c r="K211" i="5"/>
  <c r="L211" i="5"/>
  <c r="K212" i="5"/>
  <c r="L212" i="5"/>
  <c r="K213" i="5"/>
  <c r="L213" i="5"/>
  <c r="K214" i="5"/>
  <c r="L214" i="5"/>
  <c r="K215" i="5"/>
  <c r="L215" i="5"/>
  <c r="K216" i="5"/>
  <c r="L216" i="5"/>
  <c r="K217" i="5"/>
  <c r="L217" i="5"/>
  <c r="K218" i="5"/>
  <c r="L218" i="5"/>
  <c r="K219" i="5"/>
  <c r="L219" i="5"/>
  <c r="K220" i="5"/>
  <c r="L220" i="5"/>
  <c r="K221" i="5"/>
  <c r="L221" i="5"/>
  <c r="K222" i="5"/>
  <c r="L222" i="5"/>
  <c r="K223" i="5"/>
  <c r="L223" i="5"/>
  <c r="K224" i="5"/>
  <c r="L224" i="5"/>
  <c r="K225" i="5"/>
  <c r="L225" i="5"/>
  <c r="K226" i="5"/>
  <c r="L226" i="5"/>
  <c r="K227" i="5"/>
  <c r="L227" i="5"/>
  <c r="K228" i="5"/>
  <c r="L228" i="5"/>
  <c r="K229" i="5"/>
  <c r="L229" i="5"/>
  <c r="K230" i="5"/>
  <c r="L230" i="5"/>
  <c r="K231" i="5"/>
  <c r="L231" i="5"/>
  <c r="K232" i="5"/>
  <c r="L232" i="5"/>
  <c r="K233" i="5"/>
  <c r="L233" i="5"/>
  <c r="K234" i="5"/>
  <c r="L234" i="5"/>
  <c r="K235" i="5"/>
  <c r="L235" i="5"/>
  <c r="K236" i="5"/>
  <c r="L236" i="5"/>
  <c r="K237" i="5"/>
  <c r="L237" i="5"/>
  <c r="K238" i="5"/>
  <c r="L238" i="5"/>
  <c r="K239" i="5"/>
  <c r="L239" i="5"/>
  <c r="K240" i="5"/>
  <c r="L240" i="5"/>
  <c r="K241" i="5"/>
  <c r="L241" i="5"/>
  <c r="K242" i="5"/>
  <c r="L242" i="5"/>
  <c r="K243" i="5"/>
  <c r="L243" i="5"/>
  <c r="K244" i="5"/>
  <c r="L244" i="5"/>
  <c r="K245" i="5"/>
  <c r="L245" i="5"/>
  <c r="K246" i="5"/>
  <c r="L246" i="5"/>
  <c r="K247" i="5"/>
  <c r="L247" i="5"/>
  <c r="K248" i="5"/>
  <c r="L248" i="5"/>
  <c r="K249" i="5"/>
  <c r="L249" i="5"/>
  <c r="K250" i="5"/>
  <c r="L250" i="5"/>
  <c r="K251" i="5"/>
  <c r="L251" i="5"/>
  <c r="K252" i="5"/>
  <c r="L252" i="5"/>
  <c r="K253" i="5"/>
  <c r="L253" i="5"/>
  <c r="K254" i="5"/>
  <c r="L254" i="5"/>
  <c r="K255" i="5"/>
  <c r="L255" i="5"/>
  <c r="K256" i="5"/>
  <c r="L256" i="5"/>
  <c r="K257" i="5"/>
  <c r="L257" i="5"/>
  <c r="K258" i="5"/>
  <c r="L258" i="5"/>
  <c r="K259" i="5"/>
  <c r="L259" i="5"/>
  <c r="K260" i="5"/>
  <c r="L260" i="5"/>
  <c r="K261" i="5"/>
  <c r="L261" i="5"/>
  <c r="K262" i="5"/>
  <c r="L262" i="5"/>
  <c r="K263" i="5"/>
  <c r="L263" i="5"/>
  <c r="K264" i="5"/>
  <c r="L264" i="5"/>
  <c r="K265" i="5"/>
  <c r="L265" i="5"/>
  <c r="K266" i="5"/>
  <c r="L266" i="5"/>
  <c r="K267" i="5"/>
  <c r="L267" i="5"/>
  <c r="K268" i="5"/>
  <c r="L268" i="5"/>
  <c r="K269" i="5"/>
  <c r="L269" i="5"/>
  <c r="K270" i="5"/>
  <c r="L270" i="5"/>
  <c r="K271" i="5"/>
  <c r="L271" i="5"/>
  <c r="K272" i="5"/>
  <c r="L272" i="5"/>
  <c r="K273" i="5"/>
  <c r="L273" i="5"/>
  <c r="K274" i="5"/>
  <c r="L274" i="5"/>
  <c r="K275" i="5"/>
  <c r="L275" i="5"/>
  <c r="K276" i="5"/>
  <c r="L276" i="5"/>
  <c r="K277" i="5"/>
  <c r="L277" i="5"/>
  <c r="K278" i="5"/>
  <c r="L278" i="5"/>
  <c r="K279" i="5"/>
  <c r="L279" i="5"/>
  <c r="K280" i="5"/>
  <c r="L280" i="5"/>
  <c r="K281" i="5"/>
  <c r="L281" i="5"/>
  <c r="K282" i="5"/>
  <c r="L282" i="5"/>
  <c r="K283" i="5"/>
  <c r="L283" i="5"/>
  <c r="K284" i="5"/>
  <c r="L284" i="5"/>
  <c r="K285" i="5"/>
  <c r="L285" i="5"/>
  <c r="K286" i="5"/>
  <c r="L286" i="5"/>
  <c r="K287" i="5"/>
  <c r="L287" i="5"/>
  <c r="K288" i="5"/>
  <c r="L288" i="5"/>
  <c r="K289" i="5"/>
  <c r="L289" i="5"/>
  <c r="K290" i="5"/>
  <c r="L290" i="5"/>
  <c r="K291" i="5"/>
  <c r="L291" i="5"/>
  <c r="K292" i="5"/>
  <c r="L292" i="5"/>
  <c r="K293" i="5"/>
  <c r="L293" i="5"/>
  <c r="K294" i="5"/>
  <c r="L294" i="5"/>
  <c r="K295" i="5"/>
  <c r="L295" i="5"/>
  <c r="K296" i="5"/>
  <c r="L296" i="5"/>
  <c r="K297" i="5"/>
  <c r="L297" i="5"/>
  <c r="K298" i="5"/>
  <c r="L298" i="5"/>
  <c r="K299" i="5"/>
  <c r="L299" i="5"/>
  <c r="K300" i="5"/>
  <c r="L300" i="5"/>
  <c r="K301" i="5"/>
  <c r="L301" i="5"/>
  <c r="K302" i="5"/>
  <c r="L302" i="5"/>
  <c r="K303" i="5"/>
  <c r="L303" i="5"/>
  <c r="K304" i="5"/>
  <c r="L304" i="5"/>
  <c r="K305" i="5"/>
  <c r="L305" i="5"/>
  <c r="K306" i="5"/>
  <c r="L306" i="5"/>
  <c r="K307" i="5"/>
  <c r="L307" i="5"/>
  <c r="K308" i="5"/>
  <c r="L308" i="5"/>
  <c r="K309" i="5"/>
  <c r="L309" i="5"/>
  <c r="K310" i="5"/>
  <c r="L310" i="5"/>
  <c r="K311" i="5"/>
  <c r="L311" i="5"/>
  <c r="K312" i="5"/>
  <c r="L312" i="5"/>
  <c r="K313" i="5"/>
  <c r="L313" i="5"/>
  <c r="K314" i="5"/>
  <c r="L314" i="5"/>
  <c r="K315" i="5"/>
  <c r="L315" i="5"/>
  <c r="K316" i="5"/>
  <c r="L316" i="5"/>
  <c r="K317" i="5"/>
  <c r="L317" i="5"/>
  <c r="K318" i="5"/>
  <c r="L318" i="5"/>
  <c r="K319" i="5"/>
  <c r="L319" i="5"/>
  <c r="K320" i="5"/>
  <c r="L320" i="5"/>
  <c r="K321" i="5"/>
  <c r="L321" i="5"/>
  <c r="K322" i="5"/>
  <c r="L322" i="5"/>
  <c r="K323" i="5"/>
  <c r="L323" i="5"/>
  <c r="K324" i="5"/>
  <c r="L324" i="5"/>
  <c r="K325" i="5"/>
  <c r="L325" i="5"/>
  <c r="K326" i="5"/>
  <c r="L326" i="5"/>
  <c r="K327" i="5"/>
  <c r="L327" i="5"/>
  <c r="K328" i="5"/>
  <c r="L328" i="5"/>
  <c r="K329" i="5"/>
  <c r="L329" i="5"/>
  <c r="K330" i="5"/>
  <c r="L330" i="5"/>
  <c r="K331" i="5"/>
  <c r="L331" i="5"/>
  <c r="K332" i="5"/>
  <c r="L332" i="5"/>
  <c r="K333" i="5"/>
  <c r="L333" i="5"/>
  <c r="K334" i="5"/>
  <c r="L334" i="5"/>
  <c r="K335" i="5"/>
  <c r="L335" i="5"/>
  <c r="K336" i="5"/>
  <c r="L336" i="5"/>
  <c r="K337" i="5"/>
  <c r="L337" i="5"/>
  <c r="K338" i="5"/>
  <c r="L338" i="5"/>
  <c r="K339" i="5"/>
  <c r="L339" i="5"/>
  <c r="K340" i="5"/>
  <c r="L340" i="5"/>
  <c r="K341" i="5"/>
  <c r="L341" i="5"/>
  <c r="K342" i="5"/>
  <c r="L342" i="5"/>
  <c r="K343" i="5"/>
  <c r="L343" i="5"/>
  <c r="K344" i="5"/>
  <c r="L344" i="5"/>
  <c r="K345" i="5"/>
  <c r="L345" i="5"/>
  <c r="K346" i="5"/>
  <c r="L346" i="5"/>
  <c r="K347" i="5"/>
  <c r="L347" i="5"/>
  <c r="K348" i="5"/>
  <c r="L348" i="5"/>
  <c r="K349" i="5"/>
  <c r="L349" i="5"/>
  <c r="K350" i="5"/>
  <c r="L350" i="5"/>
  <c r="K351" i="5"/>
  <c r="L351" i="5"/>
  <c r="K352" i="5"/>
  <c r="L352" i="5"/>
  <c r="K353" i="5"/>
  <c r="L353" i="5"/>
  <c r="K354" i="5"/>
  <c r="L354" i="5"/>
  <c r="K355" i="5"/>
  <c r="L355" i="5"/>
  <c r="K356" i="5"/>
  <c r="L356" i="5"/>
  <c r="K357" i="5"/>
  <c r="L357" i="5"/>
  <c r="K358" i="5"/>
  <c r="L358" i="5"/>
  <c r="K359" i="5"/>
  <c r="L359" i="5"/>
  <c r="K360" i="5"/>
  <c r="L360" i="5"/>
  <c r="K361" i="5"/>
  <c r="L361" i="5"/>
  <c r="K362" i="5"/>
  <c r="L362" i="5"/>
  <c r="K363" i="5"/>
  <c r="L363" i="5"/>
  <c r="K364" i="5"/>
  <c r="L364" i="5"/>
  <c r="K365" i="5"/>
  <c r="L365" i="5"/>
  <c r="K366" i="5"/>
  <c r="L366" i="5"/>
  <c r="K367" i="5"/>
  <c r="L367" i="5"/>
  <c r="K368" i="5"/>
  <c r="L368" i="5"/>
  <c r="K369" i="5"/>
  <c r="L369" i="5"/>
  <c r="K370" i="5"/>
  <c r="L370" i="5"/>
  <c r="K371" i="5"/>
  <c r="L371" i="5"/>
  <c r="K372" i="5"/>
  <c r="L372" i="5"/>
  <c r="K373" i="5"/>
  <c r="L373" i="5"/>
  <c r="K374" i="5"/>
  <c r="L374" i="5"/>
  <c r="K375" i="5"/>
  <c r="L375" i="5"/>
  <c r="K376" i="5"/>
  <c r="L376" i="5"/>
  <c r="K377" i="5"/>
  <c r="L377" i="5"/>
  <c r="K378" i="5"/>
  <c r="L378" i="5"/>
  <c r="K379" i="5"/>
  <c r="L379" i="5"/>
  <c r="K380" i="5"/>
  <c r="L380" i="5"/>
  <c r="K381" i="5"/>
  <c r="L381" i="5"/>
  <c r="K382" i="5"/>
  <c r="L382" i="5"/>
  <c r="K383" i="5"/>
  <c r="L383" i="5"/>
  <c r="K384" i="5"/>
  <c r="L384" i="5"/>
  <c r="K385" i="5"/>
  <c r="L385" i="5"/>
  <c r="K386" i="5"/>
  <c r="L386" i="5"/>
  <c r="K387" i="5"/>
  <c r="L387" i="5"/>
  <c r="K388" i="5"/>
  <c r="L388" i="5"/>
  <c r="K389" i="5"/>
  <c r="L389" i="5"/>
  <c r="K390" i="5"/>
  <c r="L390" i="5"/>
  <c r="K391" i="5"/>
  <c r="L391" i="5"/>
  <c r="K392" i="5"/>
  <c r="L392" i="5"/>
  <c r="K393" i="5"/>
  <c r="L393" i="5"/>
  <c r="K394" i="5"/>
  <c r="L394" i="5"/>
  <c r="K395" i="5"/>
  <c r="L395" i="5"/>
  <c r="K396" i="5"/>
  <c r="L396" i="5"/>
  <c r="K397" i="5"/>
  <c r="L397" i="5"/>
  <c r="K398" i="5"/>
  <c r="L398" i="5"/>
  <c r="K399" i="5"/>
  <c r="L399" i="5"/>
  <c r="K400" i="5"/>
  <c r="L400" i="5"/>
  <c r="K401" i="5"/>
  <c r="L401" i="5"/>
  <c r="K402" i="5"/>
  <c r="L402" i="5"/>
  <c r="K403" i="5"/>
  <c r="L403" i="5"/>
  <c r="K404" i="5"/>
  <c r="L404" i="5"/>
  <c r="K405" i="5"/>
  <c r="L405" i="5"/>
  <c r="K406" i="5"/>
  <c r="L406" i="5"/>
  <c r="K407" i="5"/>
  <c r="L407" i="5"/>
  <c r="K408" i="5"/>
  <c r="L408" i="5"/>
  <c r="K409" i="5"/>
  <c r="L409" i="5"/>
  <c r="K410" i="5"/>
  <c r="L410" i="5"/>
  <c r="K411" i="5"/>
  <c r="L411" i="5"/>
  <c r="K412" i="5"/>
  <c r="L412" i="5"/>
  <c r="K413" i="5"/>
  <c r="L413" i="5"/>
  <c r="K414" i="5"/>
  <c r="L414" i="5"/>
  <c r="K415" i="5"/>
  <c r="L415" i="5"/>
  <c r="K416" i="5"/>
  <c r="L416" i="5"/>
  <c r="K417" i="5"/>
  <c r="L417" i="5"/>
  <c r="K418" i="5"/>
  <c r="L418" i="5"/>
  <c r="K419" i="5"/>
  <c r="L419" i="5"/>
  <c r="K420" i="5"/>
  <c r="L420" i="5"/>
  <c r="K421" i="5"/>
  <c r="L421" i="5"/>
  <c r="K422" i="5"/>
  <c r="L422" i="5"/>
  <c r="K423" i="5"/>
  <c r="L423" i="5"/>
  <c r="K424" i="5"/>
  <c r="L424" i="5"/>
  <c r="K425" i="5"/>
  <c r="L425" i="5"/>
  <c r="K426" i="5"/>
  <c r="L426" i="5"/>
  <c r="K427" i="5"/>
  <c r="L427" i="5"/>
  <c r="K428" i="5"/>
  <c r="L428" i="5"/>
  <c r="K429" i="5"/>
  <c r="L429" i="5"/>
  <c r="K430" i="5"/>
  <c r="L430" i="5"/>
  <c r="K431" i="5"/>
  <c r="L431" i="5"/>
  <c r="K432" i="5"/>
  <c r="L432" i="5"/>
  <c r="K433" i="5"/>
  <c r="L433" i="5"/>
  <c r="K434" i="5"/>
  <c r="L434" i="5"/>
  <c r="K435" i="5"/>
  <c r="L435" i="5"/>
  <c r="K436" i="5"/>
  <c r="L436" i="5"/>
  <c r="K437" i="5"/>
  <c r="L437" i="5"/>
  <c r="K438" i="5"/>
  <c r="L438" i="5"/>
  <c r="K439" i="5"/>
  <c r="L439" i="5"/>
  <c r="K440" i="5"/>
  <c r="L440" i="5"/>
  <c r="K441" i="5"/>
  <c r="L441" i="5"/>
  <c r="K442" i="5"/>
  <c r="L442" i="5"/>
  <c r="K443" i="5"/>
  <c r="L443" i="5"/>
  <c r="K444" i="5"/>
  <c r="L444" i="5"/>
  <c r="K445" i="5"/>
  <c r="L445" i="5"/>
  <c r="K446" i="5"/>
  <c r="L446" i="5"/>
  <c r="K447" i="5"/>
  <c r="L447" i="5"/>
  <c r="K448" i="5"/>
  <c r="L448" i="5"/>
  <c r="K449" i="5"/>
  <c r="L449" i="5"/>
  <c r="K450" i="5"/>
  <c r="L450" i="5"/>
  <c r="K451" i="5"/>
  <c r="L451" i="5"/>
  <c r="K452" i="5"/>
  <c r="L452" i="5"/>
  <c r="K453" i="5"/>
  <c r="L453" i="5"/>
  <c r="K454" i="5"/>
  <c r="L454" i="5"/>
  <c r="K455" i="5"/>
  <c r="L455" i="5"/>
  <c r="K456" i="5"/>
  <c r="L456" i="5"/>
  <c r="K457" i="5"/>
  <c r="L457" i="5"/>
  <c r="K458" i="5"/>
  <c r="L458" i="5"/>
  <c r="K459" i="5"/>
  <c r="L459" i="5"/>
  <c r="K460" i="5"/>
  <c r="L460" i="5"/>
  <c r="K461" i="5"/>
  <c r="L461" i="5"/>
  <c r="K462" i="5"/>
  <c r="L462" i="5"/>
  <c r="K463" i="5"/>
  <c r="L463" i="5"/>
  <c r="K464" i="5"/>
  <c r="L464" i="5"/>
  <c r="K465" i="5"/>
  <c r="L465" i="5"/>
  <c r="K466" i="5"/>
  <c r="L466" i="5"/>
  <c r="K467" i="5"/>
  <c r="L467" i="5"/>
  <c r="K468" i="5"/>
  <c r="L468" i="5"/>
  <c r="K469" i="5"/>
  <c r="L469" i="5"/>
  <c r="K470" i="5"/>
  <c r="L470" i="5"/>
  <c r="K471" i="5"/>
  <c r="L471" i="5"/>
  <c r="K472" i="5"/>
  <c r="L472" i="5"/>
  <c r="K473" i="5"/>
  <c r="L473" i="5"/>
  <c r="K474" i="5"/>
  <c r="L474" i="5"/>
  <c r="K475" i="5"/>
  <c r="L475" i="5"/>
  <c r="K476" i="5"/>
  <c r="L476" i="5"/>
  <c r="K477" i="5"/>
  <c r="L477" i="5"/>
  <c r="K478" i="5"/>
  <c r="L478" i="5"/>
  <c r="K479" i="5"/>
  <c r="L479" i="5"/>
  <c r="K480" i="5"/>
  <c r="L480" i="5"/>
  <c r="K481" i="5"/>
  <c r="L481" i="5"/>
  <c r="K482" i="5"/>
  <c r="L482" i="5"/>
  <c r="K483" i="5"/>
  <c r="L483" i="5"/>
  <c r="K484" i="5"/>
  <c r="L484" i="5"/>
  <c r="K485" i="5"/>
  <c r="L485" i="5"/>
  <c r="K486" i="5"/>
  <c r="L486" i="5"/>
  <c r="K487" i="5"/>
  <c r="L487" i="5"/>
  <c r="K488" i="5"/>
  <c r="L488" i="5"/>
  <c r="K489" i="5"/>
  <c r="L489" i="5"/>
  <c r="K490" i="5"/>
  <c r="L490" i="5"/>
  <c r="K491" i="5"/>
  <c r="L491" i="5"/>
  <c r="K492" i="5"/>
  <c r="L492" i="5"/>
  <c r="K493" i="5"/>
  <c r="L493" i="5"/>
  <c r="K494" i="5"/>
  <c r="L494" i="5"/>
  <c r="K495" i="5"/>
  <c r="L495" i="5"/>
  <c r="K496" i="5"/>
  <c r="L496" i="5"/>
  <c r="K497" i="5"/>
  <c r="L497" i="5"/>
  <c r="K498" i="5"/>
  <c r="L498" i="5"/>
  <c r="K499" i="5"/>
  <c r="L499" i="5"/>
  <c r="K500" i="5"/>
  <c r="L500" i="5"/>
  <c r="K501" i="5"/>
  <c r="L501" i="5"/>
  <c r="K502" i="5"/>
  <c r="L502" i="5"/>
  <c r="K503" i="5"/>
  <c r="L503" i="5"/>
  <c r="K504" i="5"/>
  <c r="L504" i="5"/>
  <c r="K505" i="5"/>
  <c r="L505" i="5"/>
  <c r="K506" i="5"/>
  <c r="L506" i="5"/>
  <c r="K507" i="5"/>
  <c r="L507" i="5"/>
  <c r="K508" i="5"/>
  <c r="L508" i="5"/>
  <c r="K509" i="5"/>
  <c r="L509" i="5"/>
  <c r="K510" i="5"/>
  <c r="L510" i="5"/>
  <c r="K511" i="5"/>
  <c r="L511" i="5"/>
  <c r="K512" i="5"/>
  <c r="L512" i="5"/>
  <c r="K513" i="5"/>
  <c r="L513" i="5"/>
  <c r="K514" i="5"/>
  <c r="L514" i="5"/>
  <c r="K515" i="5"/>
  <c r="L515" i="5"/>
  <c r="K516" i="5"/>
  <c r="L516" i="5"/>
  <c r="K517" i="5"/>
  <c r="L517" i="5"/>
  <c r="K518" i="5"/>
  <c r="L518" i="5"/>
  <c r="K519" i="5"/>
  <c r="L519" i="5"/>
  <c r="K520" i="5"/>
  <c r="L520" i="5"/>
  <c r="K521" i="5"/>
  <c r="L521" i="5"/>
  <c r="K522" i="5"/>
  <c r="L522" i="5"/>
  <c r="K523" i="5"/>
  <c r="L523" i="5"/>
  <c r="K524" i="5"/>
  <c r="L524" i="5"/>
  <c r="K525" i="5"/>
  <c r="L525" i="5"/>
  <c r="K526" i="5"/>
  <c r="L526" i="5"/>
  <c r="K527" i="5"/>
  <c r="L527" i="5"/>
  <c r="K528" i="5"/>
  <c r="L528" i="5"/>
  <c r="K529" i="5"/>
  <c r="L529" i="5"/>
  <c r="K530" i="5"/>
  <c r="L530" i="5"/>
  <c r="K531" i="5"/>
  <c r="L531" i="5"/>
  <c r="K532" i="5"/>
  <c r="L532" i="5"/>
  <c r="K533" i="5"/>
  <c r="L533" i="5"/>
  <c r="K534" i="5"/>
  <c r="L534" i="5"/>
  <c r="K535" i="5"/>
  <c r="L535" i="5"/>
  <c r="K536" i="5"/>
  <c r="L536" i="5"/>
  <c r="K537" i="5"/>
  <c r="L537" i="5"/>
  <c r="K538" i="5"/>
  <c r="L538" i="5"/>
  <c r="K539" i="5"/>
  <c r="L539" i="5"/>
  <c r="K540" i="5"/>
  <c r="L540" i="5"/>
  <c r="K541" i="5"/>
  <c r="L541" i="5"/>
  <c r="K542" i="5"/>
  <c r="L542" i="5"/>
  <c r="K543" i="5"/>
  <c r="L543" i="5"/>
  <c r="K544" i="5"/>
  <c r="L544" i="5"/>
  <c r="K545" i="5"/>
  <c r="L545" i="5"/>
  <c r="K546" i="5"/>
  <c r="L546" i="5"/>
  <c r="K547" i="5"/>
  <c r="L547" i="5"/>
  <c r="K548" i="5"/>
  <c r="L548" i="5"/>
  <c r="K549" i="5"/>
  <c r="L549" i="5"/>
  <c r="K550" i="5"/>
  <c r="L550" i="5"/>
  <c r="K551" i="5"/>
  <c r="L551" i="5"/>
  <c r="K552" i="5"/>
  <c r="L552" i="5"/>
  <c r="K553" i="5"/>
  <c r="L553" i="5"/>
  <c r="K554" i="5"/>
  <c r="L554" i="5"/>
  <c r="K555" i="5"/>
  <c r="L555" i="5"/>
  <c r="K556" i="5"/>
  <c r="L556" i="5"/>
  <c r="K557" i="5"/>
  <c r="L557" i="5"/>
  <c r="K558" i="5"/>
  <c r="L558" i="5"/>
  <c r="K559" i="5"/>
  <c r="L559" i="5"/>
  <c r="K560" i="5"/>
  <c r="L560" i="5"/>
  <c r="K561" i="5"/>
  <c r="L561" i="5"/>
  <c r="K562" i="5"/>
  <c r="L562" i="5"/>
  <c r="K563" i="5"/>
  <c r="L563" i="5"/>
  <c r="K564" i="5"/>
  <c r="L564" i="5"/>
  <c r="K565" i="5"/>
  <c r="L565" i="5"/>
  <c r="K566" i="5"/>
  <c r="L566" i="5"/>
  <c r="K567" i="5"/>
  <c r="L567" i="5"/>
  <c r="K568" i="5"/>
  <c r="L568" i="5"/>
  <c r="K569" i="5"/>
  <c r="L569" i="5"/>
  <c r="K570" i="5"/>
  <c r="L570" i="5"/>
  <c r="K571" i="5"/>
  <c r="L571" i="5"/>
  <c r="K572" i="5"/>
  <c r="L572" i="5"/>
  <c r="K573" i="5"/>
  <c r="L573" i="5"/>
  <c r="K574" i="5"/>
  <c r="L574" i="5"/>
  <c r="K575" i="5"/>
  <c r="L575" i="5"/>
  <c r="K576" i="5"/>
  <c r="L576" i="5"/>
  <c r="K577" i="5"/>
  <c r="L577" i="5"/>
  <c r="K578" i="5"/>
  <c r="L578" i="5"/>
  <c r="K579" i="5"/>
  <c r="L579" i="5"/>
  <c r="K580" i="5"/>
  <c r="L580" i="5"/>
  <c r="K581" i="5"/>
  <c r="L581" i="5"/>
  <c r="K582" i="5"/>
  <c r="L582" i="5"/>
  <c r="K583" i="5"/>
  <c r="L583" i="5"/>
  <c r="K584" i="5"/>
  <c r="L584" i="5"/>
  <c r="K585" i="5"/>
  <c r="L585" i="5"/>
  <c r="K586" i="5"/>
  <c r="L586" i="5"/>
  <c r="K587" i="5"/>
  <c r="L587" i="5"/>
  <c r="K588" i="5"/>
  <c r="L588" i="5"/>
  <c r="K589" i="5"/>
  <c r="L589" i="5"/>
  <c r="K590" i="5"/>
  <c r="L590" i="5"/>
  <c r="K591" i="5"/>
  <c r="L591" i="5"/>
  <c r="K592" i="5"/>
  <c r="L592" i="5"/>
  <c r="K593" i="5"/>
  <c r="L593" i="5"/>
  <c r="K594" i="5"/>
  <c r="L594" i="5"/>
  <c r="K595" i="5"/>
  <c r="L595" i="5"/>
  <c r="K596" i="5"/>
  <c r="L596" i="5"/>
  <c r="K597" i="5"/>
  <c r="L597" i="5"/>
  <c r="K598" i="5"/>
  <c r="L598" i="5"/>
  <c r="K599" i="5"/>
  <c r="L599" i="5"/>
  <c r="K600" i="5"/>
  <c r="L600" i="5"/>
  <c r="K601" i="5"/>
  <c r="L601" i="5"/>
  <c r="K602" i="5"/>
  <c r="L602" i="5"/>
  <c r="K603" i="5"/>
  <c r="L603" i="5"/>
  <c r="K604" i="5"/>
  <c r="L604" i="5"/>
  <c r="K605" i="5"/>
  <c r="L605" i="5"/>
  <c r="K606" i="5"/>
  <c r="L606" i="5"/>
  <c r="K607" i="5"/>
  <c r="L607" i="5"/>
  <c r="K608" i="5"/>
  <c r="L608" i="5"/>
  <c r="K609" i="5"/>
  <c r="L609" i="5"/>
  <c r="K610" i="5"/>
  <c r="L610" i="5"/>
  <c r="K611" i="5"/>
  <c r="L611" i="5"/>
  <c r="K612" i="5"/>
  <c r="L612" i="5"/>
  <c r="K613" i="5"/>
  <c r="L613" i="5"/>
  <c r="K614" i="5"/>
  <c r="L614" i="5"/>
  <c r="K615" i="5"/>
  <c r="L615" i="5"/>
  <c r="K616" i="5"/>
  <c r="L616" i="5"/>
  <c r="K617" i="5"/>
  <c r="L617" i="5"/>
  <c r="K618" i="5"/>
  <c r="L618" i="5"/>
  <c r="K619" i="5"/>
  <c r="L619" i="5"/>
  <c r="K620" i="5"/>
  <c r="L620" i="5"/>
  <c r="K621" i="5"/>
  <c r="L621" i="5"/>
  <c r="K622" i="5"/>
  <c r="L622" i="5"/>
  <c r="K623" i="5"/>
  <c r="L623" i="5"/>
  <c r="K624" i="5"/>
  <c r="L624" i="5"/>
  <c r="K625" i="5"/>
  <c r="L625" i="5"/>
  <c r="K626" i="5"/>
  <c r="L626" i="5"/>
  <c r="K627" i="5"/>
  <c r="L627" i="5"/>
  <c r="K628" i="5"/>
  <c r="L628" i="5"/>
  <c r="K629" i="5"/>
  <c r="L629" i="5"/>
  <c r="K630" i="5"/>
  <c r="L630" i="5"/>
  <c r="K631" i="5"/>
  <c r="L631" i="5"/>
  <c r="K632" i="5"/>
  <c r="L632" i="5"/>
  <c r="K633" i="5"/>
  <c r="L633" i="5"/>
  <c r="K634" i="5"/>
  <c r="L634" i="5"/>
  <c r="K635" i="5"/>
  <c r="L635" i="5"/>
  <c r="K636" i="5"/>
  <c r="L636" i="5"/>
  <c r="K637" i="5"/>
  <c r="L637" i="5"/>
  <c r="K638" i="5"/>
  <c r="L638" i="5"/>
  <c r="K639" i="5"/>
  <c r="L639" i="5"/>
  <c r="K640" i="5"/>
  <c r="L640" i="5"/>
  <c r="K641" i="5"/>
  <c r="L641" i="5"/>
  <c r="K642" i="5"/>
  <c r="L642" i="5"/>
  <c r="K643" i="5"/>
  <c r="L643" i="5"/>
  <c r="K644" i="5"/>
  <c r="L644" i="5"/>
  <c r="K645" i="5"/>
  <c r="L645" i="5"/>
  <c r="K646" i="5"/>
  <c r="L646" i="5"/>
  <c r="K647" i="5"/>
  <c r="L647" i="5"/>
  <c r="K648" i="5"/>
  <c r="L648" i="5"/>
  <c r="K649" i="5"/>
  <c r="L649" i="5"/>
  <c r="K650" i="5"/>
  <c r="L650" i="5"/>
  <c r="K651" i="5"/>
  <c r="L651" i="5"/>
  <c r="K652" i="5"/>
  <c r="L652" i="5"/>
  <c r="K653" i="5"/>
  <c r="L653" i="5"/>
  <c r="K654" i="5"/>
  <c r="L654" i="5"/>
  <c r="K655" i="5"/>
  <c r="L655" i="5"/>
  <c r="K656" i="5"/>
  <c r="L656" i="5"/>
  <c r="K657" i="5"/>
  <c r="L657" i="5"/>
  <c r="K658" i="5"/>
  <c r="L658" i="5"/>
  <c r="K659" i="5"/>
  <c r="L659" i="5"/>
  <c r="K660" i="5"/>
  <c r="L660" i="5"/>
  <c r="K661" i="5"/>
  <c r="L661" i="5"/>
  <c r="K662" i="5"/>
  <c r="L662" i="5"/>
  <c r="K663" i="5"/>
  <c r="L663" i="5"/>
  <c r="K664" i="5"/>
  <c r="L664" i="5"/>
  <c r="K665" i="5"/>
  <c r="L665" i="5"/>
  <c r="K666" i="5"/>
  <c r="L666" i="5"/>
  <c r="K667" i="5"/>
  <c r="L667" i="5"/>
  <c r="K668" i="5"/>
  <c r="L668" i="5"/>
  <c r="K669" i="5"/>
  <c r="L669" i="5"/>
  <c r="K670" i="5"/>
  <c r="L670" i="5"/>
  <c r="K671" i="5"/>
  <c r="L671" i="5"/>
  <c r="K672" i="5"/>
  <c r="L672" i="5"/>
  <c r="K673" i="5"/>
  <c r="L673" i="5"/>
  <c r="K674" i="5"/>
  <c r="L674" i="5"/>
  <c r="K675" i="5"/>
  <c r="L675" i="5"/>
  <c r="K676" i="5"/>
  <c r="L676" i="5"/>
  <c r="K677" i="5"/>
  <c r="L677" i="5"/>
  <c r="K678" i="5"/>
  <c r="L678" i="5"/>
  <c r="K679" i="5"/>
  <c r="L679" i="5"/>
  <c r="K680" i="5"/>
  <c r="L680" i="5"/>
  <c r="K681" i="5"/>
  <c r="L681" i="5"/>
  <c r="K682" i="5"/>
  <c r="L682" i="5"/>
  <c r="K683" i="5"/>
  <c r="L683" i="5"/>
  <c r="K684" i="5"/>
  <c r="L684" i="5"/>
  <c r="K685" i="5"/>
  <c r="L685" i="5"/>
  <c r="K686" i="5"/>
  <c r="L686" i="5"/>
  <c r="K687" i="5"/>
  <c r="L687" i="5"/>
  <c r="K688" i="5"/>
  <c r="L688" i="5"/>
  <c r="K689" i="5"/>
  <c r="L689" i="5"/>
  <c r="K690" i="5"/>
  <c r="L690" i="5"/>
  <c r="K691" i="5"/>
  <c r="L691" i="5"/>
  <c r="K692" i="5"/>
  <c r="L692" i="5"/>
  <c r="K693" i="5"/>
  <c r="L693" i="5"/>
  <c r="K694" i="5"/>
  <c r="L694" i="5"/>
  <c r="K695" i="5"/>
  <c r="L695" i="5"/>
  <c r="K696" i="5"/>
  <c r="L696" i="5"/>
  <c r="K697" i="5"/>
  <c r="L697" i="5"/>
  <c r="K698" i="5"/>
  <c r="L698" i="5"/>
  <c r="K699" i="5"/>
  <c r="L699" i="5"/>
  <c r="K700" i="5"/>
  <c r="L700" i="5"/>
  <c r="K701" i="5"/>
  <c r="L701" i="5"/>
  <c r="K702" i="5"/>
  <c r="L702" i="5"/>
  <c r="K703" i="5"/>
  <c r="L703" i="5"/>
  <c r="K704" i="5"/>
  <c r="L704" i="5"/>
  <c r="K705" i="5"/>
  <c r="L705" i="5"/>
  <c r="K706" i="5"/>
  <c r="L706" i="5"/>
  <c r="K707" i="5"/>
  <c r="L707" i="5"/>
  <c r="K708" i="5"/>
  <c r="L708" i="5"/>
  <c r="K709" i="5"/>
  <c r="L709" i="5"/>
  <c r="K710" i="5"/>
  <c r="L710" i="5"/>
  <c r="K711" i="5"/>
  <c r="L711" i="5"/>
  <c r="K712" i="5"/>
  <c r="L712" i="5"/>
  <c r="K713" i="5"/>
  <c r="L713" i="5"/>
  <c r="K714" i="5"/>
  <c r="L714" i="5"/>
  <c r="K715" i="5"/>
  <c r="L715" i="5"/>
  <c r="K716" i="5"/>
  <c r="L716" i="5"/>
  <c r="K717" i="5"/>
  <c r="L717" i="5"/>
  <c r="K718" i="5"/>
  <c r="L718" i="5"/>
  <c r="K719" i="5"/>
  <c r="L719" i="5"/>
  <c r="K720" i="5"/>
  <c r="L720" i="5"/>
  <c r="K721" i="5"/>
  <c r="L721" i="5"/>
  <c r="K722" i="5"/>
  <c r="L722" i="5"/>
  <c r="K723" i="5"/>
  <c r="L723" i="5"/>
  <c r="K724" i="5"/>
  <c r="L724" i="5"/>
  <c r="K725" i="5"/>
  <c r="L725" i="5"/>
  <c r="K726" i="5"/>
  <c r="L726" i="5"/>
  <c r="K727" i="5"/>
  <c r="L727" i="5"/>
  <c r="K728" i="5"/>
  <c r="L728" i="5"/>
  <c r="K729" i="5"/>
  <c r="L729" i="5"/>
  <c r="K730" i="5"/>
  <c r="L730" i="5"/>
  <c r="K731" i="5"/>
  <c r="L731" i="5"/>
  <c r="K732" i="5"/>
  <c r="L732" i="5"/>
  <c r="K733" i="5"/>
  <c r="L733" i="5"/>
  <c r="K734" i="5"/>
  <c r="L734" i="5"/>
  <c r="K735" i="5"/>
  <c r="L735" i="5"/>
  <c r="K736" i="5"/>
  <c r="L736" i="5"/>
  <c r="K737" i="5"/>
  <c r="L737" i="5"/>
  <c r="K738" i="5"/>
  <c r="L738" i="5"/>
  <c r="K739" i="5"/>
  <c r="L739" i="5"/>
  <c r="K740" i="5"/>
  <c r="L740" i="5"/>
  <c r="K741" i="5"/>
  <c r="L741" i="5"/>
  <c r="K742" i="5"/>
  <c r="L742" i="5"/>
  <c r="K743" i="5"/>
  <c r="L743" i="5"/>
  <c r="K744" i="5"/>
  <c r="L744" i="5"/>
  <c r="K745" i="5"/>
  <c r="L745" i="5"/>
  <c r="K746" i="5"/>
  <c r="L746" i="5"/>
  <c r="K747" i="5"/>
  <c r="L747" i="5"/>
  <c r="K748" i="5"/>
  <c r="L748" i="5"/>
  <c r="K749" i="5"/>
  <c r="L749" i="5"/>
  <c r="K750" i="5"/>
  <c r="L750" i="5"/>
  <c r="K751" i="5"/>
  <c r="L751" i="5"/>
  <c r="K752" i="5"/>
  <c r="L752" i="5"/>
  <c r="K753" i="5"/>
  <c r="L753" i="5"/>
  <c r="K754" i="5"/>
  <c r="L754" i="5"/>
  <c r="K755" i="5"/>
  <c r="L755" i="5"/>
  <c r="K756" i="5"/>
  <c r="L756" i="5"/>
  <c r="K757" i="5"/>
  <c r="L757" i="5"/>
  <c r="K758" i="5"/>
  <c r="L758" i="5"/>
  <c r="K759" i="5"/>
  <c r="L759" i="5"/>
  <c r="K760" i="5"/>
  <c r="L760" i="5"/>
  <c r="K761" i="5"/>
  <c r="L761" i="5"/>
  <c r="K762" i="5"/>
  <c r="L762" i="5"/>
  <c r="K763" i="5"/>
  <c r="L763" i="5"/>
  <c r="K764" i="5"/>
  <c r="L764" i="5"/>
  <c r="K765" i="5"/>
  <c r="L765" i="5"/>
  <c r="K766" i="5"/>
  <c r="L766" i="5"/>
  <c r="K767" i="5"/>
  <c r="L767" i="5"/>
  <c r="K768" i="5"/>
  <c r="L768" i="5"/>
  <c r="K769" i="5"/>
  <c r="L769" i="5"/>
  <c r="K770" i="5"/>
  <c r="L770" i="5"/>
  <c r="K771" i="5"/>
  <c r="L771" i="5"/>
  <c r="K772" i="5"/>
  <c r="L772" i="5"/>
  <c r="K773" i="5"/>
  <c r="L773" i="5"/>
  <c r="K774" i="5"/>
  <c r="L774" i="5"/>
  <c r="K775" i="5"/>
  <c r="L775" i="5"/>
  <c r="K776" i="5"/>
  <c r="L776" i="5"/>
  <c r="K777" i="5"/>
  <c r="L777" i="5"/>
  <c r="K778" i="5"/>
  <c r="L778" i="5"/>
  <c r="K779" i="5"/>
  <c r="L779" i="5"/>
  <c r="K780" i="5"/>
  <c r="L780" i="5"/>
  <c r="K781" i="5"/>
  <c r="L781" i="5"/>
  <c r="K782" i="5"/>
  <c r="L782" i="5"/>
  <c r="K783" i="5"/>
  <c r="L783" i="5"/>
  <c r="K784" i="5"/>
  <c r="L784" i="5"/>
  <c r="K785" i="5"/>
  <c r="L785" i="5"/>
  <c r="K786" i="5"/>
  <c r="L786" i="5"/>
  <c r="K787" i="5"/>
  <c r="L787" i="5"/>
  <c r="K788" i="5"/>
  <c r="L788" i="5"/>
  <c r="K789" i="5"/>
  <c r="L789" i="5"/>
  <c r="K790" i="5"/>
  <c r="L790" i="5"/>
  <c r="K791" i="5"/>
  <c r="L791" i="5"/>
  <c r="K792" i="5"/>
  <c r="L792" i="5"/>
  <c r="K793" i="5"/>
  <c r="L793" i="5"/>
  <c r="K794" i="5"/>
  <c r="L794" i="5"/>
  <c r="K795" i="5"/>
  <c r="L795" i="5"/>
  <c r="K796" i="5"/>
  <c r="L796" i="5"/>
  <c r="K797" i="5"/>
  <c r="L797" i="5"/>
  <c r="K798" i="5"/>
  <c r="L798" i="5"/>
  <c r="K799" i="5"/>
  <c r="L799" i="5"/>
  <c r="K800" i="5"/>
  <c r="L800" i="5"/>
  <c r="K801" i="5"/>
  <c r="L801" i="5"/>
  <c r="K802" i="5"/>
  <c r="L802" i="5"/>
  <c r="K803" i="5"/>
  <c r="L803" i="5"/>
  <c r="K804" i="5"/>
  <c r="L804" i="5"/>
  <c r="K805" i="5"/>
  <c r="L805" i="5"/>
  <c r="K806" i="5"/>
  <c r="L806" i="5"/>
  <c r="K807" i="5"/>
  <c r="L807" i="5"/>
  <c r="K808" i="5"/>
  <c r="L808" i="5"/>
  <c r="K809" i="5"/>
  <c r="L809" i="5"/>
  <c r="K810" i="5"/>
  <c r="L810" i="5"/>
  <c r="K811" i="5"/>
  <c r="L811" i="5"/>
  <c r="K812" i="5"/>
  <c r="L812" i="5"/>
  <c r="K813" i="5"/>
  <c r="L813" i="5"/>
  <c r="K814" i="5"/>
  <c r="L814" i="5"/>
  <c r="K815" i="5"/>
  <c r="L815" i="5"/>
  <c r="K816" i="5"/>
  <c r="L816" i="5"/>
  <c r="K817" i="5"/>
  <c r="L817" i="5"/>
  <c r="K818" i="5"/>
  <c r="L818" i="5"/>
  <c r="K819" i="5"/>
  <c r="L819" i="5"/>
  <c r="K820" i="5"/>
  <c r="L820" i="5"/>
  <c r="K821" i="5"/>
  <c r="L821" i="5"/>
  <c r="K822" i="5"/>
  <c r="L822" i="5"/>
  <c r="K823" i="5"/>
  <c r="L823" i="5"/>
  <c r="K824" i="5"/>
  <c r="L824" i="5"/>
  <c r="K825" i="5"/>
  <c r="L825" i="5"/>
  <c r="K826" i="5"/>
  <c r="L826" i="5"/>
  <c r="K827" i="5"/>
  <c r="L827" i="5"/>
  <c r="K828" i="5"/>
  <c r="L828" i="5"/>
  <c r="K829" i="5"/>
  <c r="L829" i="5"/>
  <c r="K830" i="5"/>
  <c r="L830" i="5"/>
  <c r="K831" i="5"/>
  <c r="L831" i="5"/>
  <c r="K832" i="5"/>
  <c r="L832" i="5"/>
  <c r="K833" i="5"/>
  <c r="L833" i="5"/>
  <c r="K834" i="5"/>
  <c r="L834" i="5"/>
  <c r="K835" i="5"/>
  <c r="L835" i="5"/>
  <c r="K836" i="5"/>
  <c r="L836" i="5"/>
  <c r="K837" i="5"/>
  <c r="L837" i="5"/>
  <c r="K838" i="5"/>
  <c r="L838" i="5"/>
  <c r="K839" i="5"/>
  <c r="L839" i="5"/>
  <c r="K840" i="5"/>
  <c r="L840" i="5"/>
  <c r="K841" i="5"/>
  <c r="L841" i="5"/>
  <c r="K842" i="5"/>
  <c r="L842" i="5"/>
  <c r="K843" i="5"/>
  <c r="L843" i="5"/>
  <c r="K844" i="5"/>
  <c r="L844" i="5"/>
  <c r="K845" i="5"/>
  <c r="L845" i="5"/>
  <c r="K846" i="5"/>
  <c r="L846" i="5"/>
  <c r="K847" i="5"/>
  <c r="L847" i="5"/>
  <c r="K848" i="5"/>
  <c r="L848" i="5"/>
  <c r="K849" i="5"/>
  <c r="L849" i="5"/>
  <c r="K850" i="5"/>
  <c r="L850" i="5"/>
  <c r="K851" i="5"/>
  <c r="L851" i="5"/>
  <c r="K852" i="5"/>
  <c r="L852" i="5"/>
  <c r="K853" i="5"/>
  <c r="L853" i="5"/>
  <c r="K854" i="5"/>
  <c r="L854" i="5"/>
  <c r="K855" i="5"/>
  <c r="L855" i="5"/>
  <c r="K856" i="5"/>
  <c r="L856" i="5"/>
  <c r="K857" i="5"/>
  <c r="L857" i="5"/>
  <c r="K858" i="5"/>
  <c r="L858" i="5"/>
  <c r="K859" i="5"/>
  <c r="L859" i="5"/>
  <c r="K860" i="5"/>
  <c r="L860" i="5"/>
  <c r="K861" i="5"/>
  <c r="L861" i="5"/>
  <c r="K862" i="5"/>
  <c r="L862" i="5"/>
  <c r="K863" i="5"/>
  <c r="L863" i="5"/>
  <c r="K864" i="5"/>
  <c r="L864" i="5"/>
  <c r="K865" i="5"/>
  <c r="L865" i="5"/>
  <c r="K866" i="5"/>
  <c r="L866" i="5"/>
  <c r="K867" i="5"/>
  <c r="L867" i="5"/>
  <c r="K868" i="5"/>
  <c r="L868" i="5"/>
  <c r="K869" i="5"/>
  <c r="L869" i="5"/>
  <c r="K870" i="5"/>
  <c r="L870" i="5"/>
  <c r="K871" i="5"/>
  <c r="L871" i="5"/>
  <c r="K872" i="5"/>
  <c r="L872" i="5"/>
  <c r="K873" i="5"/>
  <c r="L873" i="5"/>
  <c r="K874" i="5"/>
  <c r="L874" i="5"/>
  <c r="K875" i="5"/>
  <c r="L875" i="5"/>
  <c r="K876" i="5"/>
  <c r="L876" i="5"/>
  <c r="K877" i="5"/>
  <c r="L877" i="5"/>
  <c r="K878" i="5"/>
  <c r="L878" i="5"/>
  <c r="K879" i="5"/>
  <c r="L879" i="5"/>
  <c r="K880" i="5"/>
  <c r="L880" i="5"/>
  <c r="K881" i="5"/>
  <c r="L881" i="5"/>
  <c r="K882" i="5"/>
  <c r="L882" i="5"/>
  <c r="K883" i="5"/>
  <c r="L883" i="5"/>
  <c r="K884" i="5"/>
  <c r="L884" i="5"/>
  <c r="K885" i="5"/>
  <c r="L885" i="5"/>
  <c r="K886" i="5"/>
  <c r="L886" i="5"/>
  <c r="K887" i="5"/>
  <c r="L887" i="5"/>
  <c r="K888" i="5"/>
  <c r="L888" i="5"/>
  <c r="K889" i="5"/>
  <c r="L889" i="5"/>
  <c r="K890" i="5"/>
  <c r="L890" i="5"/>
  <c r="K891" i="5"/>
  <c r="L891" i="5"/>
  <c r="K892" i="5"/>
  <c r="L892" i="5"/>
  <c r="K893" i="5"/>
  <c r="L893" i="5"/>
  <c r="K894" i="5"/>
  <c r="L894" i="5"/>
  <c r="K895" i="5"/>
  <c r="L895" i="5"/>
  <c r="K896" i="5"/>
  <c r="L896" i="5"/>
  <c r="K897" i="5"/>
  <c r="L897" i="5"/>
  <c r="K898" i="5"/>
  <c r="L898" i="5"/>
  <c r="K899" i="5"/>
  <c r="L899" i="5"/>
  <c r="K900" i="5"/>
  <c r="L900" i="5"/>
  <c r="K901" i="5"/>
  <c r="L901" i="5"/>
  <c r="K902" i="5"/>
  <c r="L902" i="5"/>
  <c r="K903" i="5"/>
  <c r="L903" i="5"/>
  <c r="K904" i="5"/>
  <c r="L904" i="5"/>
  <c r="K905" i="5"/>
  <c r="L905" i="5"/>
  <c r="K906" i="5"/>
  <c r="L906" i="5"/>
  <c r="K907" i="5"/>
  <c r="L907" i="5"/>
  <c r="K908" i="5"/>
  <c r="L908" i="5"/>
  <c r="K909" i="5"/>
  <c r="L909" i="5"/>
  <c r="K910" i="5"/>
  <c r="L910" i="5"/>
  <c r="K911" i="5"/>
  <c r="L911" i="5"/>
  <c r="K912" i="5"/>
  <c r="L912" i="5"/>
  <c r="K913" i="5"/>
  <c r="L913" i="5"/>
  <c r="K914" i="5"/>
  <c r="L914" i="5"/>
  <c r="K915" i="5"/>
  <c r="L915" i="5"/>
  <c r="K916" i="5"/>
  <c r="L916" i="5"/>
  <c r="K917" i="5"/>
  <c r="L917" i="5"/>
  <c r="K918" i="5"/>
  <c r="L918" i="5"/>
  <c r="K919" i="5"/>
  <c r="L919" i="5"/>
  <c r="K920" i="5"/>
  <c r="L920" i="5"/>
  <c r="K921" i="5"/>
  <c r="L921" i="5"/>
  <c r="K922" i="5"/>
  <c r="L922" i="5"/>
  <c r="K923" i="5"/>
  <c r="L923" i="5"/>
  <c r="K924" i="5"/>
  <c r="L924" i="5"/>
  <c r="K925" i="5"/>
  <c r="L925" i="5"/>
  <c r="K926" i="5"/>
  <c r="L926" i="5"/>
  <c r="K927" i="5"/>
  <c r="L927" i="5"/>
  <c r="K928" i="5"/>
  <c r="L928" i="5"/>
  <c r="K929" i="5"/>
  <c r="L929" i="5"/>
  <c r="K930" i="5"/>
  <c r="L930" i="5"/>
  <c r="K931" i="5"/>
  <c r="L931" i="5"/>
  <c r="K932" i="5"/>
  <c r="L932" i="5"/>
  <c r="K933" i="5"/>
  <c r="L933" i="5"/>
  <c r="K934" i="5"/>
  <c r="L934" i="5"/>
  <c r="K935" i="5"/>
  <c r="L935" i="5"/>
  <c r="K936" i="5"/>
  <c r="L936" i="5"/>
  <c r="K937" i="5"/>
  <c r="L937" i="5"/>
  <c r="K938" i="5"/>
  <c r="L938" i="5"/>
  <c r="K939" i="5"/>
  <c r="L939" i="5"/>
  <c r="K940" i="5"/>
  <c r="L940" i="5"/>
  <c r="K941" i="5"/>
  <c r="L941" i="5"/>
  <c r="K942" i="5"/>
  <c r="L942" i="5"/>
  <c r="K943" i="5"/>
  <c r="L943" i="5"/>
  <c r="K944" i="5"/>
  <c r="L944" i="5"/>
  <c r="K945" i="5"/>
  <c r="L945" i="5"/>
  <c r="K946" i="5"/>
  <c r="L946" i="5"/>
  <c r="K947" i="5"/>
  <c r="L947" i="5"/>
  <c r="K948" i="5"/>
  <c r="L948" i="5"/>
  <c r="K949" i="5"/>
  <c r="L949" i="5"/>
  <c r="K950" i="5"/>
  <c r="L950" i="5"/>
  <c r="K951" i="5"/>
  <c r="L951" i="5"/>
  <c r="K952" i="5"/>
  <c r="L952" i="5"/>
  <c r="K953" i="5"/>
  <c r="L953" i="5"/>
  <c r="K954" i="5"/>
  <c r="L954" i="5"/>
  <c r="K955" i="5"/>
  <c r="L955" i="5"/>
  <c r="K956" i="5"/>
  <c r="L956" i="5"/>
  <c r="K957" i="5"/>
  <c r="L957" i="5"/>
  <c r="K958" i="5"/>
  <c r="L958" i="5"/>
  <c r="K959" i="5"/>
  <c r="L959" i="5"/>
  <c r="K960" i="5"/>
  <c r="L960" i="5"/>
  <c r="K961" i="5"/>
  <c r="L961" i="5"/>
  <c r="K962" i="5"/>
  <c r="L962" i="5"/>
  <c r="K963" i="5"/>
  <c r="L963" i="5"/>
  <c r="K964" i="5"/>
  <c r="L964" i="5"/>
  <c r="K965" i="5"/>
  <c r="L965" i="5"/>
  <c r="K966" i="5"/>
  <c r="L966" i="5"/>
  <c r="K967" i="5"/>
  <c r="L967" i="5"/>
  <c r="K969" i="5"/>
  <c r="L969" i="5"/>
  <c r="K970" i="5"/>
  <c r="L970" i="5"/>
  <c r="K971" i="5"/>
  <c r="L971" i="5"/>
  <c r="K972" i="5"/>
  <c r="L972" i="5"/>
  <c r="K973" i="5"/>
  <c r="L973" i="5"/>
  <c r="K974" i="5"/>
  <c r="L974" i="5"/>
  <c r="K975" i="5"/>
  <c r="L975" i="5"/>
  <c r="K976" i="5"/>
  <c r="L976" i="5"/>
  <c r="K977" i="5"/>
  <c r="L977" i="5"/>
  <c r="K978" i="5"/>
  <c r="L978" i="5"/>
  <c r="K979" i="5"/>
  <c r="L979" i="5"/>
  <c r="K980" i="5"/>
  <c r="L980" i="5"/>
  <c r="K981" i="5"/>
  <c r="L981" i="5"/>
  <c r="K982" i="5"/>
  <c r="L982" i="5"/>
  <c r="K983" i="5"/>
  <c r="L983" i="5"/>
  <c r="K984" i="5"/>
  <c r="L984" i="5"/>
  <c r="K985" i="5"/>
  <c r="L985" i="5"/>
  <c r="K986" i="5"/>
  <c r="L986" i="5"/>
  <c r="K987" i="5"/>
  <c r="L987" i="5"/>
  <c r="K988" i="5"/>
  <c r="L988" i="5"/>
  <c r="K989" i="5"/>
  <c r="L989" i="5"/>
  <c r="K990" i="5"/>
  <c r="L990" i="5"/>
  <c r="K991" i="5"/>
  <c r="L991" i="5"/>
  <c r="K992" i="5"/>
  <c r="L992" i="5"/>
  <c r="K993" i="5"/>
  <c r="L993" i="5"/>
  <c r="K994" i="5"/>
  <c r="L994" i="5"/>
  <c r="K995" i="5"/>
  <c r="L995" i="5"/>
  <c r="K996" i="5"/>
  <c r="L996" i="5"/>
  <c r="K997" i="5"/>
  <c r="L997" i="5"/>
  <c r="K998" i="5"/>
  <c r="L998" i="5"/>
  <c r="K999" i="5"/>
  <c r="L999" i="5"/>
  <c r="K1000" i="5"/>
  <c r="L1000" i="5"/>
  <c r="K1001" i="5"/>
  <c r="L1001" i="5"/>
  <c r="K1002" i="5"/>
  <c r="L1002" i="5"/>
  <c r="K1003" i="5"/>
  <c r="L1003" i="5"/>
  <c r="K1004" i="5"/>
  <c r="L1004" i="5"/>
  <c r="K1005" i="5"/>
  <c r="L1005" i="5"/>
  <c r="K1006" i="5"/>
  <c r="L1006" i="5"/>
  <c r="K1007" i="5"/>
  <c r="L1007" i="5"/>
  <c r="K1008" i="5"/>
  <c r="L1008" i="5"/>
  <c r="K1009" i="5"/>
  <c r="L1009" i="5"/>
  <c r="K1010" i="5"/>
  <c r="L1010" i="5"/>
  <c r="K1011" i="5"/>
  <c r="L1011" i="5"/>
  <c r="K1012" i="5"/>
  <c r="L1012" i="5"/>
  <c r="K1013" i="5"/>
  <c r="L1013" i="5"/>
  <c r="K1014" i="5"/>
  <c r="L1014" i="5"/>
  <c r="K1015" i="5"/>
  <c r="L1015" i="5"/>
  <c r="K1016" i="5"/>
  <c r="L1016" i="5"/>
  <c r="K1017" i="5"/>
  <c r="L1017" i="5"/>
  <c r="K1018" i="5"/>
  <c r="L1018" i="5"/>
  <c r="K1019" i="5"/>
  <c r="L1019" i="5"/>
  <c r="K1020" i="5"/>
  <c r="L1020" i="5"/>
  <c r="K1021" i="5"/>
  <c r="L1021" i="5"/>
  <c r="K1022" i="5"/>
  <c r="L1022" i="5"/>
  <c r="K1023" i="5"/>
  <c r="L1023" i="5"/>
  <c r="K1024" i="5"/>
  <c r="L1024" i="5"/>
  <c r="K1025" i="5"/>
  <c r="L1025" i="5"/>
  <c r="K1026" i="5"/>
  <c r="L1026" i="5"/>
  <c r="K1027" i="5"/>
  <c r="L1027" i="5"/>
  <c r="K1028" i="5"/>
  <c r="L1028" i="5"/>
  <c r="K1029" i="5"/>
  <c r="L1029" i="5"/>
  <c r="K1030" i="5"/>
  <c r="L1030" i="5"/>
  <c r="K1031" i="5"/>
  <c r="L1031" i="5"/>
  <c r="K1032" i="5"/>
  <c r="L1032" i="5"/>
  <c r="K1033" i="5"/>
  <c r="L1033" i="5"/>
  <c r="K1034" i="5"/>
  <c r="L1034" i="5"/>
  <c r="K1035" i="5"/>
  <c r="L1035" i="5"/>
  <c r="K1036" i="5"/>
  <c r="L1036" i="5"/>
  <c r="K1037" i="5"/>
  <c r="L1037" i="5"/>
  <c r="K1038" i="5"/>
  <c r="L1038" i="5"/>
  <c r="K1039" i="5"/>
  <c r="L1039" i="5"/>
  <c r="K1040" i="5"/>
  <c r="L1040" i="5"/>
  <c r="K1041" i="5"/>
  <c r="L1041" i="5"/>
  <c r="K1042" i="5"/>
  <c r="L1042" i="5"/>
  <c r="K1043" i="5"/>
  <c r="L1043" i="5"/>
  <c r="K1044" i="5"/>
  <c r="L1044" i="5"/>
  <c r="K1045" i="5"/>
  <c r="L1045" i="5"/>
  <c r="K1046" i="5"/>
  <c r="L1046" i="5"/>
  <c r="K1047" i="5"/>
  <c r="L1047" i="5"/>
  <c r="K1048" i="5"/>
  <c r="L1048" i="5"/>
  <c r="K1049" i="5"/>
  <c r="L1049" i="5"/>
  <c r="K1050" i="5"/>
  <c r="L1050" i="5"/>
  <c r="K1051" i="5"/>
  <c r="L1051" i="5"/>
  <c r="K1052" i="5"/>
  <c r="L1052" i="5"/>
  <c r="K1053" i="5"/>
  <c r="L1053" i="5"/>
  <c r="K1054" i="5"/>
  <c r="L1054" i="5"/>
  <c r="K1055" i="5"/>
  <c r="L1055" i="5"/>
  <c r="K1056" i="5"/>
  <c r="L1056" i="5"/>
  <c r="K1057" i="5"/>
  <c r="L1057" i="5"/>
  <c r="K1058" i="5"/>
  <c r="L1058" i="5"/>
  <c r="K1059" i="5"/>
  <c r="L1059" i="5"/>
  <c r="K1060" i="5"/>
  <c r="L1060" i="5"/>
  <c r="K1061" i="5"/>
  <c r="L1061" i="5"/>
  <c r="K1062" i="5"/>
  <c r="L1062" i="5"/>
  <c r="K1063" i="5"/>
  <c r="L1063" i="5"/>
  <c r="K1064" i="5"/>
  <c r="L1064" i="5"/>
  <c r="K1065" i="5"/>
  <c r="L1065" i="5"/>
  <c r="K1066" i="5"/>
  <c r="L1066" i="5"/>
  <c r="K1067" i="5"/>
  <c r="L1067" i="5"/>
  <c r="K1068" i="5"/>
  <c r="L1068" i="5"/>
  <c r="K1069" i="5"/>
  <c r="L1069" i="5"/>
  <c r="K1070" i="5"/>
  <c r="L1070" i="5"/>
  <c r="K1071" i="5"/>
  <c r="L1071" i="5"/>
  <c r="K1072" i="5"/>
  <c r="L1072" i="5"/>
  <c r="K1073" i="5"/>
  <c r="L1073" i="5"/>
  <c r="K1074" i="5"/>
  <c r="L1074" i="5"/>
  <c r="K1075" i="5"/>
  <c r="L1075" i="5"/>
  <c r="K1076" i="5"/>
  <c r="L1076" i="5"/>
  <c r="K1077" i="5"/>
  <c r="L1077" i="5"/>
  <c r="K1078" i="5"/>
  <c r="L1078" i="5"/>
  <c r="K1079" i="5"/>
  <c r="L1079" i="5"/>
  <c r="K1080" i="5"/>
  <c r="L1080" i="5"/>
  <c r="K1081" i="5"/>
  <c r="L1081" i="5"/>
  <c r="K1082" i="5"/>
  <c r="L1082" i="5"/>
  <c r="K1083" i="5"/>
  <c r="L1083" i="5"/>
  <c r="K1084" i="5"/>
  <c r="L1084" i="5"/>
  <c r="K1085" i="5"/>
  <c r="L1085" i="5"/>
  <c r="K1086" i="5"/>
  <c r="L1086" i="5"/>
  <c r="K1087" i="5"/>
  <c r="L1087" i="5"/>
  <c r="K1088" i="5"/>
  <c r="L1088" i="5"/>
  <c r="K1089" i="5"/>
  <c r="L1089" i="5"/>
  <c r="K1090" i="5"/>
  <c r="L1090" i="5"/>
  <c r="K1091" i="5"/>
  <c r="L1091" i="5"/>
  <c r="K1092" i="5"/>
  <c r="L1092" i="5"/>
  <c r="K1093" i="5"/>
  <c r="L1093" i="5"/>
  <c r="K1094" i="5"/>
  <c r="L1094" i="5"/>
  <c r="K1095" i="5"/>
  <c r="L1095" i="5"/>
  <c r="K1096" i="5"/>
  <c r="L1096" i="5"/>
  <c r="K1097" i="5"/>
  <c r="L1097" i="5"/>
  <c r="K1098" i="5"/>
  <c r="L1098" i="5"/>
  <c r="K1099" i="5"/>
  <c r="L1099" i="5"/>
  <c r="K1100" i="5"/>
  <c r="L1100" i="5"/>
  <c r="K1101" i="5"/>
  <c r="L1101" i="5"/>
  <c r="K1102" i="5"/>
  <c r="L1102" i="5"/>
  <c r="K1103" i="5"/>
  <c r="L1103" i="5"/>
  <c r="K1104" i="5"/>
  <c r="L1104" i="5"/>
  <c r="K1105" i="5"/>
  <c r="L1105" i="5"/>
  <c r="K1106" i="5"/>
  <c r="L1106" i="5"/>
  <c r="K1107" i="5"/>
  <c r="L1107" i="5"/>
  <c r="K1108" i="5"/>
  <c r="L1108" i="5"/>
  <c r="K1109" i="5"/>
  <c r="L1109" i="5"/>
  <c r="K1110" i="5"/>
  <c r="L1110" i="5"/>
  <c r="K1111" i="5"/>
  <c r="L1111" i="5"/>
  <c r="K1112" i="5"/>
  <c r="L1112" i="5"/>
  <c r="K1113" i="5"/>
  <c r="L1113" i="5"/>
  <c r="K1114" i="5"/>
  <c r="L1114" i="5"/>
  <c r="K1115" i="5"/>
  <c r="L1115" i="5"/>
  <c r="K1116" i="5"/>
  <c r="L1116" i="5"/>
  <c r="K1117" i="5"/>
  <c r="L1117" i="5"/>
  <c r="K1118" i="5"/>
  <c r="L1118" i="5"/>
  <c r="K1119" i="5"/>
  <c r="L1119" i="5"/>
  <c r="K1120" i="5"/>
  <c r="L1120" i="5"/>
  <c r="K1121" i="5"/>
  <c r="L1121" i="5"/>
  <c r="K1122" i="5"/>
  <c r="L1122" i="5"/>
  <c r="K1123" i="5"/>
  <c r="L1123" i="5"/>
  <c r="K1124" i="5"/>
  <c r="L1124" i="5"/>
  <c r="K1125" i="5"/>
  <c r="L1125" i="5"/>
  <c r="K1126" i="5"/>
  <c r="L1126" i="5"/>
  <c r="K1127" i="5"/>
  <c r="L1127" i="5"/>
  <c r="K1128" i="5"/>
  <c r="L1128" i="5"/>
  <c r="K1129" i="5"/>
  <c r="L1129" i="5"/>
  <c r="K1130" i="5"/>
  <c r="L1130" i="5"/>
  <c r="K1131" i="5"/>
  <c r="L1131" i="5"/>
  <c r="K1132" i="5"/>
  <c r="L1132" i="5"/>
  <c r="K1133" i="5"/>
  <c r="L1133" i="5"/>
  <c r="K1134" i="5"/>
  <c r="L1134" i="5"/>
  <c r="K1135" i="5"/>
  <c r="L1135" i="5"/>
  <c r="K1136" i="5"/>
  <c r="L1136" i="5"/>
  <c r="K1137" i="5"/>
  <c r="L1137" i="5"/>
  <c r="K1138" i="5"/>
  <c r="L1138" i="5"/>
  <c r="K1139" i="5"/>
  <c r="L1139" i="5"/>
  <c r="K1140" i="5"/>
  <c r="L1140" i="5"/>
  <c r="K1141" i="5"/>
  <c r="L1141" i="5"/>
  <c r="K1142" i="5"/>
  <c r="L1142" i="5"/>
  <c r="K1143" i="5"/>
  <c r="L1143" i="5"/>
  <c r="K1144" i="5"/>
  <c r="L1144" i="5"/>
  <c r="K1145" i="5"/>
  <c r="L1145" i="5"/>
  <c r="K1146" i="5"/>
  <c r="L1146" i="5"/>
  <c r="K1147" i="5"/>
  <c r="L1147" i="5"/>
  <c r="K1148" i="5"/>
  <c r="L1148" i="5"/>
  <c r="K1149" i="5"/>
  <c r="L1149" i="5"/>
  <c r="K1150" i="5"/>
  <c r="L1150" i="5"/>
  <c r="K1151" i="5"/>
  <c r="L1151" i="5"/>
  <c r="K1152" i="5"/>
  <c r="L1152" i="5"/>
  <c r="K1153" i="5"/>
  <c r="L1153" i="5"/>
  <c r="K1154" i="5"/>
  <c r="L1154" i="5"/>
  <c r="K1155" i="5"/>
  <c r="L1155" i="5"/>
  <c r="K1156" i="5"/>
  <c r="L1156" i="5"/>
  <c r="K1157" i="5"/>
  <c r="L1157" i="5"/>
  <c r="K1158" i="5"/>
  <c r="L1158" i="5"/>
  <c r="K1159" i="5"/>
  <c r="L1159" i="5"/>
  <c r="K1160" i="5"/>
  <c r="L1160" i="5"/>
  <c r="K1161" i="5"/>
  <c r="L1161" i="5"/>
  <c r="K1162" i="5"/>
  <c r="L1162" i="5"/>
  <c r="K1163" i="5"/>
  <c r="L1163" i="5"/>
  <c r="K1164" i="5"/>
  <c r="L1164" i="5"/>
  <c r="K1165" i="5"/>
  <c r="L1165" i="5"/>
  <c r="K1166" i="5"/>
  <c r="L1166" i="5"/>
  <c r="K1167" i="5"/>
  <c r="L1167" i="5"/>
  <c r="K1168" i="5"/>
  <c r="L1168" i="5"/>
  <c r="K1169" i="5"/>
  <c r="L1169" i="5"/>
  <c r="K1170" i="5"/>
  <c r="L1170" i="5"/>
  <c r="K1171" i="5"/>
  <c r="L1171" i="5"/>
  <c r="K1172" i="5"/>
  <c r="L1172" i="5"/>
  <c r="K1173" i="5"/>
  <c r="L1173" i="5"/>
  <c r="K1174" i="5"/>
  <c r="L1174" i="5"/>
  <c r="K1175" i="5"/>
  <c r="L1175" i="5"/>
  <c r="K1176" i="5"/>
  <c r="L1176" i="5"/>
  <c r="K1177" i="5"/>
  <c r="L1177" i="5"/>
  <c r="K1178" i="5"/>
  <c r="L1178" i="5"/>
  <c r="K1179" i="5"/>
  <c r="L1179" i="5"/>
  <c r="K1180" i="5"/>
  <c r="L1180" i="5"/>
  <c r="K1181" i="5"/>
  <c r="L1181" i="5"/>
  <c r="K1182" i="5"/>
  <c r="L1182" i="5"/>
  <c r="K1183" i="5"/>
  <c r="L1183" i="5"/>
  <c r="K1184" i="5"/>
  <c r="L1184" i="5"/>
  <c r="K1185" i="5"/>
  <c r="L1185" i="5"/>
  <c r="K1186" i="5"/>
  <c r="L1186" i="5"/>
  <c r="K1187" i="5"/>
  <c r="L1187" i="5"/>
  <c r="K1188" i="5"/>
  <c r="L1188" i="5"/>
  <c r="K1189" i="5"/>
  <c r="L1189" i="5"/>
  <c r="K1190" i="5"/>
  <c r="L1190" i="5"/>
  <c r="K1191" i="5"/>
  <c r="L1191" i="5"/>
  <c r="K1192" i="5"/>
  <c r="L1192" i="5"/>
  <c r="K1193" i="5"/>
  <c r="L1193" i="5"/>
  <c r="K1194" i="5"/>
  <c r="L1194" i="5"/>
  <c r="K1195" i="5"/>
  <c r="L1195" i="5"/>
  <c r="K1196" i="5"/>
  <c r="L1196" i="5"/>
  <c r="K1197" i="5"/>
  <c r="L1197" i="5"/>
  <c r="K1198" i="5"/>
  <c r="L1198" i="5"/>
  <c r="K1199" i="5"/>
  <c r="L1199" i="5"/>
  <c r="K1200" i="5"/>
  <c r="L1200" i="5"/>
  <c r="K1201" i="5"/>
  <c r="L1201" i="5"/>
  <c r="K1202" i="5"/>
  <c r="L1202" i="5"/>
  <c r="K1203" i="5"/>
  <c r="L1203" i="5"/>
  <c r="K1204" i="5"/>
  <c r="L1204" i="5"/>
  <c r="K1205" i="5"/>
  <c r="L1205" i="5"/>
  <c r="K1206" i="5"/>
  <c r="L1206" i="5"/>
  <c r="K1207" i="5"/>
  <c r="L1207" i="5"/>
  <c r="K1208" i="5"/>
  <c r="L1208" i="5"/>
  <c r="K1209" i="5"/>
  <c r="L1209" i="5"/>
  <c r="K1210" i="5"/>
  <c r="L1210" i="5"/>
  <c r="K1211" i="5"/>
  <c r="L1211" i="5"/>
  <c r="K1212" i="5"/>
  <c r="L1212" i="5"/>
  <c r="K1213" i="5"/>
  <c r="L1213" i="5"/>
  <c r="K1214" i="5"/>
  <c r="L1214" i="5"/>
  <c r="K1215" i="5"/>
  <c r="L1215" i="5"/>
  <c r="K1216" i="5"/>
  <c r="L1216" i="5"/>
  <c r="K1217" i="5"/>
  <c r="L1217" i="5"/>
  <c r="K1218" i="5"/>
  <c r="L1218" i="5"/>
  <c r="K1219" i="5"/>
  <c r="L1219" i="5"/>
  <c r="K1220" i="5"/>
  <c r="L1220" i="5"/>
  <c r="K1221" i="5"/>
  <c r="L1221" i="5"/>
  <c r="K1222" i="5"/>
  <c r="L1222" i="5"/>
  <c r="K1223" i="5"/>
  <c r="L1223" i="5"/>
  <c r="K1224" i="5"/>
  <c r="L1224" i="5"/>
  <c r="K1225" i="5"/>
  <c r="L1225" i="5"/>
  <c r="K1226" i="5"/>
  <c r="L1226" i="5"/>
  <c r="K1227" i="5"/>
  <c r="L1227" i="5"/>
  <c r="K1228" i="5"/>
  <c r="L1228" i="5"/>
  <c r="K1229" i="5"/>
  <c r="L1229" i="5"/>
  <c r="K1230" i="5"/>
  <c r="L1230" i="5"/>
  <c r="K1231" i="5"/>
  <c r="L1231" i="5"/>
  <c r="K1232" i="5"/>
  <c r="L1232" i="5"/>
  <c r="K1233" i="5"/>
  <c r="L1233" i="5"/>
  <c r="K1234" i="5"/>
  <c r="L1234" i="5"/>
  <c r="K1235" i="5"/>
  <c r="L1235" i="5"/>
  <c r="K1236" i="5"/>
  <c r="L1236" i="5"/>
  <c r="K1237" i="5"/>
  <c r="L1237" i="5"/>
  <c r="K1238" i="5"/>
  <c r="L1238" i="5"/>
  <c r="K1239" i="5"/>
  <c r="L1239" i="5"/>
  <c r="K1240" i="5"/>
  <c r="L1240" i="5"/>
  <c r="K1241" i="5"/>
  <c r="L1241" i="5"/>
  <c r="K1242" i="5"/>
  <c r="L1242" i="5"/>
  <c r="K1243" i="5"/>
  <c r="L1243" i="5"/>
  <c r="K1244" i="5"/>
  <c r="L1244" i="5"/>
  <c r="K1245" i="5"/>
  <c r="L1245" i="5"/>
  <c r="K1246" i="5"/>
  <c r="L1246" i="5"/>
  <c r="K1247" i="5"/>
  <c r="L1247" i="5"/>
  <c r="K1248" i="5"/>
  <c r="L1248" i="5"/>
  <c r="K1249" i="5"/>
  <c r="L1249" i="5"/>
  <c r="K1250" i="5"/>
  <c r="L1250" i="5"/>
  <c r="K1251" i="5"/>
  <c r="L1251" i="5"/>
  <c r="K1252" i="5"/>
  <c r="L1252" i="5"/>
  <c r="K1253" i="5"/>
  <c r="L1253" i="5"/>
  <c r="K1254" i="5"/>
  <c r="L1254" i="5"/>
  <c r="K1255" i="5"/>
  <c r="L1255" i="5"/>
  <c r="K1256" i="5"/>
  <c r="L1256" i="5"/>
  <c r="K1257" i="5"/>
  <c r="L1257" i="5"/>
  <c r="K1258" i="5"/>
  <c r="L1258" i="5"/>
  <c r="K1259" i="5"/>
  <c r="L1259" i="5"/>
  <c r="K1260" i="5"/>
  <c r="L1260" i="5"/>
  <c r="K1261" i="5"/>
  <c r="L1261" i="5"/>
  <c r="K1262" i="5"/>
  <c r="L1262" i="5"/>
  <c r="K1263" i="5"/>
  <c r="L1263" i="5"/>
  <c r="K1264" i="5"/>
  <c r="L1264" i="5"/>
  <c r="K1265" i="5"/>
  <c r="L1265" i="5"/>
  <c r="K1266" i="5"/>
  <c r="L1266" i="5"/>
  <c r="K1267" i="5"/>
  <c r="L1267" i="5"/>
  <c r="K1268" i="5"/>
  <c r="L1268" i="5"/>
  <c r="K1269" i="5"/>
  <c r="L1269" i="5"/>
  <c r="K1270" i="5"/>
  <c r="L1270" i="5"/>
  <c r="K1271" i="5"/>
  <c r="L1271" i="5"/>
  <c r="K1272" i="5"/>
  <c r="L1272" i="5"/>
  <c r="K1273" i="5"/>
  <c r="L1273" i="5"/>
  <c r="K1274" i="5"/>
  <c r="L1274" i="5"/>
  <c r="K1275" i="5"/>
  <c r="L1275" i="5"/>
  <c r="K1276" i="5"/>
  <c r="L1276" i="5"/>
  <c r="K1277" i="5"/>
  <c r="L1277" i="5"/>
  <c r="K1278" i="5"/>
  <c r="L1278" i="5"/>
  <c r="K1279" i="5"/>
  <c r="L1279" i="5"/>
  <c r="K1280" i="5"/>
  <c r="L1280" i="5"/>
  <c r="K1281" i="5"/>
  <c r="L1281" i="5"/>
  <c r="K1282" i="5"/>
  <c r="L1282" i="5"/>
  <c r="K1283" i="5"/>
  <c r="L1283" i="5"/>
  <c r="K1284" i="5"/>
  <c r="L1284" i="5"/>
  <c r="K1285" i="5"/>
  <c r="L1285" i="5"/>
  <c r="K1286" i="5"/>
  <c r="L1286" i="5"/>
  <c r="K1287" i="5"/>
  <c r="L1287" i="5"/>
  <c r="K1288" i="5"/>
  <c r="L1288" i="5"/>
  <c r="K1289" i="5"/>
  <c r="L1289" i="5"/>
  <c r="K1290" i="5"/>
  <c r="L1290" i="5"/>
  <c r="K1291" i="5"/>
  <c r="L1291" i="5"/>
  <c r="K1292" i="5"/>
  <c r="L1292" i="5"/>
  <c r="K1293" i="5"/>
  <c r="L1293" i="5"/>
  <c r="K1294" i="5"/>
  <c r="L1294" i="5"/>
  <c r="K1295" i="5"/>
  <c r="L1295" i="5"/>
  <c r="K1296" i="5"/>
  <c r="L1296" i="5"/>
  <c r="K1297" i="5"/>
  <c r="L1297" i="5"/>
  <c r="K1298" i="5"/>
  <c r="L1298" i="5"/>
  <c r="K1299" i="5"/>
  <c r="L1299" i="5"/>
  <c r="K1300" i="5"/>
  <c r="L1300" i="5"/>
  <c r="K1301" i="5"/>
  <c r="L1301" i="5"/>
  <c r="K1302" i="5"/>
  <c r="L1302" i="5"/>
  <c r="K1303" i="5"/>
  <c r="L1303" i="5"/>
  <c r="K1304" i="5"/>
  <c r="L1304" i="5"/>
  <c r="K1305" i="5"/>
  <c r="L1305" i="5"/>
  <c r="K1306" i="5"/>
  <c r="L1306" i="5"/>
  <c r="K1307" i="5"/>
  <c r="L1307" i="5"/>
  <c r="K1308" i="5"/>
  <c r="L1308" i="5"/>
  <c r="K1309" i="5"/>
  <c r="L1309" i="5"/>
  <c r="K1310" i="5"/>
  <c r="L1310" i="5"/>
  <c r="K1311" i="5"/>
  <c r="L1311" i="5"/>
  <c r="K1312" i="5"/>
  <c r="L1312" i="5"/>
  <c r="K1313" i="5"/>
  <c r="L1313" i="5"/>
  <c r="K1314" i="5"/>
  <c r="L1314" i="5"/>
  <c r="K1315" i="5"/>
  <c r="L1315" i="5"/>
  <c r="K1316" i="5"/>
  <c r="L1316" i="5"/>
  <c r="K1317" i="5"/>
  <c r="L1317" i="5"/>
  <c r="K1318" i="5"/>
  <c r="L1318" i="5"/>
  <c r="K1319" i="5"/>
  <c r="L1319" i="5"/>
  <c r="K1320" i="5"/>
  <c r="L1320" i="5"/>
  <c r="K1321" i="5"/>
  <c r="L1321" i="5"/>
  <c r="K1322" i="5"/>
  <c r="L1322" i="5"/>
  <c r="K1323" i="5"/>
  <c r="L1323" i="5"/>
  <c r="K1324" i="5"/>
  <c r="L1324" i="5"/>
  <c r="K1325" i="5"/>
  <c r="L1325" i="5"/>
  <c r="K1326" i="5"/>
  <c r="L1326" i="5"/>
  <c r="K1327" i="5"/>
  <c r="L1327" i="5"/>
  <c r="K1328" i="5"/>
  <c r="L1328" i="5"/>
  <c r="K1329" i="5"/>
  <c r="L1329" i="5"/>
  <c r="K1330" i="5"/>
  <c r="L1330" i="5"/>
  <c r="K1331" i="5"/>
  <c r="L1331" i="5"/>
  <c r="K1332" i="5"/>
  <c r="L1332" i="5"/>
  <c r="K1333" i="5"/>
  <c r="L1333" i="5"/>
  <c r="K1334" i="5"/>
  <c r="L1334" i="5"/>
  <c r="K1335" i="5"/>
  <c r="L1335" i="5"/>
  <c r="K1336" i="5"/>
  <c r="L1336" i="5"/>
  <c r="K1337" i="5"/>
  <c r="L1337" i="5"/>
  <c r="K1338" i="5"/>
  <c r="L1338" i="5"/>
  <c r="K1339" i="5"/>
  <c r="L1339" i="5"/>
  <c r="K1340" i="5"/>
  <c r="L1340" i="5"/>
  <c r="K1341" i="5"/>
  <c r="L1341" i="5"/>
  <c r="K1342" i="5"/>
  <c r="L1342" i="5"/>
  <c r="K1343" i="5"/>
  <c r="L1343" i="5"/>
  <c r="K1344" i="5"/>
  <c r="L1344" i="5"/>
  <c r="K1345" i="5"/>
  <c r="L1345" i="5"/>
  <c r="K1346" i="5"/>
  <c r="L1346" i="5"/>
  <c r="K1347" i="5"/>
  <c r="L1347" i="5"/>
  <c r="K1348" i="5"/>
  <c r="L1348" i="5"/>
  <c r="K1349" i="5"/>
  <c r="L1349" i="5"/>
  <c r="K1350" i="5"/>
  <c r="L1350" i="5"/>
  <c r="K1351" i="5"/>
  <c r="L1351" i="5"/>
  <c r="K1352" i="5"/>
  <c r="L1352" i="5"/>
  <c r="K1353" i="5"/>
  <c r="L1353" i="5"/>
  <c r="K1354" i="5"/>
  <c r="L1354" i="5"/>
  <c r="K1355" i="5"/>
  <c r="L1355" i="5"/>
  <c r="K1356" i="5"/>
  <c r="L1356" i="5"/>
  <c r="K1357" i="5"/>
  <c r="L1357" i="5"/>
  <c r="K1358" i="5"/>
  <c r="L1358" i="5"/>
  <c r="K1359" i="5"/>
  <c r="L1359" i="5"/>
  <c r="K1360" i="5"/>
  <c r="L1360" i="5"/>
  <c r="K1361" i="5"/>
  <c r="L1361" i="5"/>
  <c r="K1362" i="5"/>
  <c r="L1362" i="5"/>
  <c r="K1363" i="5"/>
  <c r="L1363" i="5"/>
  <c r="K1364" i="5"/>
  <c r="L1364" i="5"/>
  <c r="K1365" i="5"/>
  <c r="L1365" i="5"/>
  <c r="K1366" i="5"/>
  <c r="L1366" i="5"/>
  <c r="K1367" i="5"/>
  <c r="L1367" i="5"/>
  <c r="K1368" i="5"/>
  <c r="L1368" i="5"/>
  <c r="K1369" i="5"/>
  <c r="L1369" i="5"/>
  <c r="K1370" i="5"/>
  <c r="L1370" i="5"/>
  <c r="K1371" i="5"/>
  <c r="L1371" i="5"/>
  <c r="K1372" i="5"/>
  <c r="L1372" i="5"/>
  <c r="K1373" i="5"/>
  <c r="L1373" i="5"/>
  <c r="K1374" i="5"/>
  <c r="L1374" i="5"/>
  <c r="K1375" i="5"/>
  <c r="L1375" i="5"/>
  <c r="K1376" i="5"/>
  <c r="L1376" i="5"/>
  <c r="K1377" i="5"/>
  <c r="L1377" i="5"/>
  <c r="K1378" i="5"/>
  <c r="L1378" i="5"/>
  <c r="K1379" i="5"/>
  <c r="L1379" i="5"/>
  <c r="K1380" i="5"/>
  <c r="L1380" i="5"/>
  <c r="K1381" i="5"/>
  <c r="L1381" i="5"/>
  <c r="K1382" i="5"/>
  <c r="L1382" i="5"/>
  <c r="K1383" i="5"/>
  <c r="L1383" i="5"/>
  <c r="K1384" i="5"/>
  <c r="L1384" i="5"/>
  <c r="K1385" i="5"/>
  <c r="L1385" i="5"/>
  <c r="K1386" i="5"/>
  <c r="L1386" i="5"/>
  <c r="K1387" i="5"/>
  <c r="L1387" i="5"/>
  <c r="K1388" i="5"/>
  <c r="L1388" i="5"/>
  <c r="K1389" i="5"/>
  <c r="L1389" i="5"/>
  <c r="K1390" i="5"/>
  <c r="L1390" i="5"/>
  <c r="K1391" i="5"/>
  <c r="L1391" i="5"/>
  <c r="K1392" i="5"/>
  <c r="L1392" i="5"/>
  <c r="K1393" i="5"/>
  <c r="L1393" i="5"/>
  <c r="K1394" i="5"/>
  <c r="L1394" i="5"/>
  <c r="K1395" i="5"/>
  <c r="L1395" i="5"/>
  <c r="K1396" i="5"/>
  <c r="L1396" i="5"/>
  <c r="K1397" i="5"/>
  <c r="L1397" i="5"/>
  <c r="K1398" i="5"/>
  <c r="L1398" i="5"/>
  <c r="K1399" i="5"/>
  <c r="L1399" i="5"/>
  <c r="K1400" i="5"/>
  <c r="L1400" i="5"/>
  <c r="K1401" i="5"/>
  <c r="L1401" i="5"/>
  <c r="K1402" i="5"/>
  <c r="L1402" i="5"/>
  <c r="K1403" i="5"/>
  <c r="L1403" i="5"/>
  <c r="K1404" i="5"/>
  <c r="L1404" i="5"/>
  <c r="K1405" i="5"/>
  <c r="L1405" i="5"/>
  <c r="K1406" i="5"/>
  <c r="L1406" i="5"/>
  <c r="K1407" i="5"/>
  <c r="L1407" i="5"/>
  <c r="K1408" i="5"/>
  <c r="L1408" i="5"/>
  <c r="K1409" i="5"/>
  <c r="L1409" i="5"/>
  <c r="K1410" i="5"/>
  <c r="L1410" i="5"/>
  <c r="K1411" i="5"/>
  <c r="L1411" i="5"/>
  <c r="K1412" i="5"/>
  <c r="L1412" i="5"/>
  <c r="K1413" i="5"/>
  <c r="L1413" i="5"/>
  <c r="K1414" i="5"/>
  <c r="L1414" i="5"/>
  <c r="K1415" i="5"/>
  <c r="L1415" i="5"/>
  <c r="K1416" i="5"/>
  <c r="L1416" i="5"/>
  <c r="K1417" i="5"/>
  <c r="L1417" i="5"/>
  <c r="K1418" i="5"/>
  <c r="L1418" i="5"/>
  <c r="K1419" i="5"/>
  <c r="L1419" i="5"/>
  <c r="K1420" i="5"/>
  <c r="L1420" i="5"/>
  <c r="K1421" i="5"/>
  <c r="L1421" i="5"/>
  <c r="K1422" i="5"/>
  <c r="L1422" i="5"/>
  <c r="K1423" i="5"/>
  <c r="L1423" i="5"/>
  <c r="K1424" i="5"/>
  <c r="L1424" i="5"/>
  <c r="K1425" i="5"/>
  <c r="L1425" i="5"/>
  <c r="K1426" i="5"/>
  <c r="L1426" i="5"/>
  <c r="K1427" i="5"/>
  <c r="L1427" i="5"/>
  <c r="K1428" i="5"/>
  <c r="L1428" i="5"/>
  <c r="K1429" i="5"/>
  <c r="L1429" i="5"/>
  <c r="K1430" i="5"/>
  <c r="L1430" i="5"/>
  <c r="K1431" i="5"/>
  <c r="L1431" i="5"/>
  <c r="K1432" i="5"/>
  <c r="L1432" i="5"/>
  <c r="K1433" i="5"/>
  <c r="L1433" i="5"/>
  <c r="K1434" i="5"/>
  <c r="L1434" i="5"/>
  <c r="K1435" i="5"/>
  <c r="L1435" i="5"/>
  <c r="K1436" i="5"/>
  <c r="L1436" i="5"/>
  <c r="K1437" i="5"/>
  <c r="L1437" i="5"/>
  <c r="K1438" i="5"/>
  <c r="L1438" i="5"/>
  <c r="K1439" i="5"/>
  <c r="L1439" i="5"/>
  <c r="K1440" i="5"/>
  <c r="L1440" i="5"/>
  <c r="K1441" i="5"/>
  <c r="L1441" i="5"/>
  <c r="K1442" i="5"/>
  <c r="L1442" i="5"/>
  <c r="K1443" i="5"/>
  <c r="L1443" i="5"/>
  <c r="K1444" i="5"/>
  <c r="L1444" i="5"/>
  <c r="K1445" i="5"/>
  <c r="L1445" i="5"/>
  <c r="K1446" i="5"/>
  <c r="L1446" i="5"/>
  <c r="K1447" i="5"/>
  <c r="L1447" i="5"/>
  <c r="K1448" i="5"/>
  <c r="L1448" i="5"/>
  <c r="K1449" i="5"/>
  <c r="L1449" i="5"/>
  <c r="K1450" i="5"/>
  <c r="L1450" i="5"/>
  <c r="K1451" i="5"/>
  <c r="L1451" i="5"/>
  <c r="K1452" i="5"/>
  <c r="L1452" i="5"/>
  <c r="K1453" i="5"/>
  <c r="L1453" i="5"/>
  <c r="K1454" i="5"/>
  <c r="L1454" i="5"/>
  <c r="K1455" i="5"/>
  <c r="L1455" i="5"/>
  <c r="K1456" i="5"/>
  <c r="L1456" i="5"/>
  <c r="K1457" i="5"/>
  <c r="L1457" i="5"/>
  <c r="K1458" i="5"/>
  <c r="L1458" i="5"/>
  <c r="K1459" i="5"/>
  <c r="L1459" i="5"/>
  <c r="K1460" i="5"/>
  <c r="L1460" i="5"/>
  <c r="K1461" i="5"/>
  <c r="L1461" i="5"/>
  <c r="K1462" i="5"/>
  <c r="L1462" i="5"/>
  <c r="K1463" i="5"/>
  <c r="L1463" i="5"/>
  <c r="K1464" i="5"/>
  <c r="L1464" i="5"/>
  <c r="K1465" i="5"/>
  <c r="L1465" i="5"/>
  <c r="K1466" i="5"/>
  <c r="L1466" i="5"/>
  <c r="K1467" i="5"/>
  <c r="L1467" i="5"/>
  <c r="K1468" i="5"/>
  <c r="L1468" i="5"/>
  <c r="K1469" i="5"/>
  <c r="L1469" i="5"/>
  <c r="K1470" i="5"/>
  <c r="L1470" i="5"/>
  <c r="K1471" i="5"/>
  <c r="L1471" i="5"/>
  <c r="K1472" i="5"/>
  <c r="L1472" i="5"/>
  <c r="K1473" i="5"/>
  <c r="L1473" i="5"/>
  <c r="K1474" i="5"/>
  <c r="L1474" i="5"/>
  <c r="K1475" i="5"/>
  <c r="L1475" i="5"/>
  <c r="K1476" i="5"/>
  <c r="L1476" i="5"/>
  <c r="K1477" i="5"/>
  <c r="L1477" i="5"/>
  <c r="K1478" i="5"/>
  <c r="L1478" i="5"/>
  <c r="K1479" i="5"/>
  <c r="L1479" i="5"/>
  <c r="K1480" i="5"/>
  <c r="L1480" i="5"/>
  <c r="K1481" i="5"/>
  <c r="L1481" i="5"/>
  <c r="K1482" i="5"/>
  <c r="L1482" i="5"/>
  <c r="K1483" i="5"/>
  <c r="L1483" i="5"/>
  <c r="K1484" i="5"/>
  <c r="L1484" i="5"/>
  <c r="K1485" i="5"/>
  <c r="L1485" i="5"/>
  <c r="K1486" i="5"/>
  <c r="L1486" i="5"/>
  <c r="K1487" i="5"/>
  <c r="L1487" i="5"/>
  <c r="K1488" i="5"/>
  <c r="L1488" i="5"/>
  <c r="K1489" i="5"/>
  <c r="L1489" i="5"/>
  <c r="K1490" i="5"/>
  <c r="L1490" i="5"/>
  <c r="K1491" i="5"/>
  <c r="L1491" i="5"/>
  <c r="K1492" i="5"/>
  <c r="L1492" i="5"/>
  <c r="K1493" i="5"/>
  <c r="L1493" i="5"/>
  <c r="K1494" i="5"/>
  <c r="L1494" i="5"/>
  <c r="K1495" i="5"/>
  <c r="L1495" i="5"/>
  <c r="K1496" i="5"/>
  <c r="L1496" i="5"/>
  <c r="K1497" i="5"/>
  <c r="L1497" i="5"/>
  <c r="K1498" i="5"/>
  <c r="L1498" i="5"/>
  <c r="K1499" i="5"/>
  <c r="L1499" i="5"/>
  <c r="K1500" i="5"/>
  <c r="L1500" i="5"/>
  <c r="K1501" i="5"/>
  <c r="L1501" i="5"/>
  <c r="K1502" i="5"/>
  <c r="L1502" i="5"/>
  <c r="K1503" i="5"/>
  <c r="L1503" i="5"/>
  <c r="K1504" i="5"/>
  <c r="L1504" i="5"/>
  <c r="K1505" i="5"/>
  <c r="L1505" i="5"/>
  <c r="K1506" i="5"/>
  <c r="L1506" i="5"/>
  <c r="K1507" i="5"/>
  <c r="L1507" i="5"/>
  <c r="K1508" i="5"/>
  <c r="L1508" i="5"/>
  <c r="K1509" i="5"/>
  <c r="L1509" i="5"/>
  <c r="K1510" i="5"/>
  <c r="L1510" i="5"/>
  <c r="K1511" i="5"/>
  <c r="L1511" i="5"/>
  <c r="K1512" i="5"/>
  <c r="L1512" i="5"/>
  <c r="K1513" i="5"/>
  <c r="L1513" i="5"/>
  <c r="K1514" i="5"/>
  <c r="L1514" i="5"/>
  <c r="K1515" i="5"/>
  <c r="L1515" i="5"/>
  <c r="K1516" i="5"/>
  <c r="L1516" i="5"/>
  <c r="K1517" i="5"/>
  <c r="L1517" i="5"/>
  <c r="K1518" i="5"/>
  <c r="L1518" i="5"/>
  <c r="K1519" i="5"/>
  <c r="L1519" i="5"/>
  <c r="K1520" i="5"/>
  <c r="L1520" i="5"/>
  <c r="K1521" i="5"/>
  <c r="L1521" i="5"/>
  <c r="K1522" i="5"/>
  <c r="L1522" i="5"/>
  <c r="K1523" i="5"/>
  <c r="L1523" i="5"/>
  <c r="K1524" i="5"/>
  <c r="L1524" i="5"/>
  <c r="K1525" i="5"/>
  <c r="L1525" i="5"/>
  <c r="K1526" i="5"/>
  <c r="L1526" i="5"/>
  <c r="K1527" i="5"/>
  <c r="L1527" i="5"/>
  <c r="K1528" i="5"/>
  <c r="L1528" i="5"/>
  <c r="K1529" i="5"/>
  <c r="L1529" i="5"/>
  <c r="K1530" i="5"/>
  <c r="L1530" i="5"/>
  <c r="K1531" i="5"/>
  <c r="L1531" i="5"/>
  <c r="K1532" i="5"/>
  <c r="L1532" i="5"/>
  <c r="K1533" i="5"/>
  <c r="L1533" i="5"/>
  <c r="K1534" i="5"/>
  <c r="L1534" i="5"/>
  <c r="K1535" i="5"/>
  <c r="L1535" i="5"/>
  <c r="K1536" i="5"/>
  <c r="L1536" i="5"/>
  <c r="K1537" i="5"/>
  <c r="L1537" i="5"/>
  <c r="K1538" i="5"/>
  <c r="L1538" i="5"/>
  <c r="K1539" i="5"/>
  <c r="L1539" i="5"/>
  <c r="K1540" i="5"/>
  <c r="L1540" i="5"/>
  <c r="K1541" i="5"/>
  <c r="L1541" i="5"/>
  <c r="K1542" i="5"/>
  <c r="L1542" i="5"/>
  <c r="K1543" i="5"/>
  <c r="L1543" i="5"/>
  <c r="K1544" i="5"/>
  <c r="L1544" i="5"/>
  <c r="K1545" i="5"/>
  <c r="L1545" i="5"/>
  <c r="K1546" i="5"/>
  <c r="L1546" i="5"/>
  <c r="K1547" i="5"/>
  <c r="L1547" i="5"/>
  <c r="K1548" i="5"/>
  <c r="L1548" i="5"/>
  <c r="K1549" i="5"/>
  <c r="L1549" i="5"/>
  <c r="K1550" i="5"/>
  <c r="L1550" i="5"/>
  <c r="K1551" i="5"/>
  <c r="L1551" i="5"/>
  <c r="K1552" i="5"/>
  <c r="L1552" i="5"/>
  <c r="K1553" i="5"/>
  <c r="L1553" i="5"/>
  <c r="K1554" i="5"/>
  <c r="L1554" i="5"/>
  <c r="K1555" i="5"/>
  <c r="L1555" i="5"/>
  <c r="K1556" i="5"/>
  <c r="L1556" i="5"/>
  <c r="K1557" i="5"/>
  <c r="L1557" i="5"/>
  <c r="K1558" i="5"/>
  <c r="L1558" i="5"/>
  <c r="K1559" i="5"/>
  <c r="L1559" i="5"/>
  <c r="K1560" i="5"/>
  <c r="L1560" i="5"/>
  <c r="K1561" i="5"/>
  <c r="L1561" i="5"/>
  <c r="K1562" i="5"/>
  <c r="L1562" i="5"/>
  <c r="K1563" i="5"/>
  <c r="L1563" i="5"/>
  <c r="K1564" i="5"/>
  <c r="L1564" i="5"/>
  <c r="K1565" i="5"/>
  <c r="L1565" i="5"/>
  <c r="K1566" i="5"/>
  <c r="L1566" i="5"/>
  <c r="K1567" i="5"/>
  <c r="L1567" i="5"/>
  <c r="K1568" i="5"/>
  <c r="L1568" i="5"/>
  <c r="K1569" i="5"/>
  <c r="L1569" i="5"/>
  <c r="K1570" i="5"/>
  <c r="L1570" i="5"/>
  <c r="K1571" i="5"/>
  <c r="L1571" i="5"/>
  <c r="K1572" i="5"/>
  <c r="L1572" i="5"/>
  <c r="K1573" i="5"/>
  <c r="L1573" i="5"/>
  <c r="K1574" i="5"/>
  <c r="L1574" i="5"/>
  <c r="K1575" i="5"/>
  <c r="L1575" i="5"/>
  <c r="K1576" i="5"/>
  <c r="L1576" i="5"/>
  <c r="K1577" i="5"/>
  <c r="L1577" i="5"/>
  <c r="K1578" i="5"/>
  <c r="L1578" i="5"/>
  <c r="K1579" i="5"/>
  <c r="L1579" i="5"/>
  <c r="K1580" i="5"/>
  <c r="L1580" i="5"/>
  <c r="K1581" i="5"/>
  <c r="L1581" i="5"/>
  <c r="K1582" i="5"/>
  <c r="L1582" i="5"/>
  <c r="K1583" i="5"/>
  <c r="L1583" i="5"/>
  <c r="K1584" i="5"/>
  <c r="L1584" i="5"/>
  <c r="K1585" i="5"/>
  <c r="L1585" i="5"/>
  <c r="K1586" i="5"/>
  <c r="L1586" i="5"/>
  <c r="K1587" i="5"/>
  <c r="L1587" i="5"/>
  <c r="K1588" i="5"/>
  <c r="L1588" i="5"/>
  <c r="K1589" i="5"/>
  <c r="L1589" i="5"/>
  <c r="K1590" i="5"/>
  <c r="L1590" i="5"/>
  <c r="K1591" i="5"/>
  <c r="L1591" i="5"/>
  <c r="K1592" i="5"/>
  <c r="L1592" i="5"/>
  <c r="K1593" i="5"/>
  <c r="L1593" i="5"/>
  <c r="K1594" i="5"/>
  <c r="L1594" i="5"/>
  <c r="K1595" i="5"/>
  <c r="L1595" i="5"/>
  <c r="K1596" i="5"/>
  <c r="L1596" i="5"/>
  <c r="K1597" i="5"/>
  <c r="L1597" i="5"/>
  <c r="K1598" i="5"/>
  <c r="L1598" i="5"/>
  <c r="K1599" i="5"/>
  <c r="L1599" i="5"/>
  <c r="K1600" i="5"/>
  <c r="L1600" i="5"/>
  <c r="K1601" i="5"/>
  <c r="L1601" i="5"/>
  <c r="K1602" i="5"/>
  <c r="L1602" i="5"/>
  <c r="K1603" i="5"/>
  <c r="L1603" i="5"/>
  <c r="K1604" i="5"/>
  <c r="L1604" i="5"/>
  <c r="K1605" i="5"/>
  <c r="L1605" i="5"/>
  <c r="K1606" i="5"/>
  <c r="L1606" i="5"/>
  <c r="K1607" i="5"/>
  <c r="L1607" i="5"/>
  <c r="K1608" i="5"/>
  <c r="L1608" i="5"/>
  <c r="K1609" i="5"/>
  <c r="L1609" i="5"/>
  <c r="K1610" i="5"/>
  <c r="L1610" i="5"/>
  <c r="K1611" i="5"/>
  <c r="L1611" i="5"/>
  <c r="K1612" i="5"/>
  <c r="L1612" i="5"/>
  <c r="K1613" i="5"/>
  <c r="L1613" i="5"/>
  <c r="K1614" i="5"/>
  <c r="L1614" i="5"/>
  <c r="K1615" i="5"/>
  <c r="L1615" i="5"/>
  <c r="K1616" i="5"/>
  <c r="L1616" i="5"/>
  <c r="K1617" i="5"/>
  <c r="L1617" i="5"/>
  <c r="K1618" i="5"/>
  <c r="L1618" i="5"/>
  <c r="K1619" i="5"/>
  <c r="L1619" i="5"/>
  <c r="K1620" i="5"/>
  <c r="L1620" i="5"/>
  <c r="K1621" i="5"/>
  <c r="L1621" i="5"/>
  <c r="K1622" i="5"/>
  <c r="L1622" i="5"/>
  <c r="K1623" i="5"/>
  <c r="L1623" i="5"/>
  <c r="K1624" i="5"/>
  <c r="L1624" i="5"/>
  <c r="K1625" i="5"/>
  <c r="L1625" i="5"/>
  <c r="K1626" i="5"/>
  <c r="L1626" i="5"/>
  <c r="K1627" i="5"/>
  <c r="L1627" i="5"/>
  <c r="K1628" i="5"/>
  <c r="L1628" i="5"/>
  <c r="K1629" i="5"/>
  <c r="L1629" i="5"/>
  <c r="K1630" i="5"/>
  <c r="L1630" i="5"/>
  <c r="K1631" i="5"/>
  <c r="L1631" i="5"/>
  <c r="K1632" i="5"/>
  <c r="L1632" i="5"/>
  <c r="K1633" i="5"/>
  <c r="L1633" i="5"/>
  <c r="K1634" i="5"/>
  <c r="L1634" i="5"/>
  <c r="K1635" i="5"/>
  <c r="L1635" i="5"/>
  <c r="K1636" i="5"/>
  <c r="L1636" i="5"/>
  <c r="K1637" i="5"/>
  <c r="L1637" i="5"/>
  <c r="K1638" i="5"/>
  <c r="L1638" i="5"/>
  <c r="K1639" i="5"/>
  <c r="L1639" i="5"/>
  <c r="K1640" i="5"/>
  <c r="L1640" i="5"/>
  <c r="K1641" i="5"/>
  <c r="L1641" i="5"/>
  <c r="K1642" i="5"/>
  <c r="L1642" i="5"/>
  <c r="K1643" i="5"/>
  <c r="L1643" i="5"/>
  <c r="K1644" i="5"/>
  <c r="L1644" i="5"/>
  <c r="K1645" i="5"/>
  <c r="L1645" i="5"/>
  <c r="K1646" i="5"/>
  <c r="L1646" i="5"/>
  <c r="K1647" i="5"/>
  <c r="L1647" i="5"/>
  <c r="K1648" i="5"/>
  <c r="L1648" i="5"/>
  <c r="K1649" i="5"/>
  <c r="L1649" i="5"/>
  <c r="K1650" i="5"/>
  <c r="L1650" i="5"/>
  <c r="K1651" i="5"/>
  <c r="L1651" i="5"/>
  <c r="K1652" i="5"/>
  <c r="L1652" i="5"/>
  <c r="K1653" i="5"/>
  <c r="L1653" i="5"/>
  <c r="K1654" i="5"/>
  <c r="L1654" i="5"/>
  <c r="K1655" i="5"/>
  <c r="L1655" i="5"/>
  <c r="K1656" i="5"/>
  <c r="L1656" i="5"/>
  <c r="K1657" i="5"/>
  <c r="L1657" i="5"/>
  <c r="K1658" i="5"/>
  <c r="L1658" i="5"/>
  <c r="K1659" i="5"/>
  <c r="L1659" i="5"/>
  <c r="K1660" i="5"/>
  <c r="L1660" i="5"/>
  <c r="K1661" i="5"/>
  <c r="L1661" i="5"/>
  <c r="K1662" i="5"/>
  <c r="L1662" i="5"/>
  <c r="K1663" i="5"/>
  <c r="L1663" i="5"/>
  <c r="K1664" i="5"/>
  <c r="L1664" i="5"/>
  <c r="K1665" i="5"/>
  <c r="L1665" i="5"/>
  <c r="K1666" i="5"/>
  <c r="L1666" i="5"/>
  <c r="K1667" i="5"/>
  <c r="L1667" i="5"/>
  <c r="K1668" i="5"/>
  <c r="L1668" i="5"/>
  <c r="K1669" i="5"/>
  <c r="L1669" i="5"/>
  <c r="K1670" i="5"/>
  <c r="L1670" i="5"/>
  <c r="K1671" i="5"/>
  <c r="L1671" i="5"/>
  <c r="K1672" i="5"/>
  <c r="L1672" i="5"/>
  <c r="K1673" i="5"/>
  <c r="L1673" i="5"/>
  <c r="K1674" i="5"/>
  <c r="L1674" i="5"/>
  <c r="K1675" i="5"/>
  <c r="L1675" i="5"/>
  <c r="K1676" i="5"/>
  <c r="L1676" i="5"/>
  <c r="K1677" i="5"/>
  <c r="L1677" i="5"/>
  <c r="K1678" i="5"/>
  <c r="L1678" i="5"/>
  <c r="K1679" i="5"/>
  <c r="L1679" i="5"/>
  <c r="K1680" i="5"/>
  <c r="L1680" i="5"/>
  <c r="K1681" i="5"/>
  <c r="L1681" i="5"/>
  <c r="K1682" i="5"/>
  <c r="L1682" i="5"/>
  <c r="K1683" i="5"/>
  <c r="L1683" i="5"/>
  <c r="K1684" i="5"/>
  <c r="L1684" i="5"/>
  <c r="K1685" i="5"/>
  <c r="L1685" i="5"/>
  <c r="K1686" i="5"/>
  <c r="L1686" i="5"/>
  <c r="K1687" i="5"/>
  <c r="L1687" i="5"/>
  <c r="K1688" i="5"/>
  <c r="L1688" i="5"/>
  <c r="K1689" i="5"/>
  <c r="L1689" i="5"/>
  <c r="K1690" i="5"/>
  <c r="L1690" i="5"/>
  <c r="K1691" i="5"/>
  <c r="L1691" i="5"/>
  <c r="K1692" i="5"/>
  <c r="L1692" i="5"/>
  <c r="K1693" i="5"/>
  <c r="L1693" i="5"/>
  <c r="K1694" i="5"/>
  <c r="L1694" i="5"/>
  <c r="K1695" i="5"/>
  <c r="L1695" i="5"/>
  <c r="K1696" i="5"/>
  <c r="L1696" i="5"/>
  <c r="K1697" i="5"/>
  <c r="L1697" i="5"/>
  <c r="K1698" i="5"/>
  <c r="L1698" i="5"/>
  <c r="K1699" i="5"/>
  <c r="L1699" i="5"/>
  <c r="K1700" i="5"/>
  <c r="L1700" i="5"/>
  <c r="K1701" i="5"/>
  <c r="L1701" i="5"/>
  <c r="K1702" i="5"/>
  <c r="L1702" i="5"/>
  <c r="K1703" i="5"/>
  <c r="L1703" i="5"/>
  <c r="K1704" i="5"/>
  <c r="L1704" i="5"/>
  <c r="K1705" i="5"/>
  <c r="L1705" i="5"/>
  <c r="K1706" i="5"/>
  <c r="L1706" i="5"/>
  <c r="K1707" i="5"/>
  <c r="L1707" i="5"/>
  <c r="K1708" i="5"/>
  <c r="L1708" i="5"/>
  <c r="K1709" i="5"/>
  <c r="L1709" i="5"/>
  <c r="K1710" i="5"/>
  <c r="L1710" i="5"/>
  <c r="K1711" i="5"/>
  <c r="L1711" i="5"/>
  <c r="K1712" i="5"/>
  <c r="L1712" i="5"/>
  <c r="K1713" i="5"/>
  <c r="L1713" i="5"/>
  <c r="K1714" i="5"/>
  <c r="L1714" i="5"/>
  <c r="K1715" i="5"/>
  <c r="L1715" i="5"/>
  <c r="K1716" i="5"/>
  <c r="L1716" i="5"/>
  <c r="K1717" i="5"/>
  <c r="L1717" i="5"/>
  <c r="K1718" i="5"/>
  <c r="L1718" i="5"/>
  <c r="K1719" i="5"/>
  <c r="L1719" i="5"/>
  <c r="K1720" i="5"/>
  <c r="L1720" i="5"/>
  <c r="K1721" i="5"/>
  <c r="L1721" i="5"/>
  <c r="K1722" i="5"/>
  <c r="L1722" i="5"/>
  <c r="K1723" i="5"/>
  <c r="L1723" i="5"/>
  <c r="K1724" i="5"/>
  <c r="L1724" i="5"/>
  <c r="K1725" i="5"/>
  <c r="L1725" i="5"/>
  <c r="K1726" i="5"/>
  <c r="L1726" i="5"/>
  <c r="K1727" i="5"/>
  <c r="L1727" i="5"/>
  <c r="K1728" i="5"/>
  <c r="L1728" i="5"/>
  <c r="K1729" i="5"/>
  <c r="L1729" i="5"/>
  <c r="K1730" i="5"/>
  <c r="L1730" i="5"/>
  <c r="K1731" i="5"/>
  <c r="L1731" i="5"/>
  <c r="K1732" i="5"/>
  <c r="L1732" i="5"/>
  <c r="K1733" i="5"/>
  <c r="L1733" i="5"/>
  <c r="K1734" i="5"/>
  <c r="L1734" i="5"/>
  <c r="K1735" i="5"/>
  <c r="L1735" i="5"/>
  <c r="K1736" i="5"/>
  <c r="L1736" i="5"/>
  <c r="K1737" i="5"/>
  <c r="L1737" i="5"/>
  <c r="K1738" i="5"/>
  <c r="L1738" i="5"/>
  <c r="K1739" i="5"/>
  <c r="L1739" i="5"/>
  <c r="K1740" i="5"/>
  <c r="L1740" i="5"/>
  <c r="K1741" i="5"/>
  <c r="L1741" i="5"/>
  <c r="K1742" i="5"/>
  <c r="L1742" i="5"/>
  <c r="K1743" i="5"/>
  <c r="L1743" i="5"/>
  <c r="K1744" i="5"/>
  <c r="L1744" i="5"/>
  <c r="K1745" i="5"/>
  <c r="L1745" i="5"/>
  <c r="K1746" i="5"/>
  <c r="L1746" i="5"/>
  <c r="K1747" i="5"/>
  <c r="L1747" i="5"/>
  <c r="K1748" i="5"/>
  <c r="L1748" i="5"/>
  <c r="K1749" i="5"/>
  <c r="L1749" i="5"/>
  <c r="K1750" i="5"/>
  <c r="L1750" i="5"/>
  <c r="K1751" i="5"/>
  <c r="L1751" i="5"/>
  <c r="K1752" i="5"/>
  <c r="L1752" i="5"/>
  <c r="K1753" i="5"/>
  <c r="L1753" i="5"/>
  <c r="K1754" i="5"/>
  <c r="L1754" i="5"/>
  <c r="K1755" i="5"/>
  <c r="L1755" i="5"/>
  <c r="K1756" i="5"/>
  <c r="L1756" i="5"/>
  <c r="K1757" i="5"/>
  <c r="L1757" i="5"/>
  <c r="K1758" i="5"/>
  <c r="L1758" i="5"/>
  <c r="K1759" i="5"/>
  <c r="L1759" i="5"/>
  <c r="K1760" i="5"/>
  <c r="L1760" i="5"/>
  <c r="K1761" i="5"/>
  <c r="L1761" i="5"/>
  <c r="K1762" i="5"/>
  <c r="L1762" i="5"/>
  <c r="K1763" i="5"/>
  <c r="L1763" i="5"/>
  <c r="K1764" i="5"/>
  <c r="L1764" i="5"/>
  <c r="K1765" i="5"/>
  <c r="L1765" i="5"/>
  <c r="K1766" i="5"/>
  <c r="L1766" i="5"/>
  <c r="K1767" i="5"/>
  <c r="L1767" i="5"/>
  <c r="K1768" i="5"/>
  <c r="L1768" i="5"/>
  <c r="K1769" i="5"/>
  <c r="L1769" i="5"/>
  <c r="K1770" i="5"/>
  <c r="L1770" i="5"/>
  <c r="K1771" i="5"/>
  <c r="L1771" i="5"/>
  <c r="K1772" i="5"/>
  <c r="L1772" i="5"/>
  <c r="K1773" i="5"/>
  <c r="L1773" i="5"/>
  <c r="K1774" i="5"/>
  <c r="L1774" i="5"/>
  <c r="K1775" i="5"/>
  <c r="L1775" i="5"/>
  <c r="K1776" i="5"/>
  <c r="L1776" i="5"/>
  <c r="K1777" i="5"/>
  <c r="L1777" i="5"/>
  <c r="K1778" i="5"/>
  <c r="L1778" i="5"/>
  <c r="K1779" i="5"/>
  <c r="L1779" i="5"/>
  <c r="K1780" i="5"/>
  <c r="L1780" i="5"/>
  <c r="K1781" i="5"/>
  <c r="L1781" i="5"/>
  <c r="K1782" i="5"/>
  <c r="L1782" i="5"/>
  <c r="K1783" i="5"/>
  <c r="L1783" i="5"/>
  <c r="K1784" i="5"/>
  <c r="L1784" i="5"/>
  <c r="K1785" i="5"/>
  <c r="L1785" i="5"/>
  <c r="K1786" i="5"/>
  <c r="L1786" i="5"/>
  <c r="K1787" i="5"/>
  <c r="L1787" i="5"/>
  <c r="K1788" i="5"/>
  <c r="L1788" i="5"/>
  <c r="K1789" i="5"/>
  <c r="L1789" i="5"/>
  <c r="K1790" i="5"/>
  <c r="L1790" i="5"/>
  <c r="K1791" i="5"/>
  <c r="L1791" i="5"/>
  <c r="K1792" i="5"/>
  <c r="L1792" i="5"/>
  <c r="K1793" i="5"/>
  <c r="L1793" i="5"/>
  <c r="K1794" i="5"/>
  <c r="L1794" i="5"/>
  <c r="K1795" i="5"/>
  <c r="L1795" i="5"/>
  <c r="K1796" i="5"/>
  <c r="L1796" i="5"/>
  <c r="K1797" i="5"/>
  <c r="L1797" i="5"/>
  <c r="K1798" i="5"/>
  <c r="L1798" i="5"/>
  <c r="K1799" i="5"/>
  <c r="L1799" i="5"/>
  <c r="K1800" i="5"/>
  <c r="L1800" i="5"/>
  <c r="K1801" i="5"/>
  <c r="L1801" i="5"/>
  <c r="K1802" i="5"/>
  <c r="L1802" i="5"/>
  <c r="K1803" i="5"/>
  <c r="L1803" i="5"/>
  <c r="K1804" i="5"/>
  <c r="L1804" i="5"/>
  <c r="K1805" i="5"/>
  <c r="L1805" i="5"/>
  <c r="K1806" i="5"/>
  <c r="L1806" i="5"/>
  <c r="K1807" i="5"/>
  <c r="L1807" i="5"/>
  <c r="K1808" i="5"/>
  <c r="L1808" i="5"/>
  <c r="K1809" i="5"/>
  <c r="L1809" i="5"/>
  <c r="K1810" i="5"/>
  <c r="L1810" i="5"/>
  <c r="K1811" i="5"/>
  <c r="L1811" i="5"/>
  <c r="K1812" i="5"/>
  <c r="L1812" i="5"/>
  <c r="K1813" i="5"/>
  <c r="L1813" i="5"/>
  <c r="K1814" i="5"/>
  <c r="L1814" i="5"/>
  <c r="K1815" i="5"/>
  <c r="L1815" i="5"/>
  <c r="K1816" i="5"/>
  <c r="L1816" i="5"/>
  <c r="K1817" i="5"/>
  <c r="L1817" i="5"/>
  <c r="K1818" i="5"/>
  <c r="L1818" i="5"/>
  <c r="K1819" i="5"/>
  <c r="L1819" i="5"/>
  <c r="K1820" i="5"/>
  <c r="L1820" i="5"/>
  <c r="K1821" i="5"/>
  <c r="L1821" i="5"/>
  <c r="K1822" i="5"/>
  <c r="L1822" i="5"/>
  <c r="K1823" i="5"/>
  <c r="L1823" i="5"/>
  <c r="K1824" i="5"/>
  <c r="L1824" i="5"/>
  <c r="K1825" i="5"/>
  <c r="L1825" i="5"/>
  <c r="K1826" i="5"/>
  <c r="L1826" i="5"/>
  <c r="K1827" i="5"/>
  <c r="L1827" i="5"/>
  <c r="K1828" i="5"/>
  <c r="L1828" i="5"/>
  <c r="K1829" i="5"/>
  <c r="L1829" i="5"/>
  <c r="K1830" i="5"/>
  <c r="L1830" i="5"/>
  <c r="K1831" i="5"/>
  <c r="L1831" i="5"/>
  <c r="K1832" i="5"/>
  <c r="L1832" i="5"/>
  <c r="K1833" i="5"/>
  <c r="L1833" i="5"/>
  <c r="K1834" i="5"/>
  <c r="L1834" i="5"/>
  <c r="K1835" i="5"/>
  <c r="L1835" i="5"/>
  <c r="K1836" i="5"/>
  <c r="L1836" i="5"/>
  <c r="K1837" i="5"/>
  <c r="L1837" i="5"/>
  <c r="K1838" i="5"/>
  <c r="L1838" i="5"/>
  <c r="K1839" i="5"/>
  <c r="L1839" i="5"/>
  <c r="K1840" i="5"/>
  <c r="L1840" i="5"/>
  <c r="K1841" i="5"/>
  <c r="L1841" i="5"/>
  <c r="K1842" i="5"/>
  <c r="L1842" i="5"/>
  <c r="K1843" i="5"/>
  <c r="L1843" i="5"/>
  <c r="K1844" i="5"/>
  <c r="L1844" i="5"/>
  <c r="K1845" i="5"/>
  <c r="L1845" i="5"/>
  <c r="K1846" i="5"/>
  <c r="L1846" i="5"/>
  <c r="K1847" i="5"/>
  <c r="L1847" i="5"/>
  <c r="K1848" i="5"/>
  <c r="L1848" i="5"/>
  <c r="K1849" i="5"/>
  <c r="L1849" i="5"/>
  <c r="K1850" i="5"/>
  <c r="L1850" i="5"/>
  <c r="K1851" i="5"/>
  <c r="L1851" i="5"/>
  <c r="K1852" i="5"/>
  <c r="L1852" i="5"/>
  <c r="K1853" i="5"/>
  <c r="L1853" i="5"/>
  <c r="K1854" i="5"/>
  <c r="L1854" i="5"/>
  <c r="K1855" i="5"/>
  <c r="L1855" i="5"/>
  <c r="K1856" i="5"/>
  <c r="L1856" i="5"/>
  <c r="K1857" i="5"/>
  <c r="L1857" i="5"/>
  <c r="K1858" i="5"/>
  <c r="L1858" i="5"/>
  <c r="K1859" i="5"/>
  <c r="L1859" i="5"/>
  <c r="K1860" i="5"/>
  <c r="L1860" i="5"/>
  <c r="K1861" i="5"/>
  <c r="L1861" i="5"/>
  <c r="K1862" i="5"/>
  <c r="L1862" i="5"/>
  <c r="K1863" i="5"/>
  <c r="L1863" i="5"/>
  <c r="K1864" i="5"/>
  <c r="L1864" i="5"/>
  <c r="K1865" i="5"/>
  <c r="L1865" i="5"/>
  <c r="K1866" i="5"/>
  <c r="L1866" i="5"/>
  <c r="K1867" i="5"/>
  <c r="L1867" i="5"/>
  <c r="K1868" i="5"/>
  <c r="L1868" i="5"/>
  <c r="K1869" i="5"/>
  <c r="L1869" i="5"/>
  <c r="K1870" i="5"/>
  <c r="L1870" i="5"/>
  <c r="K1871" i="5"/>
  <c r="L1871" i="5"/>
  <c r="K1872" i="5"/>
  <c r="L1872" i="5"/>
  <c r="K1873" i="5"/>
  <c r="L1873" i="5"/>
  <c r="K1874" i="5"/>
  <c r="L1874" i="5"/>
  <c r="K1875" i="5"/>
  <c r="L1875" i="5"/>
  <c r="K1876" i="5"/>
  <c r="L1876" i="5"/>
  <c r="K1877" i="5"/>
  <c r="L1877" i="5"/>
  <c r="K1878" i="5"/>
  <c r="L1878" i="5"/>
  <c r="K1879" i="5"/>
  <c r="L1879" i="5"/>
  <c r="K1880" i="5"/>
  <c r="L1880" i="5"/>
  <c r="K1881" i="5"/>
  <c r="L1881" i="5"/>
  <c r="K1882" i="5"/>
  <c r="L1882" i="5"/>
  <c r="K1883" i="5"/>
  <c r="L1883" i="5"/>
  <c r="K1884" i="5"/>
  <c r="L1884" i="5"/>
  <c r="K1885" i="5"/>
  <c r="L1885" i="5"/>
  <c r="K1886" i="5"/>
  <c r="L1886" i="5"/>
  <c r="K1887" i="5"/>
  <c r="L1887" i="5"/>
  <c r="K1888" i="5"/>
  <c r="L1888" i="5"/>
  <c r="K1889" i="5"/>
  <c r="L1889" i="5"/>
  <c r="K1890" i="5"/>
  <c r="L1890" i="5"/>
  <c r="K1891" i="5"/>
  <c r="L1891" i="5"/>
  <c r="K1892" i="5"/>
  <c r="L1892" i="5"/>
  <c r="K1893" i="5"/>
  <c r="L1893" i="5"/>
  <c r="K1894" i="5"/>
  <c r="L1894" i="5"/>
  <c r="K1895" i="5"/>
  <c r="L1895" i="5"/>
  <c r="K1896" i="5"/>
  <c r="L1896" i="5"/>
  <c r="K1897" i="5"/>
  <c r="L1897" i="5"/>
  <c r="K1898" i="5"/>
  <c r="L1898" i="5"/>
  <c r="K1899" i="5"/>
  <c r="L1899" i="5"/>
  <c r="K1900" i="5"/>
  <c r="L1900" i="5"/>
  <c r="K1901" i="5"/>
  <c r="L1901" i="5"/>
  <c r="K1902" i="5"/>
  <c r="L1902" i="5"/>
  <c r="K1903" i="5"/>
  <c r="L1903" i="5"/>
  <c r="K1904" i="5"/>
  <c r="L1904" i="5"/>
  <c r="K1905" i="5"/>
  <c r="L1905" i="5"/>
  <c r="K1906" i="5"/>
  <c r="L1906" i="5"/>
  <c r="K1907" i="5"/>
  <c r="L1907" i="5"/>
  <c r="K1908" i="5"/>
  <c r="L1908" i="5"/>
  <c r="K1909" i="5"/>
  <c r="L1909" i="5"/>
  <c r="K1910" i="5"/>
  <c r="L1910" i="5"/>
  <c r="K1911" i="5"/>
  <c r="L1911" i="5"/>
  <c r="K1912" i="5"/>
  <c r="L1912" i="5"/>
  <c r="K1913" i="5"/>
  <c r="L1913" i="5"/>
  <c r="K1914" i="5"/>
  <c r="L1914" i="5"/>
  <c r="K1915" i="5"/>
  <c r="L1915" i="5"/>
  <c r="K1916" i="5"/>
  <c r="L1916" i="5"/>
  <c r="K1917" i="5"/>
  <c r="L1917" i="5"/>
  <c r="K1918" i="5"/>
  <c r="L1918" i="5"/>
  <c r="K1919" i="5"/>
  <c r="L1919" i="5"/>
  <c r="K1920" i="5"/>
  <c r="L1920" i="5"/>
  <c r="K1921" i="5"/>
  <c r="L1921" i="5"/>
  <c r="K1922" i="5"/>
  <c r="L1922" i="5"/>
  <c r="K1923" i="5"/>
  <c r="L1923" i="5"/>
  <c r="K1924" i="5"/>
  <c r="L1924" i="5"/>
  <c r="K1925" i="5"/>
  <c r="L1925" i="5"/>
  <c r="K1926" i="5"/>
  <c r="L1926" i="5"/>
  <c r="K1927" i="5"/>
  <c r="L1927" i="5"/>
  <c r="K1928" i="5"/>
  <c r="L1928" i="5"/>
  <c r="K1929" i="5"/>
  <c r="L1929" i="5"/>
  <c r="K1930" i="5"/>
  <c r="L1930" i="5"/>
  <c r="K1931" i="5"/>
  <c r="L1931" i="5"/>
  <c r="K1932" i="5"/>
  <c r="L1932" i="5"/>
  <c r="K1933" i="5"/>
  <c r="L1933" i="5"/>
  <c r="K1934" i="5"/>
  <c r="L1934" i="5"/>
  <c r="K1935" i="5"/>
  <c r="L1935" i="5"/>
  <c r="K1936" i="5"/>
  <c r="L1936" i="5"/>
  <c r="K1937" i="5"/>
  <c r="L1937" i="5"/>
  <c r="K1938" i="5"/>
  <c r="L1938" i="5"/>
  <c r="K1939" i="5"/>
  <c r="L1939" i="5"/>
  <c r="K1940" i="5"/>
  <c r="L1940" i="5"/>
  <c r="K1941" i="5"/>
  <c r="L1941" i="5"/>
  <c r="K1942" i="5"/>
  <c r="L1942" i="5"/>
  <c r="K1943" i="5"/>
  <c r="L1943" i="5"/>
  <c r="K1944" i="5"/>
  <c r="L1944" i="5"/>
  <c r="K1945" i="5"/>
  <c r="L1945" i="5"/>
  <c r="K1946" i="5"/>
  <c r="L1946" i="5"/>
  <c r="K1947" i="5"/>
  <c r="L1947" i="5"/>
  <c r="K1948" i="5"/>
  <c r="L1948" i="5"/>
  <c r="K1949" i="5"/>
  <c r="L1949" i="5"/>
  <c r="K1950" i="5"/>
  <c r="L1950" i="5"/>
  <c r="K1951" i="5"/>
  <c r="L1951" i="5"/>
  <c r="K1952" i="5"/>
  <c r="L1952" i="5"/>
  <c r="K1953" i="5"/>
  <c r="L1953" i="5"/>
  <c r="K1954" i="5"/>
  <c r="L1954" i="5"/>
  <c r="K1955" i="5"/>
  <c r="L1955" i="5"/>
  <c r="K1956" i="5"/>
  <c r="L1956" i="5"/>
  <c r="K1957" i="5"/>
  <c r="L1957" i="5"/>
  <c r="K1958" i="5"/>
  <c r="L1958" i="5"/>
  <c r="K1959" i="5"/>
  <c r="L1959" i="5"/>
  <c r="K1960" i="5"/>
  <c r="L1960" i="5"/>
  <c r="K1961" i="5"/>
  <c r="L1961" i="5"/>
  <c r="K1962" i="5"/>
  <c r="L1962" i="5"/>
  <c r="K1963" i="5"/>
  <c r="L1963" i="5"/>
  <c r="K1964" i="5"/>
  <c r="L1964" i="5"/>
  <c r="K1965" i="5"/>
  <c r="L1965" i="5"/>
  <c r="K1966" i="5"/>
  <c r="L1966" i="5"/>
  <c r="K1967" i="5"/>
  <c r="L1967" i="5"/>
  <c r="K1968" i="5"/>
  <c r="L1968" i="5"/>
  <c r="K1969" i="5"/>
  <c r="L1969" i="5"/>
  <c r="K1970" i="5"/>
  <c r="L1970" i="5"/>
  <c r="K1971" i="5"/>
  <c r="L1971" i="5"/>
  <c r="K1972" i="5"/>
  <c r="L1972" i="5"/>
  <c r="K1973" i="5"/>
  <c r="L1973" i="5"/>
  <c r="K1974" i="5"/>
  <c r="L1974" i="5"/>
  <c r="K1975" i="5"/>
  <c r="L1975" i="5"/>
  <c r="K1976" i="5"/>
  <c r="L1976" i="5"/>
  <c r="K1977" i="5"/>
  <c r="L1977" i="5"/>
  <c r="K1978" i="5"/>
  <c r="L1978" i="5"/>
  <c r="K1979" i="5"/>
  <c r="L1979" i="5"/>
  <c r="K1980" i="5"/>
  <c r="L1980" i="5"/>
  <c r="K1981" i="5"/>
  <c r="L1981" i="5"/>
  <c r="K1982" i="5"/>
  <c r="L1982" i="5"/>
  <c r="K1983" i="5"/>
  <c r="L1983" i="5"/>
  <c r="K1984" i="5"/>
  <c r="L1984" i="5"/>
  <c r="K1985" i="5"/>
  <c r="L1985" i="5"/>
  <c r="K1986" i="5"/>
  <c r="L1986" i="5"/>
  <c r="K1987" i="5"/>
  <c r="L1987" i="5"/>
  <c r="K1988" i="5"/>
  <c r="L1988" i="5"/>
  <c r="K1989" i="5"/>
  <c r="L1989" i="5"/>
  <c r="K1990" i="5"/>
  <c r="L1990" i="5"/>
  <c r="K1991" i="5"/>
  <c r="L1991" i="5"/>
  <c r="K1992" i="5"/>
  <c r="L1992" i="5"/>
  <c r="K1993" i="5"/>
  <c r="L1993" i="5"/>
  <c r="K1994" i="5"/>
  <c r="L1994" i="5"/>
  <c r="K1995" i="5"/>
  <c r="L1995" i="5"/>
  <c r="K1996" i="5"/>
  <c r="L1996" i="5"/>
  <c r="K1997" i="5"/>
  <c r="L1997" i="5"/>
  <c r="K1998" i="5"/>
  <c r="L1998" i="5"/>
  <c r="K1999" i="5"/>
  <c r="L1999" i="5"/>
  <c r="K2000" i="5"/>
  <c r="L2000" i="5"/>
  <c r="K2001" i="5"/>
  <c r="L2001" i="5"/>
  <c r="K2002" i="5"/>
  <c r="L2002" i="5"/>
  <c r="K2003" i="5"/>
  <c r="L2003" i="5"/>
  <c r="K2004" i="5"/>
  <c r="L2004" i="5"/>
  <c r="K2005" i="5"/>
  <c r="L2005" i="5"/>
  <c r="K2006" i="5"/>
  <c r="L2006" i="5"/>
  <c r="K2007" i="5"/>
  <c r="L2007" i="5"/>
  <c r="K2008" i="5"/>
  <c r="L2008" i="5"/>
  <c r="K2009" i="5"/>
  <c r="L2009" i="5"/>
  <c r="K2010" i="5"/>
  <c r="L2010" i="5"/>
  <c r="K2011" i="5"/>
  <c r="L2011" i="5"/>
  <c r="K2012" i="5"/>
  <c r="L2012" i="5"/>
  <c r="K2013" i="5"/>
  <c r="L2013" i="5"/>
  <c r="K2014" i="5"/>
  <c r="L2014" i="5"/>
  <c r="K2015" i="5"/>
  <c r="L2015" i="5"/>
  <c r="K2016" i="5"/>
  <c r="L2016" i="5"/>
  <c r="K2017" i="5"/>
  <c r="L2017" i="5"/>
  <c r="K2018" i="5"/>
  <c r="L2018" i="5"/>
  <c r="K2019" i="5"/>
  <c r="L2019" i="5"/>
  <c r="K2020" i="5"/>
  <c r="L2020" i="5"/>
  <c r="K2021" i="5"/>
  <c r="L2021" i="5"/>
  <c r="K2022" i="5"/>
  <c r="L2022" i="5"/>
  <c r="K2023" i="5"/>
  <c r="L2023" i="5"/>
  <c r="K2024" i="5"/>
  <c r="L2024" i="5"/>
  <c r="K2025" i="5"/>
  <c r="L2025" i="5"/>
  <c r="K2026" i="5"/>
  <c r="L2026" i="5"/>
  <c r="K2027" i="5"/>
  <c r="L2027" i="5"/>
  <c r="K2028" i="5"/>
  <c r="L2028" i="5"/>
  <c r="K2029" i="5"/>
  <c r="L2029" i="5"/>
  <c r="K2030" i="5"/>
  <c r="L2030" i="5"/>
  <c r="K2031" i="5"/>
  <c r="L2031" i="5"/>
  <c r="K2032" i="5"/>
  <c r="L2032" i="5"/>
  <c r="K2033" i="5"/>
  <c r="L2033" i="5"/>
  <c r="K2034" i="5"/>
  <c r="L2034" i="5"/>
  <c r="K2035" i="5"/>
  <c r="L2035" i="5"/>
  <c r="K2036" i="5"/>
  <c r="L2036" i="5"/>
  <c r="K2037" i="5"/>
  <c r="L2037" i="5"/>
  <c r="K2038" i="5"/>
  <c r="L2038" i="5"/>
  <c r="K2039" i="5"/>
  <c r="L2039" i="5"/>
  <c r="K2040" i="5"/>
  <c r="L2040" i="5"/>
  <c r="K2041" i="5"/>
  <c r="L2041" i="5"/>
  <c r="K2042" i="5"/>
  <c r="L2042" i="5"/>
  <c r="K2043" i="5"/>
  <c r="L2043" i="5"/>
  <c r="K2044" i="5"/>
  <c r="L2044" i="5"/>
  <c r="K2045" i="5"/>
  <c r="L2045" i="5"/>
  <c r="K2046" i="5"/>
  <c r="L2046" i="5"/>
  <c r="K2047" i="5"/>
  <c r="L2047" i="5"/>
  <c r="K2048" i="5"/>
  <c r="L2048" i="5"/>
  <c r="K2049" i="5"/>
  <c r="L2049" i="5"/>
  <c r="K2050" i="5"/>
  <c r="L2050" i="5"/>
  <c r="K2051" i="5"/>
  <c r="L2051" i="5"/>
  <c r="K2052" i="5"/>
  <c r="L2052" i="5"/>
  <c r="K2053" i="5"/>
  <c r="L2053" i="5"/>
  <c r="K2054" i="5"/>
  <c r="L2054" i="5"/>
  <c r="K2055" i="5"/>
  <c r="L2055" i="5"/>
  <c r="K2056" i="5"/>
  <c r="L2056" i="5"/>
  <c r="K2057" i="5"/>
  <c r="L2057" i="5"/>
  <c r="K2058" i="5"/>
  <c r="L2058" i="5"/>
  <c r="K2059" i="5"/>
  <c r="L2059" i="5"/>
  <c r="K2060" i="5"/>
  <c r="L2060" i="5"/>
  <c r="K2061" i="5"/>
  <c r="L2061" i="5"/>
  <c r="K2062" i="5"/>
  <c r="L2062" i="5"/>
  <c r="K2063" i="5"/>
  <c r="L2063" i="5"/>
  <c r="K2064" i="5"/>
  <c r="L2064" i="5"/>
  <c r="K2065" i="5"/>
  <c r="L2065" i="5"/>
  <c r="K2066" i="5"/>
  <c r="L2066" i="5"/>
  <c r="K2067" i="5"/>
  <c r="L2067" i="5"/>
  <c r="K2068" i="5"/>
  <c r="L2068" i="5"/>
  <c r="K2069" i="5"/>
  <c r="L2069" i="5"/>
  <c r="K2070" i="5"/>
  <c r="L2070" i="5"/>
  <c r="K2071" i="5"/>
  <c r="L2071" i="5"/>
  <c r="K2072" i="5"/>
  <c r="L2072" i="5"/>
  <c r="K2073" i="5"/>
  <c r="L2073" i="5"/>
  <c r="K2074" i="5"/>
  <c r="L2074" i="5"/>
  <c r="K2075" i="5"/>
  <c r="L2075" i="5"/>
  <c r="K2076" i="5"/>
  <c r="L2076" i="5"/>
  <c r="K2077" i="5"/>
  <c r="L2077" i="5"/>
  <c r="K2078" i="5"/>
  <c r="L2078" i="5"/>
  <c r="K2079" i="5"/>
  <c r="L2079" i="5"/>
  <c r="K2080" i="5"/>
  <c r="L2080" i="5"/>
  <c r="K2081" i="5"/>
  <c r="L2081" i="5"/>
  <c r="K2082" i="5"/>
  <c r="L2082" i="5"/>
  <c r="K2083" i="5"/>
  <c r="L2083" i="5"/>
  <c r="K2084" i="5"/>
  <c r="L2084" i="5"/>
  <c r="K2085" i="5"/>
  <c r="L2085" i="5"/>
  <c r="K2086" i="5"/>
  <c r="L2086" i="5"/>
  <c r="K2087" i="5"/>
  <c r="L2087" i="5"/>
  <c r="K2088" i="5"/>
  <c r="L2088" i="5"/>
  <c r="K2089" i="5"/>
  <c r="L2089" i="5"/>
  <c r="K2090" i="5"/>
  <c r="L2090" i="5"/>
  <c r="K2091" i="5"/>
  <c r="L2091" i="5"/>
  <c r="K2092" i="5"/>
  <c r="L2092" i="5"/>
  <c r="K2093" i="5"/>
  <c r="L2093" i="5"/>
  <c r="K2094" i="5"/>
  <c r="L2094" i="5"/>
  <c r="K2095" i="5"/>
  <c r="L2095" i="5"/>
  <c r="K2096" i="5"/>
  <c r="L2096" i="5"/>
  <c r="K2097" i="5"/>
  <c r="L2097" i="5"/>
  <c r="K2098" i="5"/>
  <c r="L2098" i="5"/>
  <c r="K2099" i="5"/>
  <c r="L2099" i="5"/>
  <c r="K2100" i="5"/>
  <c r="L2100" i="5"/>
  <c r="K2101" i="5"/>
  <c r="L2101" i="5"/>
  <c r="K2102" i="5"/>
  <c r="L2102" i="5"/>
  <c r="K2103" i="5"/>
  <c r="L2103" i="5"/>
  <c r="K2104" i="5"/>
  <c r="L2104" i="5"/>
  <c r="K2105" i="5"/>
  <c r="L2105" i="5"/>
  <c r="K2106" i="5"/>
  <c r="L2106" i="5"/>
  <c r="K2107" i="5"/>
  <c r="L2107" i="5"/>
  <c r="K2108" i="5"/>
  <c r="L2108" i="5"/>
  <c r="K2109" i="5"/>
  <c r="L2109" i="5"/>
  <c r="K2110" i="5"/>
  <c r="L2110" i="5"/>
  <c r="K2111" i="5"/>
  <c r="L2111" i="5"/>
  <c r="K2112" i="5"/>
  <c r="L2112" i="5"/>
  <c r="K2113" i="5"/>
  <c r="L2113" i="5"/>
  <c r="K2114" i="5"/>
  <c r="L2114" i="5"/>
  <c r="K2115" i="5"/>
  <c r="L2115" i="5"/>
  <c r="K2116" i="5"/>
  <c r="L2116" i="5"/>
  <c r="K2117" i="5"/>
  <c r="L2117" i="5"/>
  <c r="K2118" i="5"/>
  <c r="L2118" i="5"/>
  <c r="K2119" i="5"/>
  <c r="L2119" i="5"/>
  <c r="K2120" i="5"/>
  <c r="L2120" i="5"/>
  <c r="K2121" i="5"/>
  <c r="L2121" i="5"/>
  <c r="K2122" i="5"/>
  <c r="L2122" i="5"/>
  <c r="K2123" i="5"/>
  <c r="L2123" i="5"/>
  <c r="K2124" i="5"/>
  <c r="L2124" i="5"/>
  <c r="K2125" i="5"/>
  <c r="L2125" i="5"/>
  <c r="K2126" i="5"/>
  <c r="L2126" i="5"/>
  <c r="K2127" i="5"/>
  <c r="L2127" i="5"/>
  <c r="K2128" i="5"/>
  <c r="L2128" i="5"/>
  <c r="K2129" i="5"/>
  <c r="L2129" i="5"/>
  <c r="K2130" i="5"/>
  <c r="L2130" i="5"/>
  <c r="K2131" i="5"/>
  <c r="L2131" i="5"/>
  <c r="K2132" i="5"/>
  <c r="L2132" i="5"/>
  <c r="K2133" i="5"/>
  <c r="L2133" i="5"/>
  <c r="K2134" i="5"/>
  <c r="L2134" i="5"/>
  <c r="K2135" i="5"/>
  <c r="L2135" i="5"/>
  <c r="K2136" i="5"/>
  <c r="L2136" i="5"/>
  <c r="K2137" i="5"/>
  <c r="L2137" i="5"/>
  <c r="K2138" i="5"/>
  <c r="L2138" i="5"/>
  <c r="K2139" i="5"/>
  <c r="L2139" i="5"/>
  <c r="K2140" i="5"/>
  <c r="L2140" i="5"/>
  <c r="K2141" i="5"/>
  <c r="L2141" i="5"/>
  <c r="K2142" i="5"/>
  <c r="L2142" i="5"/>
  <c r="K2143" i="5"/>
  <c r="L2143" i="5"/>
  <c r="K2144" i="5"/>
  <c r="L2144" i="5"/>
  <c r="K2145" i="5"/>
  <c r="L2145" i="5"/>
  <c r="K2146" i="5"/>
  <c r="L2146" i="5"/>
  <c r="K2147" i="5"/>
  <c r="L2147" i="5"/>
  <c r="K2148" i="5"/>
  <c r="L2148" i="5"/>
  <c r="K2149" i="5"/>
  <c r="L2149" i="5"/>
  <c r="K2150" i="5"/>
  <c r="L2150" i="5"/>
  <c r="K2151" i="5"/>
  <c r="L2151" i="5"/>
  <c r="K2152" i="5"/>
  <c r="L2152" i="5"/>
  <c r="K2153" i="5"/>
  <c r="L2153" i="5"/>
  <c r="K2154" i="5"/>
  <c r="L2154" i="5"/>
  <c r="K2155" i="5"/>
  <c r="L2155" i="5"/>
  <c r="K2156" i="5"/>
  <c r="L2156" i="5"/>
  <c r="K2157" i="5"/>
  <c r="L2157" i="5"/>
  <c r="K2158" i="5"/>
  <c r="L2158" i="5"/>
  <c r="K2159" i="5"/>
  <c r="L2159" i="5"/>
  <c r="I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2" authorId="0" shapeId="0" xr:uid="{00000000-0006-0000-0100-000001000000}">
      <text>
        <r>
          <rPr>
            <sz val="10"/>
            <rFont val="Arial"/>
            <family val="2"/>
          </rPr>
          <t>Brand</t>
        </r>
      </text>
    </comment>
    <comment ref="A73" authorId="0" shapeId="0" xr:uid="{00000000-0006-0000-0100-000002000000}">
      <text>
        <r>
          <rPr>
            <sz val="10"/>
            <rFont val="Arial"/>
            <family val="2"/>
          </rPr>
          <t>Relationship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E968A-DB77-419C-8DFC-B4498CA8FEB2}" name="Query - 1_GL" description="Connection to the '1_GL' query in the workbook." type="100" refreshedVersion="6" minRefreshableVersion="5">
    <extLst>
      <ext xmlns:x15="http://schemas.microsoft.com/office/spreadsheetml/2010/11/main" uri="{DE250136-89BD-433C-8126-D09CA5730AF9}">
        <x15:connection id="4f539d19-34ac-4bb1-b211-08a1a33de515">
          <x15:oledbPr connection="Provider=Microsoft.Mashup.OleDb.1;Data Source=$Workbook$;Location=1_GL;Extended Properties=&quot;&quot;">
            <x15:dbTables>
              <x15:dbTable name="1_GL"/>
            </x15:dbTables>
          </x15:oledbPr>
        </x15:connection>
      </ext>
    </extLst>
  </connection>
  <connection id="2" xr16:uid="{0A74B0B1-418F-4424-9698-3B2F45574C92}" keepAlive="1" name="Query - 10_AP Aging" description="Connection to the '10_AP Aging' query in the workbook." type="5" refreshedVersion="6" background="1" saveData="1">
    <dbPr connection="Provider=Microsoft.Mashup.OleDb.1;Data Source=$Workbook$;Location=&quot;10_AP Aging&quot;;Extended Properties=&quot;&quot;" command="SELECT * FROM [10_AP Aging]"/>
  </connection>
  <connection id="3" xr16:uid="{8912CABB-4843-4654-BC47-0EA45D39092C}" name="Query - 2_AccountsT" description="Connection to the '2_AccountsT' query in the workbook." type="100" refreshedVersion="6" minRefreshableVersion="5">
    <extLst>
      <ext xmlns:x15="http://schemas.microsoft.com/office/spreadsheetml/2010/11/main" uri="{DE250136-89BD-433C-8126-D09CA5730AF9}">
        <x15:connection id="96b7a1f6-a40f-454d-b629-eb5ac0e4e177">
          <x15:oledbPr connection="Provider=Microsoft.Mashup.OleDb.1;Data Source=$Workbook$;Location=2_AccountsT;Extended Properties=&quot;&quot;">
            <x15:dbTables>
              <x15:dbTable name="2_AccountsT"/>
            </x15:dbTables>
          </x15:oledbPr>
        </x15:connection>
      </ext>
    </extLst>
  </connection>
  <connection id="4" xr16:uid="{12A5EFFF-BA61-4EAC-BAA9-8A4520CE0B8C}" keepAlive="1" name="Query - 3_GL complete" description="Connection to the '3_GL complete' query in the workbook." type="5" refreshedVersion="0" background="1">
    <dbPr connection="Provider=Microsoft.Mashup.OleDb.1;Data Source=$Workbook$;Location=&quot;3_GL complete&quot;;Extended Properties=&quot;&quot;" command="SELECT * FROM [3_GL complete]"/>
  </connection>
  <connection id="5" xr16:uid="{46E14B60-8ACE-4F12-BB41-2B32734F6D45}" keepAlive="1" name="Query - 4_TB" description="Connection to the '4_TB' query in the workbook." type="5" refreshedVersion="6" background="1" saveData="1">
    <dbPr connection="Provider=Microsoft.Mashup.OleDb.1;Data Source=$Workbook$;Location=4_TB;Extended Properties=&quot;&quot;" command="SELECT * FROM [4_TB]"/>
  </connection>
  <connection id="6" xr16:uid="{14145D8D-A9C2-45E4-AACD-976034592F9D}" keepAlive="1" name="Query - 4_TB (2)" type="5" refreshedVersion="0" deleted="1" background="1" saveData="1">
    <dbPr connection="" command=""/>
  </connection>
  <connection id="7" xr16:uid="{CBA47F12-4F47-4481-BA51-1BCC86A765D6}" keepAlive="1" name="Query - 5_P&amp;L" description="Connection to the '5_P&amp;L' query in the workbook." type="5" refreshedVersion="6" background="1" saveData="1">
    <dbPr connection="Provider=Microsoft.Mashup.OleDb.1;Data Source=$Workbook$;Location=5_P&amp;L;Extended Properties=&quot;&quot;" command="SELECT * FROM [5_P&amp;L]"/>
  </connection>
  <connection id="8" xr16:uid="{6FE38BFE-90FD-465F-83EC-7208BAE9E7AF}" keepAlive="1" name="Query - 6_BS-before NI" description="Connection to the '6_BS-before NI' query in the workbook." type="5" refreshedVersion="0" background="1">
    <dbPr connection="Provider=Microsoft.Mashup.OleDb.1;Data Source=$Workbook$;Location=&quot;6_BS-before NI&quot;;Extended Properties=&quot;&quot;" command="SELECT * FROM [6_BS-before NI]"/>
  </connection>
  <connection id="9" xr16:uid="{2387C11D-BBC3-4F5B-8CAA-8B1BDDC6F7B3}" keepAlive="1" name="Query - 7_P&amp;L_NI" description="Connection to the '7_P&amp;L_NI' query in the workbook." type="5" refreshedVersion="0" background="1">
    <dbPr connection="Provider=Microsoft.Mashup.OleDb.1;Data Source=$Workbook$;Location=7_P&amp;L_NI;Extended Properties=&quot;&quot;" command="SELECT * FROM [7_P&amp;L_NI]"/>
  </connection>
  <connection id="10" xr16:uid="{EEF5D11B-C963-4CC4-9B1E-287EAD131EB2}" keepAlive="1" name="Query - 8_BS" description="Connection to the '8_BS' query in the workbook." type="5" refreshedVersion="6" background="1" saveData="1">
    <dbPr connection="Provider=Microsoft.Mashup.OleDb.1;Data Source=$Workbook$;Location=8_BS;Extended Properties=&quot;&quot;" command="SELECT * FROM [8_BS]"/>
  </connection>
  <connection id="11" xr16:uid="{1253816F-9BBD-4B83-8182-E3B5BC0B8012}" keepAlive="1" name="Query - 9_AR Aging" description="Connection to the '9_AR Aging' query in the workbook." type="5" refreshedVersion="6" background="1" saveData="1">
    <dbPr connection="Provider=Microsoft.Mashup.OleDb.1;Data Source=$Workbook$;Location=9_AR Aging;Extended Properties=&quot;&quot;" command="SELECT * FROM [9_AR Aging]"/>
  </connection>
  <connection id="12" xr16:uid="{B69A58C5-F8F3-4215-AE10-CB7F248E0CF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<sst xmlns="http://schemas.openxmlformats.org/spreadsheetml/2006/main" count="784" uniqueCount="205">
  <si>
    <t>General Ledger</t>
  </si>
  <si>
    <t>Balance Sheet</t>
  </si>
  <si>
    <t>Income Statement</t>
  </si>
  <si>
    <t>Transaction Examples</t>
  </si>
  <si>
    <t>Account Name</t>
  </si>
  <si>
    <t>Assets</t>
  </si>
  <si>
    <t>Petty Cash</t>
  </si>
  <si>
    <t>Savings</t>
  </si>
  <si>
    <t>Chequeing</t>
  </si>
  <si>
    <t>Prepaid Expenses</t>
  </si>
  <si>
    <t>Accounts Receivable</t>
  </si>
  <si>
    <t>HST Receivable</t>
  </si>
  <si>
    <t>Corporate Tax Receivable</t>
  </si>
  <si>
    <t>Loans Receivables</t>
  </si>
  <si>
    <t>Liabilities</t>
  </si>
  <si>
    <t>Accrual - Salaries</t>
  </si>
  <si>
    <t>Accounts Payable</t>
  </si>
  <si>
    <t>Deferred Revenue</t>
  </si>
  <si>
    <t>Accrued CPP</t>
  </si>
  <si>
    <t>Accrued EI</t>
  </si>
  <si>
    <t>Accrued Income Tax</t>
  </si>
  <si>
    <t>Accrued RSP</t>
  </si>
  <si>
    <t>Equity</t>
  </si>
  <si>
    <t>Paid In Capital</t>
  </si>
  <si>
    <t>Common Stock Class A</t>
  </si>
  <si>
    <t>Revenue</t>
  </si>
  <si>
    <t>Base Fees</t>
  </si>
  <si>
    <t>HST Collected</t>
  </si>
  <si>
    <t>Expenses</t>
  </si>
  <si>
    <t>Email Fees</t>
  </si>
  <si>
    <t>Domain Fees</t>
  </si>
  <si>
    <t>Web Hosting Fees</t>
  </si>
  <si>
    <t>Marketing Expenses</t>
  </si>
  <si>
    <t>Sales Expenses</t>
  </si>
  <si>
    <t>Collection Losses</t>
  </si>
  <si>
    <t>Web Design</t>
  </si>
  <si>
    <t>Utilities</t>
  </si>
  <si>
    <t>Founder Salary</t>
  </si>
  <si>
    <t>Employee Salaries</t>
  </si>
  <si>
    <t>Employee Profit Share</t>
  </si>
  <si>
    <t>Mileage</t>
  </si>
  <si>
    <t>Car Expenses</t>
  </si>
  <si>
    <t>Income Tax</t>
  </si>
  <si>
    <t>Paper</t>
  </si>
  <si>
    <t>Print Cartridges</t>
  </si>
  <si>
    <t>Other Office Supplies</t>
  </si>
  <si>
    <t>Legal Fees</t>
  </si>
  <si>
    <t>Computer Hardware</t>
  </si>
  <si>
    <t>Computer Software</t>
  </si>
  <si>
    <t>Working Meals</t>
  </si>
  <si>
    <t>Year</t>
  </si>
  <si>
    <t>Month</t>
  </si>
  <si>
    <t>Day</t>
  </si>
  <si>
    <t>Div</t>
  </si>
  <si>
    <t>Account</t>
  </si>
  <si>
    <t>Payee</t>
  </si>
  <si>
    <t>Description</t>
  </si>
  <si>
    <t xml:space="preserve">Amount </t>
  </si>
  <si>
    <t>Type</t>
  </si>
  <si>
    <t>Account Desc</t>
  </si>
  <si>
    <t>Golden Triangle Printing</t>
  </si>
  <si>
    <t>Business Cards</t>
  </si>
  <si>
    <t>Revenue Canada</t>
  </si>
  <si>
    <t>Chris R. Keller</t>
  </si>
  <si>
    <t>Owners Equity</t>
  </si>
  <si>
    <t xml:space="preserve">Nuans  </t>
  </si>
  <si>
    <t>Nuans Report for Profitable Results</t>
  </si>
  <si>
    <t>The Source</t>
  </si>
  <si>
    <t>Battery for phone at 50% for business</t>
  </si>
  <si>
    <t>s/b - 0</t>
  </si>
  <si>
    <t>Cheque #</t>
  </si>
  <si>
    <t>Cheque</t>
  </si>
  <si>
    <t>Nuans Report for Profitable Results Gtd</t>
  </si>
  <si>
    <t>n/a</t>
  </si>
  <si>
    <t>Small Business Community Network</t>
  </si>
  <si>
    <t>Networking meeting at small business center in city hall</t>
  </si>
  <si>
    <t>Price Chopper</t>
  </si>
  <si>
    <t>Fruit for office</t>
  </si>
  <si>
    <t>000010</t>
  </si>
  <si>
    <t>Maestro's Pizza</t>
  </si>
  <si>
    <t>Tried to show interest and generate lead</t>
  </si>
  <si>
    <t>000011</t>
  </si>
  <si>
    <t>001001001 C</t>
  </si>
  <si>
    <t>Canadian Tire</t>
  </si>
  <si>
    <t>Toilet Paper For Bathroom at 50%</t>
  </si>
  <si>
    <t>Desktop</t>
  </si>
  <si>
    <t>Nuans Report for Profitworks Small Busienss Services Inc.</t>
  </si>
  <si>
    <t>0830-8993-7417-1019</t>
  </si>
  <si>
    <t>Future Shop</t>
  </si>
  <si>
    <t>Laptop</t>
  </si>
  <si>
    <t>0830-8986-4185-5294</t>
  </si>
  <si>
    <t>Desktop at 75% for business</t>
  </si>
  <si>
    <t>0830-8928-0958-4761</t>
  </si>
  <si>
    <t>Wireless USB at 75% for the business</t>
  </si>
  <si>
    <t>Names Pro</t>
  </si>
  <si>
    <t>to buy www.profitworks.ca</t>
  </si>
  <si>
    <t>C30660218-001-168-004-0</t>
  </si>
  <si>
    <t>Williams</t>
  </si>
  <si>
    <t>Tea for meeting with Meghan H.</t>
  </si>
  <si>
    <t>Corporations Canada</t>
  </si>
  <si>
    <t>to incorporate www.profitworks.ca</t>
  </si>
  <si>
    <t>Martini's Bar</t>
  </si>
  <si>
    <t>For Martinis Dinner with co-workers to get business tips (occured before launched)</t>
  </si>
  <si>
    <t>0057</t>
  </si>
  <si>
    <t>Taco Bell</t>
  </si>
  <si>
    <t>Lunch</t>
  </si>
  <si>
    <t>02032B</t>
  </si>
  <si>
    <t>Ossia Salon &amp; Spa</t>
  </si>
  <si>
    <t>Trial of hair cutting services</t>
  </si>
  <si>
    <t>Tek Ninja</t>
  </si>
  <si>
    <t>Trial of computer service</t>
  </si>
  <si>
    <t>deposit of $1.00 into petty cash for share purchase</t>
  </si>
  <si>
    <t>Payment of $1.00 for One Class A Common Share</t>
  </si>
  <si>
    <t>Tyrone T</t>
  </si>
  <si>
    <t>BNI Network Lunch</t>
  </si>
  <si>
    <t>0968-0432-7563-4575</t>
  </si>
  <si>
    <t>new phone at 50% charged to business</t>
  </si>
  <si>
    <t>0001-0002</t>
  </si>
  <si>
    <t>Yabba Dabba Cabba</t>
  </si>
  <si>
    <t>Plan Presentation Payment</t>
  </si>
  <si>
    <t>Customer</t>
  </si>
  <si>
    <t>Invoice for Services</t>
  </si>
  <si>
    <t>Your Company</t>
  </si>
  <si>
    <t>Revenue billed for services</t>
  </si>
  <si>
    <t>Customer Name</t>
  </si>
  <si>
    <t>Interactive Menu</t>
  </si>
  <si>
    <t>Go To Menu</t>
  </si>
  <si>
    <t>Menu Page</t>
  </si>
  <si>
    <t>Amount Due</t>
  </si>
  <si>
    <t>Payment Received</t>
  </si>
  <si>
    <t>Example Company</t>
  </si>
  <si>
    <t>Click the links below to go to the appropriate worksheet</t>
  </si>
  <si>
    <t>Unrealized Foreign Exchange Gain (Loss)</t>
  </si>
  <si>
    <t>Tax Refunds</t>
  </si>
  <si>
    <t>Income Tax Paid</t>
  </si>
  <si>
    <t>Dividends Declared</t>
  </si>
  <si>
    <t>Founder Salary - Payroll Remittances - Tax</t>
  </si>
  <si>
    <t>Founder Salary - Payroll Remittances - EI &amp; CPP</t>
  </si>
  <si>
    <t>(2015 Version)</t>
  </si>
  <si>
    <t>Source</t>
  </si>
  <si>
    <t>Email</t>
  </si>
  <si>
    <t>Website</t>
  </si>
  <si>
    <t>Facebook</t>
  </si>
  <si>
    <t>Kenneth Company</t>
  </si>
  <si>
    <t>Excel Accounting Software</t>
  </si>
  <si>
    <t>JD Co</t>
  </si>
  <si>
    <t>Arlene Co</t>
  </si>
  <si>
    <t>Kim Co</t>
  </si>
  <si>
    <t>Mau Co</t>
  </si>
  <si>
    <t>Lae Co</t>
  </si>
  <si>
    <t>Noemi Co</t>
  </si>
  <si>
    <t>Jasha Co</t>
  </si>
  <si>
    <t>Kristine Co</t>
  </si>
  <si>
    <t>Pearl Co</t>
  </si>
  <si>
    <t>Ivy Co</t>
  </si>
  <si>
    <t>Account #</t>
  </si>
  <si>
    <t>Contact Person</t>
  </si>
  <si>
    <t>Contact Person Title</t>
  </si>
  <si>
    <t>Mobile No.</t>
  </si>
  <si>
    <t>Supplier Name</t>
  </si>
  <si>
    <t>Suppliers</t>
  </si>
  <si>
    <t>Customers</t>
  </si>
  <si>
    <t>Supplier</t>
  </si>
  <si>
    <t>Account Type</t>
  </si>
  <si>
    <t>Note:</t>
  </si>
  <si>
    <t>Data validaton applies to rows 52 to 550</t>
  </si>
  <si>
    <t>Prefix docs with the following</t>
  </si>
  <si>
    <t>INV</t>
  </si>
  <si>
    <t>BILL</t>
  </si>
  <si>
    <t>CHK</t>
  </si>
  <si>
    <t>ACCOUNTS</t>
  </si>
  <si>
    <t>CHK99723796</t>
  </si>
  <si>
    <t>CHK5259330362</t>
  </si>
  <si>
    <t>CHK20017</t>
  </si>
  <si>
    <t>for cash purchases and cash sales.</t>
  </si>
  <si>
    <t>Ref #</t>
  </si>
  <si>
    <t>INV10004</t>
  </si>
  <si>
    <t>Date (MM/DD/YYYY)</t>
  </si>
  <si>
    <t>Invoice Date</t>
  </si>
  <si>
    <t>Days Outstanding</t>
  </si>
  <si>
    <t>BILL10004</t>
  </si>
  <si>
    <t>Bills for Purchases</t>
  </si>
  <si>
    <t>Bills Payment</t>
  </si>
  <si>
    <t>Bill Date</t>
  </si>
  <si>
    <t>Balance</t>
  </si>
  <si>
    <t>Check</t>
  </si>
  <si>
    <t>IS</t>
  </si>
  <si>
    <t>Trial Balance</t>
  </si>
  <si>
    <t>Net Loss</t>
  </si>
  <si>
    <t>BS</t>
  </si>
  <si>
    <t>Debit</t>
  </si>
  <si>
    <t>Credit</t>
  </si>
  <si>
    <t>Accounts</t>
  </si>
  <si>
    <t>TB</t>
  </si>
  <si>
    <t>AR Aging</t>
  </si>
  <si>
    <t>AP  Aging</t>
  </si>
  <si>
    <t>Reports</t>
  </si>
  <si>
    <t>For payments of sales and purchases on account,</t>
  </si>
  <si>
    <t>use the INV or BILL number as document</t>
  </si>
  <si>
    <t/>
  </si>
  <si>
    <t>ExternalData_2</t>
  </si>
  <si>
    <t>Amount</t>
  </si>
  <si>
    <t>Lunch for staff</t>
  </si>
  <si>
    <t>Office stationery</t>
  </si>
  <si>
    <t>Office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</si>
</sst>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_(\$* #,##0.00_);_(\$* \(#,##0.00\);_(\$* \-??_);_(@_)"/>
    <numFmt numFmtId="166" formatCode="mmm\-dd\-yyyy"/>
  </numFmts>
  <fonts count="22" x14ac:knownFonts="1"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3"/>
      <color indexed="30"/>
      <name val="Arial"/>
      <family val="2"/>
    </font>
    <font>
      <sz val="9"/>
      <color indexed="63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2"/>
      <color indexed="9"/>
      <name val="Arial"/>
      <family val="2"/>
    </font>
    <font>
      <u/>
      <sz val="10"/>
      <color indexed="12"/>
      <name val="Arial"/>
      <family val="2"/>
    </font>
    <font>
      <sz val="10"/>
      <color indexed="10"/>
      <name val="Mangal"/>
      <family val="2"/>
    </font>
    <font>
      <sz val="10"/>
      <color indexed="17"/>
      <name val="Mangal"/>
      <family val="2"/>
    </font>
    <font>
      <sz val="10"/>
      <name val="Arial"/>
      <family val="2"/>
    </font>
    <font>
      <b/>
      <u/>
      <sz val="12"/>
      <color indexed="17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4">
    <xf numFmtId="0" fontId="0" fillId="0" borderId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5" fontId="16" fillId="0" borderId="0" applyFill="0" applyBorder="0" applyAlignment="0" applyProtection="0"/>
    <xf numFmtId="165" fontId="16" fillId="0" borderId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9" fontId="16" fillId="0" borderId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3">
    <xf numFmtId="0" fontId="0" fillId="0" borderId="0" xfId="0"/>
    <xf numFmtId="0" fontId="8" fillId="0" borderId="0" xfId="0" applyFont="1"/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1" applyFont="1" applyFill="1" applyBorder="1" applyAlignment="1" applyProtection="1"/>
    <xf numFmtId="0" fontId="0" fillId="0" borderId="0" xfId="0" applyFont="1" applyFill="1"/>
    <xf numFmtId="0" fontId="8" fillId="0" borderId="0" xfId="0" applyFont="1" applyFill="1"/>
    <xf numFmtId="164" fontId="1" fillId="0" borderId="0" xfId="0" applyNumberFormat="1" applyFont="1" applyFill="1"/>
    <xf numFmtId="164" fontId="1" fillId="4" borderId="0" xfId="0" applyNumberFormat="1" applyFont="1" applyFill="1"/>
    <xf numFmtId="164" fontId="0" fillId="4" borderId="0" xfId="1" applyFont="1" applyFill="1" applyBorder="1" applyAlignment="1" applyProtection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4" fontId="1" fillId="0" borderId="0" xfId="1" applyFont="1" applyFill="1" applyBorder="1" applyAlignment="1" applyProtection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1" applyFont="1" applyFill="1" applyBorder="1" applyAlignment="1" applyProtection="1"/>
    <xf numFmtId="0" fontId="0" fillId="3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1" applyFont="1" applyFill="1" applyBorder="1" applyAlignment="1" applyProtection="1"/>
    <xf numFmtId="0" fontId="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" fillId="0" borderId="0" xfId="0" applyFont="1"/>
    <xf numFmtId="0" fontId="0" fillId="6" borderId="0" xfId="0" applyFill="1"/>
    <xf numFmtId="0" fontId="0" fillId="6" borderId="0" xfId="0" applyNumberFormat="1" applyFont="1" applyFill="1" applyAlignment="1">
      <alignment horizontal="right"/>
    </xf>
    <xf numFmtId="0" fontId="0" fillId="6" borderId="0" xfId="0" applyNumberFormat="1" applyFill="1" applyAlignment="1">
      <alignment horizontal="right"/>
    </xf>
    <xf numFmtId="0" fontId="0" fillId="7" borderId="0" xfId="0" applyFill="1"/>
    <xf numFmtId="0" fontId="13" fillId="7" borderId="0" xfId="13" applyFill="1" applyAlignment="1" applyProtection="1"/>
    <xf numFmtId="0" fontId="13" fillId="2" borderId="0" xfId="13" applyFill="1" applyAlignment="1" applyProtection="1"/>
    <xf numFmtId="0" fontId="13" fillId="0" borderId="0" xfId="13" applyFill="1" applyAlignment="1" applyProtection="1"/>
    <xf numFmtId="0" fontId="0" fillId="0" borderId="0" xfId="0" applyNumberFormat="1"/>
    <xf numFmtId="0" fontId="12" fillId="0" borderId="0" xfId="13" applyFont="1" applyFill="1" applyBorder="1" applyAlignment="1" applyProtection="1">
      <alignment vertical="center"/>
    </xf>
    <xf numFmtId="0" fontId="13" fillId="0" borderId="0" xfId="13" applyFill="1" applyAlignment="1" applyProtection="1">
      <alignment horizontal="center"/>
    </xf>
    <xf numFmtId="0" fontId="18" fillId="0" borderId="0" xfId="13" applyFont="1" applyFill="1" applyAlignment="1" applyProtection="1"/>
    <xf numFmtId="0" fontId="0" fillId="0" borderId="0" xfId="0" applyFill="1" applyAlignment="1">
      <alignment horizontal="left"/>
    </xf>
    <xf numFmtId="0" fontId="0" fillId="0" borderId="0" xfId="0" applyFont="1"/>
    <xf numFmtId="0" fontId="1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20" fillId="7" borderId="0" xfId="13" applyFont="1" applyFill="1" applyAlignment="1" applyProtection="1"/>
    <xf numFmtId="0" fontId="20" fillId="0" borderId="0" xfId="13" applyFont="1" applyFill="1" applyAlignment="1" applyProtection="1"/>
    <xf numFmtId="166" fontId="0" fillId="0" borderId="0" xfId="0" applyNumberFormat="1" applyFont="1" applyFill="1"/>
    <xf numFmtId="0" fontId="0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11" fillId="0" borderId="0" xfId="0" applyFont="1" applyFill="1" applyAlignment="1">
      <alignment horizontal="left"/>
    </xf>
    <xf numFmtId="0" fontId="0" fillId="10" borderId="0" xfId="0" applyFont="1" applyFill="1"/>
    <xf numFmtId="0" fontId="1" fillId="10" borderId="0" xfId="0" applyFont="1" applyFill="1"/>
    <xf numFmtId="164" fontId="16" fillId="0" borderId="0" xfId="1"/>
    <xf numFmtId="0" fontId="0" fillId="0" borderId="0" xfId="0" applyFill="1" applyAlignment="1"/>
    <xf numFmtId="0" fontId="0" fillId="0" borderId="0" xfId="0" applyFill="1" applyBorder="1" applyAlignment="1"/>
    <xf numFmtId="0" fontId="17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3" fillId="0" borderId="0" xfId="13" applyFill="1" applyBorder="1" applyAlignment="1" applyProtection="1">
      <alignment horizontal="center"/>
    </xf>
    <xf numFmtId="0" fontId="21" fillId="9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2" fillId="8" borderId="0" xfId="13" applyFont="1" applyFill="1" applyBorder="1" applyAlignment="1" applyProtection="1">
      <alignment horizontal="center" vertical="center"/>
    </xf>
    <xf numFmtId="166" fontId="21" fillId="9" borderId="1" xfId="0" applyNumberFormat="1" applyFont="1" applyFill="1" applyBorder="1"/>
    <xf numFmtId="0" fontId="21" fillId="9" borderId="1" xfId="0" applyFont="1" applyFill="1" applyBorder="1"/>
    <xf numFmtId="164" fontId="21" fillId="9" borderId="1" xfId="1" applyFont="1" applyFill="1" applyBorder="1"/>
    <xf numFmtId="166" fontId="21" fillId="0" borderId="1" xfId="0" applyNumberFormat="1" applyFont="1" applyBorder="1"/>
    <xf numFmtId="0" fontId="21" fillId="0" borderId="1" xfId="0" applyFont="1" applyBorder="1"/>
    <xf numFmtId="164" fontId="21" fillId="0" borderId="1" xfId="1" applyFont="1" applyBorder="1"/>
    <xf numFmtId="0" fontId="21" fillId="9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1" fontId="21" fillId="9" borderId="1" xfId="0" applyNumberFormat="1" applyFont="1" applyFill="1" applyBorder="1" applyAlignment="1">
      <alignment horizontal="center"/>
    </xf>
    <xf numFmtId="1" fontId="21" fillId="0" borderId="1" xfId="0" applyNumberFormat="1" applyFont="1" applyBorder="1" applyAlignment="1">
      <alignment horizontal="center"/>
    </xf>
  </cellXfs>
  <cellStyles count="24">
    <cellStyle name="Comma" xfId="1" builtinId="3"/>
    <cellStyle name="Comma 2" xfId="2" xr:uid="{00000000-0005-0000-0000-000001000000}"/>
    <cellStyle name="Comma 3" xfId="3" xr:uid="{00000000-0005-0000-0000-000002000000}"/>
    <cellStyle name="Currency 2" xfId="4" xr:uid="{00000000-0005-0000-0000-000004000000}"/>
    <cellStyle name="Currency 3" xfId="5" xr:uid="{00000000-0005-0000-0000-000005000000}"/>
    <cellStyle name="DataPilot Category" xfId="6" xr:uid="{00000000-0005-0000-0000-000006000000}"/>
    <cellStyle name="DataPilot Corner" xfId="7" xr:uid="{00000000-0005-0000-0000-000007000000}"/>
    <cellStyle name="DataPilot Field" xfId="8" xr:uid="{00000000-0005-0000-0000-000008000000}"/>
    <cellStyle name="DataPilot Result" xfId="9" xr:uid="{00000000-0005-0000-0000-000009000000}"/>
    <cellStyle name="DataPilot Title" xfId="10" xr:uid="{00000000-0005-0000-0000-00000A000000}"/>
    <cellStyle name="DataPilot Value" xfId="11" xr:uid="{00000000-0005-0000-0000-00000B000000}"/>
    <cellStyle name="Green Greater Then 0" xfId="12" xr:uid="{00000000-0005-0000-0000-00000C000000}"/>
    <cellStyle name="Hyperlink" xfId="13" builtinId="8"/>
    <cellStyle name="Normal" xfId="0" builtinId="0"/>
    <cellStyle name="Normal 2" xfId="14" xr:uid="{00000000-0005-0000-0000-00000F000000}"/>
    <cellStyle name="Normal 3" xfId="15" xr:uid="{00000000-0005-0000-0000-000010000000}"/>
    <cellStyle name="Normal 4" xfId="16" xr:uid="{00000000-0005-0000-0000-000011000000}"/>
    <cellStyle name="Percent 2" xfId="17" xr:uid="{00000000-0005-0000-0000-000013000000}"/>
    <cellStyle name="Red Less Then 0" xfId="18" xr:uid="{00000000-0005-0000-0000-000014000000}"/>
    <cellStyle name="Untitled1" xfId="19" xr:uid="{00000000-0005-0000-0000-000015000000}"/>
    <cellStyle name="Untitled2" xfId="20" xr:uid="{00000000-0005-0000-0000-000016000000}"/>
    <cellStyle name="Untitled3" xfId="21" xr:uid="{00000000-0005-0000-0000-000017000000}"/>
    <cellStyle name="Untitled4" xfId="22" xr:uid="{00000000-0005-0000-0000-000018000000}"/>
    <cellStyle name="Untitled5" xfId="23" xr:uid="{00000000-0005-0000-0000-000019000000}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rgb="FF000000"/>
          <bgColor rgb="FFFFFF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001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easuredmarketingmethod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83</xdr:row>
      <xdr:rowOff>114300</xdr:rowOff>
    </xdr:from>
    <xdr:to>
      <xdr:col>19</xdr:col>
      <xdr:colOff>276225</xdr:colOff>
      <xdr:row>88</xdr:row>
      <xdr:rowOff>57150</xdr:rowOff>
    </xdr:to>
    <xdr:pic>
      <xdr:nvPicPr>
        <xdr:cNvPr id="5164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13592175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476250</xdr:colOff>
      <xdr:row>68</xdr:row>
      <xdr:rowOff>0</xdr:rowOff>
    </xdr:from>
    <xdr:to>
      <xdr:col>8</xdr:col>
      <xdr:colOff>1628775</xdr:colOff>
      <xdr:row>72</xdr:row>
      <xdr:rowOff>104775</xdr:rowOff>
    </xdr:to>
    <xdr:pic>
      <xdr:nvPicPr>
        <xdr:cNvPr id="5165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1049000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F785877-4159-4D0B-8837-4691EAF34BE5}" autoFormatId="16" applyNumberFormats="0" applyBorderFormats="0" applyFontFormats="0" applyPatternFormats="0" applyAlignmentFormats="0" applyWidthHeightFormats="0">
  <queryTableRefresh nextId="7">
    <queryTableFields count="6">
      <queryTableField id="1" name="Invoice Date" tableColumnId="7"/>
      <queryTableField id="2" name="Ref #" tableColumnId="2"/>
      <queryTableField id="3" name="Custom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35D4C7-C056-407A-9C7F-C1B932518F52}" autoFormatId="16" applyNumberFormats="0" applyBorderFormats="0" applyFontFormats="0" applyPatternFormats="0" applyAlignmentFormats="0" applyWidthHeightFormats="0">
  <queryTableRefresh nextId="7">
    <queryTableFields count="6">
      <queryTableField id="1" name="Bill Date" tableColumnId="7"/>
      <queryTableField id="2" name="Ref #" tableColumnId="2"/>
      <queryTableField id="3" name="Suppli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6" xr16:uid="{95DCC7CC-CEAD-42BA-BD07-612BA20BACF8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AB50D1F-3B78-4AD5-996B-02EAD51FD22B}" autoFormatId="16" applyNumberFormats="0" applyBorderFormats="0" applyFontFormats="0" applyPatternFormats="0" applyAlignmentFormats="0" applyWidthHeightFormats="0">
  <queryTableRefresh nextId="13">
    <queryTableFields count="6">
      <queryTableField id="8" name="Account #" tableColumnId="3"/>
      <queryTableField id="2" name="Account" tableColumnId="2"/>
      <queryTableField id="10" name="Account Type" tableColumnId="1"/>
      <queryTableField id="4" name="Debit" tableColumnId="5"/>
      <queryTableField id="5" name="Credit" tableColumnId="6"/>
      <queryTableField id="11" name="Balanc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E5D2A45-6510-4E67-ACF8-7EEEDA4CE6D5}" autoFormatId="16" applyNumberFormats="0" applyBorderFormats="0" applyFontFormats="0" applyPatternFormats="0" applyAlignmentFormats="0" applyWidthHeightFormats="0">
  <queryTableRefresh nextId="5">
    <queryTableFields count="3">
      <queryTableField id="1" name="Account #" tableColumnId="4"/>
      <queryTableField id="2" name="Account" tableColumnId="2"/>
      <queryTableField id="4" name="Amount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A020E07-D354-4245-9BD6-12F84224803A}" autoFormatId="16" applyNumberFormats="0" applyBorderFormats="0" applyFontFormats="0" applyPatternFormats="0" applyAlignmentFormats="0" applyWidthHeightFormats="0">
  <queryTableRefresh nextId="5">
    <queryTableFields count="3">
      <queryTableField id="1" name="Account #" tableColumnId="4"/>
      <queryTableField id="2" name="Account" tableColumnId="2"/>
      <queryTableField id="3" name="Balance" tableColumnId="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FFEEDBE-9750-4AAA-9D4C-EDF348F3C88C}" name="GeneralLedgerT17" displayName="GeneralLedgerT17" ref="C51:M550" totalsRowShown="0" headerRowDxfId="64" dataDxfId="63">
  <autoFilter ref="C51:M550" xr:uid="{FFAC9F15-DC7B-47B7-B050-38801AD289FD}"/>
  <tableColumns count="11">
    <tableColumn id="13" xr3:uid="{6215C838-DC88-4B7C-ADF6-4E273AB37076}" name="Date (MM/DD/YYYY)" dataDxfId="62"/>
    <tableColumn id="2" xr3:uid="{CDA583DF-1F9F-4E0C-8D3E-020B05FF94F2}" name="Ref #" dataDxfId="61"/>
    <tableColumn id="4" xr3:uid="{BE0EC44A-1FFE-43A5-B64C-289DDB41B3BF}" name="Customer" dataDxfId="60"/>
    <tableColumn id="5" xr3:uid="{697F9815-3ED3-46DF-BFB7-DC391A7ECF89}" name="Supplier" dataDxfId="59"/>
    <tableColumn id="6" xr3:uid="{9B64CCA5-B005-4CF2-9DBF-1062E2C885D9}" name="Source" dataDxfId="58"/>
    <tableColumn id="7" xr3:uid="{DB0FF21D-8E7F-469C-B3FE-8723709C8EB8}" name="Account" dataDxfId="57"/>
    <tableColumn id="8" xr3:uid="{0D32D8D6-2171-47DC-A047-6CB2D7D16CEC}" name="Payee" dataDxfId="56"/>
    <tableColumn id="9" xr3:uid="{089532E5-618D-4130-8164-5CE2B2D76E46}" name="Description" dataDxfId="55"/>
    <tableColumn id="10" xr3:uid="{F3A8ABA2-20B9-4A77-8590-2D5D69B1EFDC}" name="Amount " dataDxfId="54" dataCellStyle="Comma"/>
    <tableColumn id="11" xr3:uid="{C9FBD131-1C1A-44A3-9726-019E71FB794B}" name="Account #" dataDxfId="53">
      <calculatedColumnFormula>VLOOKUP(GeneralLedgerT17[[#This Row],[Account]],AccountsT[[Account Name]:[Account '#]],2,FALSE)</calculatedColumnFormula>
    </tableColumn>
    <tableColumn id="12" xr3:uid="{99609FF1-9638-452C-B493-009C2EE8DEBE}" name="Type" dataDxfId="52">
      <calculatedColumnFormula>VLOOKUP(GeneralLedgerT17[[#This Row],[Account]],AccountsT[[Account Name]:[Account Type]],3,FALSE)</calculatedColumn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5FBF6-DA19-442C-9F57-66180254D591}" name="AccountsT" displayName="AccountsT" ref="A4:C121" totalsRowShown="0" headerRowDxfId="51" dataDxfId="50">
  <autoFilter ref="A4:C121" xr:uid="{51DC009F-B1AB-40B3-AB8F-B3E470957E3C}"/>
  <tableColumns count="3">
    <tableColumn id="1" xr3:uid="{A0A549DA-9225-4B65-8E67-9C8CAF8A14B4}" name="Account Name" dataDxfId="49"/>
    <tableColumn id="2" xr3:uid="{5BD2B972-7CA5-44B4-8EF3-C204D0068D2A}" name="Account #" dataDxfId="48"/>
    <tableColumn id="5" xr3:uid="{D408FA49-84EF-4192-9D43-E13E7EE8296D}" name="Account Type" dataDxfId="4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sT" displayName="CustomersT" ref="A4:E16" totalsRowShown="0" headerRowDxfId="45" dataDxfId="44">
  <autoFilter ref="A4:E16" xr:uid="{00000000-0009-0000-0100-000002000000}"/>
  <tableColumns count="5">
    <tableColumn id="1" xr3:uid="{00000000-0010-0000-0000-000001000000}" name="Customer Name" dataDxfId="43"/>
    <tableColumn id="2" xr3:uid="{00000000-0010-0000-0000-000002000000}" name="Contact Person" dataDxfId="42"/>
    <tableColumn id="3" xr3:uid="{71931FAA-4297-4426-B11C-D5EC5C985F4A}" name="Contact Person Title" dataDxfId="41"/>
    <tableColumn id="4" xr3:uid="{A7DF060D-BF05-490C-B795-CC12B67404D1}" name="Email" dataDxfId="40"/>
    <tableColumn id="5" xr3:uid="{0234CF7B-3F1E-4457-A841-5AF4948AD9F9}" name="Mobile No." dataDxfId="39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D1E-1CEE-4002-B3B6-A4FE2A62BD1D}" name="SuppliersT" displayName="SuppliersT" ref="A4:E16" totalsRowShown="0" headerRowDxfId="37" dataDxfId="36">
  <autoFilter ref="A4:E16" xr:uid="{00000000-0009-0000-0100-000002000000}"/>
  <tableColumns count="5">
    <tableColumn id="1" xr3:uid="{50455425-DE4D-4854-881D-A887F6FECF51}" name="Supplier Name" dataDxfId="35"/>
    <tableColumn id="2" xr3:uid="{9B723E38-1FC1-40BD-BDF3-A3BEBDBCA0B1}" name="Contact Person" dataDxfId="34"/>
    <tableColumn id="3" xr3:uid="{30909F67-FD66-4A2B-9944-6D2775A81D9A}" name="Contact Person Title" dataDxfId="33"/>
    <tableColumn id="4" xr3:uid="{CC1789A2-9B55-4F3C-B121-BCE10B038C75}" name="Email" dataDxfId="32"/>
    <tableColumn id="5" xr3:uid="{3660376A-87F3-442D-8517-BDFEB9CC6C1A}" name="Mobile No." dataDxfId="31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6C0F89-F476-4428-B5BF-94420356C53C}" name="GeneralLedgerT" displayName="GeneralLedgerT" ref="A4:I503" totalsRowShown="0" headerRowDxfId="30" dataDxfId="29">
  <autoFilter ref="A4:I503" xr:uid="{FFAC9F15-DC7B-47B7-B050-38801AD289FD}"/>
  <tableColumns count="9">
    <tableColumn id="13" xr3:uid="{F4F8B36C-4DCB-4C41-BE72-B6699962D18D}" name="Date (MM/DD/YYYY)" dataDxfId="28"/>
    <tableColumn id="2" xr3:uid="{189BC80C-E30F-488A-B242-CDD636EAB8BB}" name="Ref #" dataDxfId="27"/>
    <tableColumn id="4" xr3:uid="{36DB268A-23BF-4F2A-A86A-1318522FC608}" name="Customer" dataDxfId="26"/>
    <tableColumn id="5" xr3:uid="{8D4D1456-930A-4C24-A582-FB227B5E173C}" name="Supplier" dataDxfId="25"/>
    <tableColumn id="6" xr3:uid="{AEC27447-1026-4368-B4A1-2722D3E268B1}" name="Source" dataDxfId="24"/>
    <tableColumn id="7" xr3:uid="{CBC80816-74B4-48BA-B341-416C185658E7}" name="Account" dataDxfId="23"/>
    <tableColumn id="8" xr3:uid="{5C5DCC8D-59B4-44F6-8517-11E2E8933D7F}" name="Payee" dataDxfId="22"/>
    <tableColumn id="9" xr3:uid="{72C751F6-C7F5-4F66-8E84-B036439471DB}" name="Description" dataDxfId="21"/>
    <tableColumn id="10" xr3:uid="{05C4EF5F-777B-4153-85B7-8A7AAF0B282F}" name="Amount " dataDxfId="20" dataCellStyle="Comma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D9AA2-1448-4A96-8680-6D651536DD48}" name="_9_AR_Aging" displayName="_9_AR_Aging" ref="A1:F3" tableType="queryTable" totalsRowShown="0">
  <autoFilter ref="A1:F3" xr:uid="{F3FFE103-7E93-46AC-A79E-7D8F03EA7044}"/>
  <tableColumns count="6">
    <tableColumn id="7" xr3:uid="{FF0DD85E-DD13-42C2-97CE-C0BF48A7C8CE}" uniqueName="7" name="Invoice Date" queryTableFieldId="1" dataDxfId="5"/>
    <tableColumn id="2" xr3:uid="{BA8E5A79-E802-42D4-BE8B-2981F3E57BCD}" uniqueName="2" name="Ref #" queryTableFieldId="2" dataDxfId="4"/>
    <tableColumn id="3" xr3:uid="{7521E671-1BEE-4585-986E-E02F97295727}" uniqueName="3" name="Customer" queryTableFieldId="3" dataDxfId="3"/>
    <tableColumn id="4" xr3:uid="{5B7B6213-8A81-4617-9520-DDEF37A214C6}" uniqueName="4" name="Account" queryTableFieldId="4" dataDxfId="2"/>
    <tableColumn id="5" xr3:uid="{18802D5C-DDA3-4B25-94AC-61098B314D8A}" uniqueName="5" name="Amount Due" queryTableFieldId="5" dataDxfId="1"/>
    <tableColumn id="6" xr3:uid="{FEE344BF-1CD5-46DE-858D-C8FD6BDA43F3}" uniqueName="6" name="Days Outstanding" queryTableFieldId="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7FFB07-E55F-4EC8-9048-C1DEFA5509C1}" name="_10_AP_Aging" displayName="_10_AP_Aging" ref="A1:F3" tableType="queryTable" totalsRowShown="0">
  <autoFilter ref="A1:F3" xr:uid="{73FF2DC5-53A1-45E6-A066-D8C333F28C43}"/>
  <tableColumns count="6">
    <tableColumn id="7" xr3:uid="{8FD61925-E1B3-4BF3-9419-FA246DAD9D6D}" uniqueName="7" name="Bill Date" queryTableFieldId="1" dataDxfId="19"/>
    <tableColumn id="2" xr3:uid="{EDB2F8CC-4C2F-41F8-B593-3FF30CAE871B}" uniqueName="2" name="Ref #" queryTableFieldId="2" dataDxfId="18"/>
    <tableColumn id="3" xr3:uid="{456BB48C-3110-4B09-B662-19EE900E9AD4}" uniqueName="3" name="Supplier" queryTableFieldId="3" dataDxfId="17"/>
    <tableColumn id="4" xr3:uid="{7E5B534F-493E-43B0-93EE-2FD6CF9530F0}" uniqueName="4" name="Account" queryTableFieldId="4" dataDxfId="16"/>
    <tableColumn id="5" xr3:uid="{8A0EEC7F-84B2-48BC-BDE5-B02700E073D0}" uniqueName="5" name="Amount Due" queryTableFieldId="5" dataDxfId="15"/>
    <tableColumn id="6" xr3:uid="{91E464F9-7972-45E0-9DF4-20C04CCC2FAF}" uniqueName="6" name="Days Outstanding" queryTableFieldId="6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DFAB0D-4E9A-496A-96A3-731A68681294}" name="_4_TB" displayName="_4_TB" ref="A4:F13" tableType="queryTable" totalsRowShown="0">
  <autoFilter ref="A4:F13" xr:uid="{E0226711-EF5E-4F27-B664-BD445A9AF18F}"/>
  <tableColumns count="6">
    <tableColumn id="3" xr3:uid="{2149E64E-8CA1-4987-89FF-2C41F29E8DE0}" uniqueName="3" name="Account #" queryTableFieldId="8"/>
    <tableColumn id="2" xr3:uid="{1EADC344-332C-4654-B41F-3AC07FC2B615}" uniqueName="2" name="Account" queryTableFieldId="2" dataDxfId="13"/>
    <tableColumn id="1" xr3:uid="{359410DC-E362-4067-BB12-8AAB71C81CE2}" uniqueName="1" name="Account Type" queryTableFieldId="10" dataDxfId="12"/>
    <tableColumn id="5" xr3:uid="{9A15E5D4-E9AE-459B-A26B-58AE05AA255D}" uniqueName="5" name="Debit" queryTableFieldId="4"/>
    <tableColumn id="6" xr3:uid="{56080492-47CF-4D91-A8D4-287E18EB8BFE}" uniqueName="6" name="Credit" queryTableFieldId="5"/>
    <tableColumn id="4" xr3:uid="{8D1E7D05-3C0A-43F1-8204-F342B840C010}" uniqueName="4" name="Balance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C2D304-2DE5-4749-A128-D52E104046B3}" name="_5_P_L" displayName="_5_P_L" ref="A4:C9" tableType="queryTable" totalsRowShown="0">
  <autoFilter ref="A4:C9" xr:uid="{802E2051-B420-4D96-8377-3A61E8265930}"/>
  <tableColumns count="3">
    <tableColumn id="4" xr3:uid="{952DE007-6D42-4ABD-9880-86B5988B7332}" uniqueName="4" name="Account #" queryTableFieldId="1" dataDxfId="11"/>
    <tableColumn id="2" xr3:uid="{233BEAD9-6B9E-4179-8C0C-F58ADF5D7379}" uniqueName="2" name="Account" queryTableFieldId="2" dataDxfId="10"/>
    <tableColumn id="1" xr3:uid="{16A626C5-E7F5-491B-AC42-46C8E9C0291C}" uniqueName="1" name="Amoun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C5F433-7497-4F97-A9FA-EAC1D0EE58F9}" name="_8_BS" displayName="_8_BS" ref="A4:C9" tableType="queryTable" totalsRowShown="0" headerRowDxfId="9">
  <autoFilter ref="A4:C9" xr:uid="{548F962B-000F-4A39-9F21-95ED5FEF1561}"/>
  <tableColumns count="3">
    <tableColumn id="4" xr3:uid="{3E51B087-8182-4910-B6A5-B773A2E65E35}" uniqueName="4" name="Account #" queryTableFieldId="1" dataDxfId="8"/>
    <tableColumn id="2" xr3:uid="{93FB9050-2CA1-483F-BB3A-D2F72ADBD3F7}" uniqueName="2" name="Account" queryTableFieldId="2" dataDxfId="7"/>
    <tableColumn id="3" xr3:uid="{4227BE63-A42E-4566-8C1E-720569F644D8}" uniqueName="3" name="Balance" queryTableFieldId="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fitwork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81BC-BDD9-4303-A5ED-00266A2B4867}">
  <sheetPr codeName="Sheet1"/>
  <dimension ref="A1:O2419"/>
  <sheetViews>
    <sheetView topLeftCell="A46" zoomScale="85" zoomScaleNormal="85" workbookViewId="0">
      <selection sqref="A1:A2"/>
    </sheetView>
  </sheetViews>
  <sheetFormatPr defaultRowHeight="12.75" x14ac:dyDescent="0.2"/>
  <cols>
    <col min="1" max="1" width="9.140625" style="5"/>
    <col min="2" max="2" width="46.8554687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32.42578125" style="5" customWidth="1"/>
    <col min="11" max="11" width="12.140625" style="7" customWidth="1"/>
    <col min="12" max="12" width="24" style="51" customWidth="1"/>
    <col min="13" max="13" width="11" style="51" customWidth="1"/>
    <col min="14" max="15" width="11" style="8" customWidth="1"/>
    <col min="16" max="16384" width="9.140625" style="5"/>
  </cols>
  <sheetData>
    <row r="1" spans="5:13" x14ac:dyDescent="0.2">
      <c r="E1" s="6" t="str">
        <f>Customers!A5</f>
        <v>Example Company</v>
      </c>
      <c r="F1" s="6" t="str">
        <f>Suppliers!A6</f>
        <v>JD Co</v>
      </c>
      <c r="H1" s="40">
        <f>Accounts!K5</f>
        <v>0</v>
      </c>
      <c r="L1" s="8"/>
      <c r="M1" s="8"/>
    </row>
    <row r="2" spans="5:13" x14ac:dyDescent="0.2">
      <c r="E2" s="6" t="str">
        <f>Customers!A6</f>
        <v>JD Co</v>
      </c>
      <c r="F2" s="6" t="str">
        <f>Suppliers!A7</f>
        <v>Arlene Co</v>
      </c>
      <c r="H2" s="40">
        <f>Accounts!K6</f>
        <v>0</v>
      </c>
      <c r="L2" s="8"/>
      <c r="M2" s="8"/>
    </row>
    <row r="3" spans="5:13" x14ac:dyDescent="0.2">
      <c r="E3" s="6" t="str">
        <f>Customers!A7</f>
        <v>Arlene Co</v>
      </c>
      <c r="F3" s="6" t="str">
        <f>Suppliers!A8</f>
        <v>Kim Co</v>
      </c>
      <c r="H3" s="40">
        <f>Accounts!K7</f>
        <v>0</v>
      </c>
      <c r="L3" s="8"/>
      <c r="M3" s="8"/>
    </row>
    <row r="4" spans="5:13" x14ac:dyDescent="0.2">
      <c r="E4" s="6" t="str">
        <f>Customers!A8</f>
        <v>Kim Co</v>
      </c>
      <c r="F4" s="6" t="str">
        <f>Suppliers!A9</f>
        <v>Mau Co</v>
      </c>
      <c r="H4" s="40">
        <f>Accounts!K8</f>
        <v>0</v>
      </c>
      <c r="L4" s="8"/>
      <c r="M4" s="8"/>
    </row>
    <row r="5" spans="5:13" x14ac:dyDescent="0.2">
      <c r="E5" s="6" t="str">
        <f>Customers!A9</f>
        <v>Mau Co</v>
      </c>
      <c r="F5" s="6" t="str">
        <f>Suppliers!A10</f>
        <v>Lae Co</v>
      </c>
      <c r="H5" s="40">
        <f>Accounts!K9</f>
        <v>0</v>
      </c>
      <c r="L5" s="8"/>
      <c r="M5" s="8"/>
    </row>
    <row r="6" spans="5:13" x14ac:dyDescent="0.2">
      <c r="E6" s="6" t="str">
        <f>Customers!A10</f>
        <v>Lae Co</v>
      </c>
      <c r="F6" s="6" t="str">
        <f>Suppliers!A11</f>
        <v>Noemi Co</v>
      </c>
      <c r="H6" s="40">
        <f>Accounts!K10</f>
        <v>0</v>
      </c>
      <c r="L6" s="8"/>
      <c r="M6" s="8"/>
    </row>
    <row r="7" spans="5:13" x14ac:dyDescent="0.2">
      <c r="E7" s="6" t="str">
        <f>Customers!A11</f>
        <v>Noemi Co</v>
      </c>
      <c r="F7" s="6" t="str">
        <f>Suppliers!A12</f>
        <v>Jasha Co</v>
      </c>
      <c r="H7" s="40">
        <f>Accounts!K11</f>
        <v>0</v>
      </c>
      <c r="L7" s="8"/>
      <c r="M7" s="8"/>
    </row>
    <row r="8" spans="5:13" x14ac:dyDescent="0.2">
      <c r="E8" s="6" t="str">
        <f>Customers!A12</f>
        <v>Jasha Co</v>
      </c>
      <c r="F8" s="6" t="str">
        <f>Suppliers!A13</f>
        <v>Kristine Co</v>
      </c>
      <c r="H8" s="40">
        <f>Accounts!K12</f>
        <v>0</v>
      </c>
      <c r="L8" s="8"/>
      <c r="M8" s="8"/>
    </row>
    <row r="9" spans="5:13" x14ac:dyDescent="0.2">
      <c r="E9" s="6" t="str">
        <f>Customers!A13</f>
        <v>Kristine Co</v>
      </c>
      <c r="F9" s="6" t="str">
        <f>Suppliers!A14</f>
        <v>Pearl Co</v>
      </c>
      <c r="H9" s="40">
        <f>Accounts!K13</f>
        <v>0</v>
      </c>
      <c r="L9" s="8"/>
      <c r="M9" s="8"/>
    </row>
    <row r="10" spans="5:13" x14ac:dyDescent="0.2">
      <c r="E10" s="6" t="str">
        <f>Customers!A14</f>
        <v>Pearl Co</v>
      </c>
      <c r="F10" s="6" t="str">
        <f>Suppliers!A15</f>
        <v>Ivy Co</v>
      </c>
      <c r="H10" s="40">
        <f>Accounts!K14</f>
        <v>0</v>
      </c>
      <c r="L10" s="8"/>
      <c r="M10" s="8"/>
    </row>
    <row r="11" spans="5:13" x14ac:dyDescent="0.2">
      <c r="E11" s="6" t="str">
        <f>Customers!A15</f>
        <v>Ivy Co</v>
      </c>
      <c r="F11" s="6">
        <f>Suppliers!A16</f>
        <v>0</v>
      </c>
      <c r="H11" s="40">
        <f>Accounts!K15</f>
        <v>0</v>
      </c>
      <c r="L11" s="8"/>
      <c r="M11" s="8"/>
    </row>
    <row r="12" spans="5:13" x14ac:dyDescent="0.2">
      <c r="E12" s="6">
        <f>Customers!A16</f>
        <v>0</v>
      </c>
      <c r="F12" s="6">
        <f>Suppliers!A17</f>
        <v>0</v>
      </c>
      <c r="H12" s="40">
        <f>Accounts!K16</f>
        <v>0</v>
      </c>
      <c r="L12" s="8"/>
      <c r="M12" s="8"/>
    </row>
    <row r="13" spans="5:13" x14ac:dyDescent="0.2">
      <c r="E13" s="6">
        <f>Customers!A17</f>
        <v>0</v>
      </c>
      <c r="F13" s="6">
        <f>Suppliers!A18</f>
        <v>0</v>
      </c>
      <c r="H13" s="40">
        <f>Accounts!K17</f>
        <v>0</v>
      </c>
      <c r="L13" s="8"/>
      <c r="M13" s="8"/>
    </row>
    <row r="14" spans="5:13" x14ac:dyDescent="0.2">
      <c r="E14" s="6">
        <f>Customers!A18</f>
        <v>0</v>
      </c>
      <c r="F14" s="6">
        <f>Suppliers!A19</f>
        <v>0</v>
      </c>
      <c r="H14" s="40">
        <f>Accounts!K18</f>
        <v>0</v>
      </c>
      <c r="L14" s="8"/>
      <c r="M14" s="8"/>
    </row>
    <row r="15" spans="5:13" x14ac:dyDescent="0.2">
      <c r="E15" s="6">
        <f>Customers!A19</f>
        <v>0</v>
      </c>
      <c r="F15" s="6">
        <f>Suppliers!A20</f>
        <v>0</v>
      </c>
      <c r="H15" s="40">
        <f>Accounts!K19</f>
        <v>0</v>
      </c>
      <c r="L15" s="8"/>
      <c r="M15" s="8"/>
    </row>
    <row r="16" spans="5:13" x14ac:dyDescent="0.2">
      <c r="E16" s="6">
        <f>Customers!A20</f>
        <v>0</v>
      </c>
      <c r="F16" s="6">
        <f>Suppliers!A21</f>
        <v>0</v>
      </c>
      <c r="H16" s="40">
        <f>Accounts!K20</f>
        <v>0</v>
      </c>
      <c r="L16" s="8"/>
      <c r="M16" s="8"/>
    </row>
    <row r="17" spans="5:13" x14ac:dyDescent="0.2">
      <c r="E17" s="6">
        <f>Customers!A21</f>
        <v>0</v>
      </c>
      <c r="F17" s="6">
        <f>Suppliers!A22</f>
        <v>0</v>
      </c>
      <c r="H17" s="40">
        <f>Accounts!K21</f>
        <v>0</v>
      </c>
      <c r="L17" s="8"/>
      <c r="M17" s="8"/>
    </row>
    <row r="18" spans="5:13" x14ac:dyDescent="0.2">
      <c r="E18" s="6">
        <f>Customers!A22</f>
        <v>0</v>
      </c>
      <c r="F18" s="6">
        <f>Suppliers!A23</f>
        <v>0</v>
      </c>
      <c r="H18" s="40">
        <f>Accounts!K22</f>
        <v>0</v>
      </c>
      <c r="L18" s="8"/>
      <c r="M18" s="8"/>
    </row>
    <row r="19" spans="5:13" x14ac:dyDescent="0.2">
      <c r="E19" s="6">
        <f>Customers!A23</f>
        <v>0</v>
      </c>
      <c r="F19" s="6">
        <f>Suppliers!A24</f>
        <v>0</v>
      </c>
      <c r="H19" s="40">
        <f>Accounts!K23</f>
        <v>0</v>
      </c>
      <c r="L19" s="8"/>
      <c r="M19" s="8"/>
    </row>
    <row r="20" spans="5:13" x14ac:dyDescent="0.2">
      <c r="E20" s="6">
        <f>Customers!A24</f>
        <v>0</v>
      </c>
      <c r="F20" s="6">
        <f>Suppliers!A25</f>
        <v>0</v>
      </c>
      <c r="H20" s="40">
        <f>Accounts!K24</f>
        <v>0</v>
      </c>
      <c r="L20" s="8"/>
      <c r="M20" s="8"/>
    </row>
    <row r="21" spans="5:13" x14ac:dyDescent="0.2">
      <c r="E21" s="6">
        <f>Customers!A25</f>
        <v>0</v>
      </c>
      <c r="F21" s="6">
        <f>Suppliers!A26</f>
        <v>0</v>
      </c>
      <c r="H21" s="40">
        <f>Accounts!K25</f>
        <v>0</v>
      </c>
      <c r="L21" s="8"/>
      <c r="M21" s="8"/>
    </row>
    <row r="22" spans="5:13" x14ac:dyDescent="0.2">
      <c r="E22" s="6">
        <f>Customers!A26</f>
        <v>0</v>
      </c>
      <c r="F22" s="6">
        <f>Suppliers!A27</f>
        <v>0</v>
      </c>
      <c r="H22" s="40">
        <f>Accounts!K26</f>
        <v>0</v>
      </c>
      <c r="L22" s="8"/>
      <c r="M22" s="8"/>
    </row>
    <row r="23" spans="5:13" x14ac:dyDescent="0.2">
      <c r="E23" s="6">
        <f>Customers!A27</f>
        <v>0</v>
      </c>
      <c r="F23" s="6">
        <f>Suppliers!A28</f>
        <v>0</v>
      </c>
      <c r="H23" s="40">
        <f>Accounts!K27</f>
        <v>0</v>
      </c>
      <c r="L23" s="8"/>
      <c r="M23" s="8"/>
    </row>
    <row r="24" spans="5:13" x14ac:dyDescent="0.2">
      <c r="E24" s="6">
        <f>Customers!A28</f>
        <v>0</v>
      </c>
      <c r="F24" s="6">
        <f>Suppliers!A29</f>
        <v>0</v>
      </c>
      <c r="H24" s="40">
        <f>Accounts!K28</f>
        <v>0</v>
      </c>
      <c r="L24" s="8"/>
      <c r="M24" s="8"/>
    </row>
    <row r="25" spans="5:13" x14ac:dyDescent="0.2">
      <c r="E25" s="6">
        <f>Customers!A29</f>
        <v>0</v>
      </c>
      <c r="F25" s="6">
        <f>Suppliers!A30</f>
        <v>0</v>
      </c>
      <c r="H25" s="40">
        <f>Accounts!K29</f>
        <v>0</v>
      </c>
      <c r="L25" s="8"/>
      <c r="M25" s="8"/>
    </row>
    <row r="26" spans="5:13" x14ac:dyDescent="0.2">
      <c r="E26" s="6">
        <f>Customers!A30</f>
        <v>0</v>
      </c>
      <c r="F26" s="6">
        <f>Suppliers!A31</f>
        <v>0</v>
      </c>
      <c r="H26" s="40">
        <f>Accounts!K30</f>
        <v>0</v>
      </c>
      <c r="L26" s="8"/>
      <c r="M26" s="8"/>
    </row>
    <row r="27" spans="5:13" x14ac:dyDescent="0.2">
      <c r="E27" s="6">
        <f>Customers!A31</f>
        <v>0</v>
      </c>
      <c r="F27" s="6">
        <f>Suppliers!A32</f>
        <v>0</v>
      </c>
      <c r="H27" s="40">
        <f>Accounts!K31</f>
        <v>0</v>
      </c>
      <c r="L27" s="8"/>
      <c r="M27" s="8"/>
    </row>
    <row r="28" spans="5:13" x14ac:dyDescent="0.2">
      <c r="E28" s="6">
        <f>Customers!A32</f>
        <v>0</v>
      </c>
      <c r="F28" s="6">
        <f>Suppliers!A33</f>
        <v>0</v>
      </c>
      <c r="H28" s="40">
        <f>Accounts!K32</f>
        <v>0</v>
      </c>
      <c r="L28" s="8"/>
      <c r="M28" s="8"/>
    </row>
    <row r="29" spans="5:13" x14ac:dyDescent="0.2">
      <c r="E29" s="6">
        <f>Customers!A33</f>
        <v>0</v>
      </c>
      <c r="F29" s="6">
        <f>Suppliers!A34</f>
        <v>0</v>
      </c>
      <c r="H29" s="40">
        <f>Accounts!K33</f>
        <v>0</v>
      </c>
      <c r="L29" s="8"/>
      <c r="M29" s="8"/>
    </row>
    <row r="30" spans="5:13" x14ac:dyDescent="0.2">
      <c r="E30" s="6">
        <f>Customers!A34</f>
        <v>0</v>
      </c>
      <c r="F30" s="6">
        <f>Suppliers!A35</f>
        <v>0</v>
      </c>
      <c r="H30" s="40">
        <f>Accounts!K34</f>
        <v>0</v>
      </c>
      <c r="L30" s="8"/>
      <c r="M30" s="8"/>
    </row>
    <row r="31" spans="5:13" x14ac:dyDescent="0.2">
      <c r="E31" s="6">
        <f>Customers!A35</f>
        <v>0</v>
      </c>
      <c r="F31" s="6">
        <f>Suppliers!A36</f>
        <v>0</v>
      </c>
      <c r="H31" s="40">
        <f>Accounts!K35</f>
        <v>0</v>
      </c>
      <c r="L31" s="8"/>
      <c r="M31" s="8"/>
    </row>
    <row r="32" spans="5:13" x14ac:dyDescent="0.2">
      <c r="E32" s="6">
        <f>Customers!A36</f>
        <v>0</v>
      </c>
      <c r="F32" s="6">
        <f>Suppliers!A37</f>
        <v>0</v>
      </c>
      <c r="H32" s="40">
        <f>Accounts!K36</f>
        <v>0</v>
      </c>
      <c r="L32" s="8"/>
      <c r="M32" s="8"/>
    </row>
    <row r="33" spans="5:13" x14ac:dyDescent="0.2">
      <c r="E33" s="6">
        <f>Customers!A37</f>
        <v>0</v>
      </c>
      <c r="F33" s="6">
        <f>Suppliers!A38</f>
        <v>0</v>
      </c>
      <c r="H33" s="40">
        <f>Accounts!K37</f>
        <v>0</v>
      </c>
      <c r="L33" s="8"/>
      <c r="M33" s="8"/>
    </row>
    <row r="34" spans="5:13" x14ac:dyDescent="0.2">
      <c r="E34" s="6">
        <f>Customers!A38</f>
        <v>0</v>
      </c>
      <c r="F34" s="6">
        <f>Suppliers!A39</f>
        <v>0</v>
      </c>
      <c r="H34" s="40">
        <f>Accounts!K38</f>
        <v>0</v>
      </c>
      <c r="L34" s="8"/>
      <c r="M34" s="8"/>
    </row>
    <row r="35" spans="5:13" x14ac:dyDescent="0.2">
      <c r="E35" s="6">
        <f>Customers!A39</f>
        <v>0</v>
      </c>
      <c r="F35" s="6">
        <f>Suppliers!A40</f>
        <v>0</v>
      </c>
      <c r="H35" s="40">
        <f>Accounts!K39</f>
        <v>0</v>
      </c>
      <c r="L35" s="8"/>
      <c r="M35" s="8"/>
    </row>
    <row r="36" spans="5:13" x14ac:dyDescent="0.2">
      <c r="E36" s="6">
        <f>Customers!A40</f>
        <v>0</v>
      </c>
      <c r="F36" s="6">
        <f>Suppliers!A41</f>
        <v>0</v>
      </c>
      <c r="H36" s="40">
        <f>Accounts!K40</f>
        <v>0</v>
      </c>
      <c r="L36" s="8"/>
      <c r="M36" s="8"/>
    </row>
    <row r="37" spans="5:13" x14ac:dyDescent="0.2">
      <c r="E37" s="6">
        <f>Customers!A41</f>
        <v>0</v>
      </c>
      <c r="F37" s="6">
        <f>Suppliers!A42</f>
        <v>0</v>
      </c>
      <c r="H37" s="40">
        <f>Accounts!K41</f>
        <v>0</v>
      </c>
      <c r="L37" s="8"/>
      <c r="M37" s="8"/>
    </row>
    <row r="38" spans="5:13" x14ac:dyDescent="0.2">
      <c r="E38" s="6">
        <f>Customers!A42</f>
        <v>0</v>
      </c>
      <c r="F38" s="6">
        <f>Suppliers!A43</f>
        <v>0</v>
      </c>
      <c r="H38" s="40">
        <f>Accounts!K42</f>
        <v>0</v>
      </c>
      <c r="L38" s="8"/>
      <c r="M38" s="8"/>
    </row>
    <row r="39" spans="5:13" x14ac:dyDescent="0.2">
      <c r="E39" s="6">
        <f>Customers!A43</f>
        <v>0</v>
      </c>
      <c r="F39" s="6">
        <f>Suppliers!A44</f>
        <v>0</v>
      </c>
      <c r="H39" s="40">
        <f>Accounts!K43</f>
        <v>0</v>
      </c>
      <c r="L39" s="8"/>
      <c r="M39" s="8"/>
    </row>
    <row r="40" spans="5:13" x14ac:dyDescent="0.2">
      <c r="E40" s="6">
        <f>Customers!A44</f>
        <v>0</v>
      </c>
      <c r="F40" s="6">
        <f>Suppliers!A45</f>
        <v>0</v>
      </c>
      <c r="H40" s="40">
        <f>Accounts!K44</f>
        <v>0</v>
      </c>
      <c r="L40" s="8"/>
      <c r="M40" s="8"/>
    </row>
    <row r="41" spans="5:13" x14ac:dyDescent="0.2">
      <c r="E41" s="6">
        <f>Customers!A45</f>
        <v>0</v>
      </c>
      <c r="F41" s="6">
        <f>Suppliers!A46</f>
        <v>0</v>
      </c>
      <c r="H41" s="40">
        <f>Accounts!K45</f>
        <v>0</v>
      </c>
      <c r="L41" s="8"/>
      <c r="M41" s="8"/>
    </row>
    <row r="42" spans="5:13" x14ac:dyDescent="0.2">
      <c r="E42" s="6">
        <f>Customers!A46</f>
        <v>0</v>
      </c>
      <c r="F42" s="6">
        <f>Suppliers!A47</f>
        <v>0</v>
      </c>
      <c r="H42" s="40">
        <f>Accounts!K46</f>
        <v>0</v>
      </c>
      <c r="L42" s="8"/>
      <c r="M42" s="8"/>
    </row>
    <row r="43" spans="5:13" x14ac:dyDescent="0.2">
      <c r="E43" s="6">
        <f>Customers!A47</f>
        <v>0</v>
      </c>
      <c r="F43" s="6">
        <f>Suppliers!A48</f>
        <v>0</v>
      </c>
      <c r="H43" s="40">
        <f>Accounts!K47</f>
        <v>0</v>
      </c>
      <c r="L43" s="8"/>
      <c r="M43" s="8"/>
    </row>
    <row r="44" spans="5:13" x14ac:dyDescent="0.2">
      <c r="E44" s="6">
        <f>Customers!A48</f>
        <v>0</v>
      </c>
      <c r="F44" s="6">
        <f>Suppliers!A49</f>
        <v>0</v>
      </c>
      <c r="H44" s="40">
        <f>Accounts!K48</f>
        <v>0</v>
      </c>
      <c r="L44" s="8"/>
      <c r="M44" s="8"/>
    </row>
    <row r="45" spans="5:13" x14ac:dyDescent="0.2">
      <c r="E45" s="6">
        <f>Customers!A49</f>
        <v>0</v>
      </c>
      <c r="F45" s="6">
        <f>Suppliers!A50</f>
        <v>0</v>
      </c>
      <c r="H45" s="40">
        <f>Accounts!K49</f>
        <v>0</v>
      </c>
      <c r="L45" s="8"/>
      <c r="M45" s="8"/>
    </row>
    <row r="46" spans="5:13" x14ac:dyDescent="0.2">
      <c r="E46" s="6">
        <f>Customers!A50</f>
        <v>0</v>
      </c>
      <c r="F46" s="6">
        <f>Suppliers!A51</f>
        <v>0</v>
      </c>
      <c r="H46" s="40">
        <f>Accounts!K50</f>
        <v>0</v>
      </c>
      <c r="L46" s="8"/>
      <c r="M46" s="8"/>
    </row>
    <row r="47" spans="5:13" x14ac:dyDescent="0.2">
      <c r="E47" s="6">
        <f>Customers!A51</f>
        <v>0</v>
      </c>
      <c r="F47" s="6">
        <f>Suppliers!A52</f>
        <v>0</v>
      </c>
      <c r="H47" s="40">
        <f>Accounts!K51</f>
        <v>0</v>
      </c>
      <c r="L47" s="8"/>
      <c r="M47" s="8"/>
    </row>
    <row r="48" spans="5:13" x14ac:dyDescent="0.2">
      <c r="E48" s="6">
        <f>Customers!A52</f>
        <v>0</v>
      </c>
      <c r="F48" s="6">
        <f>Suppliers!A53</f>
        <v>0</v>
      </c>
      <c r="H48" s="40">
        <f>Accounts!K52</f>
        <v>0</v>
      </c>
      <c r="L48" s="8"/>
      <c r="M48" s="8"/>
    </row>
    <row r="49" spans="1:15" x14ac:dyDescent="0.2">
      <c r="E49" s="6">
        <f>Customers!A53</f>
        <v>0</v>
      </c>
      <c r="F49" s="6">
        <f>Suppliers!A54</f>
        <v>0</v>
      </c>
      <c r="H49" s="40">
        <f>Accounts!K53</f>
        <v>0</v>
      </c>
      <c r="L49" s="8"/>
      <c r="M49" s="8"/>
    </row>
    <row r="50" spans="1:15" x14ac:dyDescent="0.2">
      <c r="E50" s="6">
        <f>Customers!A54</f>
        <v>0</v>
      </c>
      <c r="F50" s="6">
        <f>Suppliers!A55</f>
        <v>0</v>
      </c>
      <c r="H50" s="40">
        <f>Accounts!K54</f>
        <v>0</v>
      </c>
      <c r="L50" s="8"/>
      <c r="M50" s="8"/>
    </row>
    <row r="51" spans="1:15" s="13" customFormat="1" ht="15.75" x14ac:dyDescent="0.25">
      <c r="A51" s="9" t="s">
        <v>0</v>
      </c>
      <c r="C51" s="13" t="s">
        <v>177</v>
      </c>
      <c r="D51" s="14" t="s">
        <v>175</v>
      </c>
      <c r="E51" s="14" t="s">
        <v>120</v>
      </c>
      <c r="F51" s="14" t="s">
        <v>162</v>
      </c>
      <c r="G51" s="14" t="s">
        <v>139</v>
      </c>
      <c r="H51" s="14" t="s">
        <v>54</v>
      </c>
      <c r="I51" s="15" t="s">
        <v>55</v>
      </c>
      <c r="J51" s="13" t="s">
        <v>56</v>
      </c>
      <c r="K51" s="16" t="s">
        <v>57</v>
      </c>
      <c r="L51" s="52" t="s">
        <v>155</v>
      </c>
      <c r="M51" s="52" t="s">
        <v>58</v>
      </c>
    </row>
    <row r="52" spans="1:15" ht="12.75" customHeight="1" x14ac:dyDescent="0.2">
      <c r="A52" s="33" t="s">
        <v>126</v>
      </c>
      <c r="C52" s="47">
        <v>40343</v>
      </c>
      <c r="D52" s="6" t="s">
        <v>171</v>
      </c>
      <c r="E52" s="6" t="s">
        <v>153</v>
      </c>
      <c r="G52" s="6" t="s">
        <v>140</v>
      </c>
      <c r="H52" s="66" t="s">
        <v>49</v>
      </c>
      <c r="I52" s="5" t="s">
        <v>65</v>
      </c>
      <c r="J52" s="5" t="s">
        <v>66</v>
      </c>
      <c r="K52" s="7">
        <v>20</v>
      </c>
      <c r="L52" s="51">
        <f>VLOOKUP(GeneralLedgerT17[[#This Row],[Account]],AccountsT[[Account Name]:[Account '#]],2,FALSE)</f>
        <v>5090</v>
      </c>
      <c r="M52" s="51" t="str">
        <f>VLOOKUP(GeneralLedgerT17[[#This Row],[Account]],AccountsT[[Account Name]:[Account Type]],3,FALSE)</f>
        <v>Expenses</v>
      </c>
      <c r="O52" s="66" t="s">
        <v>49</v>
      </c>
    </row>
    <row r="53" spans="1:15" ht="12.75" customHeight="1" x14ac:dyDescent="0.2">
      <c r="C53" s="47">
        <v>40343</v>
      </c>
      <c r="D53" s="6" t="s">
        <v>171</v>
      </c>
      <c r="E53" s="6" t="s">
        <v>148</v>
      </c>
      <c r="G53" s="6" t="s">
        <v>141</v>
      </c>
      <c r="H53" s="67" t="s">
        <v>43</v>
      </c>
      <c r="I53" s="5" t="s">
        <v>62</v>
      </c>
      <c r="J53" s="5" t="s">
        <v>66</v>
      </c>
      <c r="K53" s="7">
        <v>1</v>
      </c>
      <c r="L53" s="51">
        <f>VLOOKUP(GeneralLedgerT17[[#This Row],[Account]],AccountsT[[Account Name]:[Account '#]],2,FALSE)</f>
        <v>5070</v>
      </c>
      <c r="M53" s="51" t="str">
        <f>VLOOKUP(GeneralLedgerT17[[#This Row],[Account]],AccountsT[[Account Name]:[Account Type]],3,FALSE)</f>
        <v>Expenses</v>
      </c>
      <c r="O53" s="67" t="s">
        <v>43</v>
      </c>
    </row>
    <row r="54" spans="1:15" ht="12.75" customHeight="1" x14ac:dyDescent="0.2">
      <c r="C54" s="47">
        <v>40343</v>
      </c>
      <c r="D54" s="6" t="s">
        <v>171</v>
      </c>
      <c r="E54" s="6" t="s">
        <v>149</v>
      </c>
      <c r="G54" s="6" t="s">
        <v>142</v>
      </c>
      <c r="H54" s="66" t="s">
        <v>23</v>
      </c>
      <c r="I54" s="5" t="s">
        <v>63</v>
      </c>
      <c r="J54" s="48" t="s">
        <v>64</v>
      </c>
      <c r="K54" s="7">
        <v>-21</v>
      </c>
      <c r="L54" s="51">
        <f>VLOOKUP(GeneralLedgerT17[[#This Row],[Account]],AccountsT[[Account Name]:[Account '#]],2,FALSE)</f>
        <v>3000</v>
      </c>
      <c r="M54" s="51" t="str">
        <f>VLOOKUP(GeneralLedgerT17[[#This Row],[Account]],AccountsT[[Account Name]:[Account Type]],3,FALSE)</f>
        <v>Equity</v>
      </c>
      <c r="O54" s="66" t="s">
        <v>23</v>
      </c>
    </row>
    <row r="55" spans="1:15" x14ac:dyDescent="0.2">
      <c r="A55" s="5" t="s">
        <v>164</v>
      </c>
      <c r="C55" s="47">
        <v>40344</v>
      </c>
      <c r="D55" s="6" t="s">
        <v>172</v>
      </c>
      <c r="G55" s="6" t="s">
        <v>141</v>
      </c>
      <c r="H55" s="67" t="s">
        <v>48</v>
      </c>
      <c r="I55" s="5" t="s">
        <v>67</v>
      </c>
      <c r="J55" s="5" t="s">
        <v>68</v>
      </c>
      <c r="K55" s="7">
        <v>12.49</v>
      </c>
      <c r="L55" s="51">
        <f>VLOOKUP(GeneralLedgerT17[[#This Row],[Account]],AccountsT[[Account Name]:[Account '#]],2,FALSE)</f>
        <v>5085</v>
      </c>
      <c r="M55" s="51" t="str">
        <f>VLOOKUP(GeneralLedgerT17[[#This Row],[Account]],AccountsT[[Account Name]:[Account Type]],3,FALSE)</f>
        <v>Expenses</v>
      </c>
      <c r="O55" s="67" t="s">
        <v>48</v>
      </c>
    </row>
    <row r="56" spans="1:15" x14ac:dyDescent="0.2">
      <c r="A56" s="5" t="s">
        <v>165</v>
      </c>
      <c r="C56" s="47">
        <v>40344</v>
      </c>
      <c r="D56" s="6" t="s">
        <v>172</v>
      </c>
      <c r="G56" s="6" t="s">
        <v>141</v>
      </c>
      <c r="H56" s="66" t="s">
        <v>43</v>
      </c>
      <c r="I56" s="5" t="s">
        <v>62</v>
      </c>
      <c r="J56" s="48" t="s">
        <v>64</v>
      </c>
      <c r="K56" s="7">
        <v>1.63</v>
      </c>
      <c r="L56" s="51">
        <f>VLOOKUP(GeneralLedgerT17[[#This Row],[Account]],AccountsT[[Account Name]:[Account '#]],2,FALSE)</f>
        <v>5070</v>
      </c>
      <c r="M56" s="51" t="str">
        <f>VLOOKUP(GeneralLedgerT17[[#This Row],[Account]],AccountsT[[Account Name]:[Account Type]],3,FALSE)</f>
        <v>Expenses</v>
      </c>
      <c r="O56" s="66" t="s">
        <v>43</v>
      </c>
    </row>
    <row r="57" spans="1:15" ht="12.75" customHeight="1" x14ac:dyDescent="0.2">
      <c r="A57" s="5" t="s">
        <v>166</v>
      </c>
      <c r="C57" s="47">
        <v>40344</v>
      </c>
      <c r="D57" s="6" t="s">
        <v>172</v>
      </c>
      <c r="G57" s="6" t="s">
        <v>141</v>
      </c>
      <c r="H57" s="67" t="s">
        <v>23</v>
      </c>
      <c r="I57" s="5" t="s">
        <v>63</v>
      </c>
      <c r="J57" s="48" t="s">
        <v>64</v>
      </c>
      <c r="K57" s="7">
        <v>-14.12</v>
      </c>
      <c r="L57" s="51">
        <f>VLOOKUP(GeneralLedgerT17[[#This Row],[Account]],AccountsT[[Account Name]:[Account '#]],2,FALSE)</f>
        <v>3000</v>
      </c>
      <c r="M57" s="51" t="str">
        <f>VLOOKUP(GeneralLedgerT17[[#This Row],[Account]],AccountsT[[Account Name]:[Account Type]],3,FALSE)</f>
        <v>Equity</v>
      </c>
      <c r="O57" s="67" t="s">
        <v>23</v>
      </c>
    </row>
    <row r="58" spans="1:15" ht="12.75" customHeight="1" x14ac:dyDescent="0.2">
      <c r="A58" s="5" t="s">
        <v>167</v>
      </c>
      <c r="C58" s="47">
        <v>40346</v>
      </c>
      <c r="D58" s="49" t="s">
        <v>173</v>
      </c>
      <c r="G58" s="6" t="s">
        <v>141</v>
      </c>
      <c r="H58" s="66" t="s">
        <v>33</v>
      </c>
      <c r="I58" s="5" t="s">
        <v>60</v>
      </c>
      <c r="J58" s="5" t="s">
        <v>61</v>
      </c>
      <c r="K58" s="7">
        <v>78</v>
      </c>
      <c r="L58" s="51">
        <f>VLOOKUP(GeneralLedgerT17[[#This Row],[Account]],AccountsT[[Account Name]:[Account '#]],2,FALSE)</f>
        <v>5015</v>
      </c>
      <c r="M58" s="51" t="str">
        <f>VLOOKUP(GeneralLedgerT17[[#This Row],[Account]],AccountsT[[Account Name]:[Account Type]],3,FALSE)</f>
        <v>Expenses</v>
      </c>
      <c r="O58" s="66" t="s">
        <v>33</v>
      </c>
    </row>
    <row r="59" spans="1:15" ht="12.75" customHeight="1" x14ac:dyDescent="0.2">
      <c r="A59" s="5" t="s">
        <v>168</v>
      </c>
      <c r="C59" s="47">
        <v>40346</v>
      </c>
      <c r="D59" s="49" t="s">
        <v>173</v>
      </c>
      <c r="G59" s="6" t="s">
        <v>141</v>
      </c>
      <c r="H59" s="67" t="s">
        <v>33</v>
      </c>
      <c r="I59" s="5" t="s">
        <v>62</v>
      </c>
      <c r="J59" s="5" t="s">
        <v>61</v>
      </c>
      <c r="K59" s="7">
        <v>10.14</v>
      </c>
      <c r="L59" s="51">
        <f>VLOOKUP(GeneralLedgerT17[[#This Row],[Account]],AccountsT[[Account Name]:[Account '#]],2,FALSE)</f>
        <v>5015</v>
      </c>
      <c r="M59" s="51" t="str">
        <f>VLOOKUP(GeneralLedgerT17[[#This Row],[Account]],AccountsT[[Account Name]:[Account Type]],3,FALSE)</f>
        <v>Expenses</v>
      </c>
      <c r="O59" s="67" t="s">
        <v>33</v>
      </c>
    </row>
    <row r="60" spans="1:15" ht="12.75" customHeight="1" x14ac:dyDescent="0.2">
      <c r="A60" s="5" t="s">
        <v>169</v>
      </c>
      <c r="B60" s="5" t="s">
        <v>174</v>
      </c>
      <c r="C60" s="47">
        <v>40346</v>
      </c>
      <c r="D60" s="49" t="s">
        <v>173</v>
      </c>
      <c r="G60" s="6" t="s">
        <v>141</v>
      </c>
      <c r="H60" s="66" t="s">
        <v>23</v>
      </c>
      <c r="I60" s="5" t="s">
        <v>63</v>
      </c>
      <c r="J60" s="48" t="s">
        <v>64</v>
      </c>
      <c r="K60" s="7">
        <v>-88.14</v>
      </c>
      <c r="L60" s="51">
        <f>VLOOKUP(GeneralLedgerT17[[#This Row],[Account]],AccountsT[[Account Name]:[Account '#]],2,FALSE)</f>
        <v>3000</v>
      </c>
      <c r="M60" s="51" t="str">
        <f>VLOOKUP(GeneralLedgerT17[[#This Row],[Account]],AccountsT[[Account Name]:[Account Type]],3,FALSE)</f>
        <v>Equity</v>
      </c>
      <c r="O60" s="66" t="s">
        <v>23</v>
      </c>
    </row>
    <row r="61" spans="1:15" ht="12.75" customHeight="1" x14ac:dyDescent="0.2">
      <c r="B61" s="5" t="s">
        <v>197</v>
      </c>
      <c r="C61" s="47">
        <v>40434</v>
      </c>
      <c r="D61" s="6" t="s">
        <v>176</v>
      </c>
      <c r="E61" s="6" t="s">
        <v>153</v>
      </c>
      <c r="G61" s="6" t="s">
        <v>141</v>
      </c>
      <c r="H61" s="67" t="s">
        <v>10</v>
      </c>
      <c r="I61" s="5" t="s">
        <v>118</v>
      </c>
      <c r="J61" s="48" t="s">
        <v>121</v>
      </c>
      <c r="K61" s="7">
        <v>1000</v>
      </c>
      <c r="L61" s="51">
        <f>VLOOKUP(GeneralLedgerT17[[#This Row],[Account]],AccountsT[[Account Name]:[Account '#]],2,FALSE)</f>
        <v>1305</v>
      </c>
      <c r="M61" s="51" t="str">
        <f>VLOOKUP(GeneralLedgerT17[[#This Row],[Account]],AccountsT[[Account Name]:[Account Type]],3,FALSE)</f>
        <v>Assets</v>
      </c>
      <c r="O61" s="67" t="s">
        <v>10</v>
      </c>
    </row>
    <row r="62" spans="1:15" ht="12.75" customHeight="1" x14ac:dyDescent="0.2">
      <c r="B62" s="5" t="s">
        <v>198</v>
      </c>
      <c r="C62" s="47">
        <v>40434</v>
      </c>
      <c r="D62" s="6" t="s">
        <v>176</v>
      </c>
      <c r="E62" s="6" t="s">
        <v>153</v>
      </c>
      <c r="G62" s="6" t="s">
        <v>141</v>
      </c>
      <c r="H62" s="66" t="s">
        <v>26</v>
      </c>
      <c r="I62" s="5" t="s">
        <v>122</v>
      </c>
      <c r="J62" s="48" t="s">
        <v>123</v>
      </c>
      <c r="K62" s="7">
        <v>-1000</v>
      </c>
      <c r="L62" s="51">
        <f>VLOOKUP(GeneralLedgerT17[[#This Row],[Account]],AccountsT[[Account Name]:[Account '#]],2,FALSE)</f>
        <v>4000</v>
      </c>
      <c r="M62" s="51" t="str">
        <f>VLOOKUP(GeneralLedgerT17[[#This Row],[Account]],AccountsT[[Account Name]:[Account Type]],3,FALSE)</f>
        <v>Revenue</v>
      </c>
      <c r="O62" s="66" t="s">
        <v>26</v>
      </c>
    </row>
    <row r="63" spans="1:15" ht="12.75" customHeight="1" x14ac:dyDescent="0.2">
      <c r="C63" s="47">
        <v>40441</v>
      </c>
      <c r="D63" s="6" t="s">
        <v>176</v>
      </c>
      <c r="E63" s="6" t="s">
        <v>153</v>
      </c>
      <c r="G63" s="6" t="s">
        <v>141</v>
      </c>
      <c r="H63" s="67" t="s">
        <v>10</v>
      </c>
      <c r="I63" s="5" t="s">
        <v>118</v>
      </c>
      <c r="J63" s="40" t="s">
        <v>129</v>
      </c>
      <c r="K63" s="7">
        <v>-500</v>
      </c>
      <c r="L63" s="51">
        <f>VLOOKUP(GeneralLedgerT17[[#This Row],[Account]],AccountsT[[Account Name]:[Account '#]],2,FALSE)</f>
        <v>1305</v>
      </c>
      <c r="M63" s="51" t="str">
        <f>VLOOKUP(GeneralLedgerT17[[#This Row],[Account]],AccountsT[[Account Name]:[Account Type]],3,FALSE)</f>
        <v>Assets</v>
      </c>
      <c r="O63" s="67" t="s">
        <v>10</v>
      </c>
    </row>
    <row r="64" spans="1:15" ht="12.75" customHeight="1" x14ac:dyDescent="0.2">
      <c r="C64" s="47">
        <v>40441</v>
      </c>
      <c r="D64" s="6" t="s">
        <v>176</v>
      </c>
      <c r="E64" s="6" t="s">
        <v>153</v>
      </c>
      <c r="G64" s="6" t="s">
        <v>141</v>
      </c>
      <c r="H64" s="66" t="s">
        <v>8</v>
      </c>
      <c r="I64" s="5" t="s">
        <v>118</v>
      </c>
      <c r="J64" s="40" t="s">
        <v>129</v>
      </c>
      <c r="K64" s="7">
        <v>500</v>
      </c>
      <c r="L64" s="51">
        <f>VLOOKUP(GeneralLedgerT17[[#This Row],[Account]],AccountsT[[Account Name]:[Account '#]],2,FALSE)</f>
        <v>1015</v>
      </c>
      <c r="M64" s="51" t="str">
        <f>VLOOKUP(GeneralLedgerT17[[#This Row],[Account]],AccountsT[[Account Name]:[Account Type]],3,FALSE)</f>
        <v>Assets</v>
      </c>
      <c r="O64" s="66" t="s">
        <v>8</v>
      </c>
    </row>
    <row r="65" spans="1:15" ht="12.75" customHeight="1" x14ac:dyDescent="0.2">
      <c r="C65" s="47">
        <v>40434</v>
      </c>
      <c r="D65" s="6" t="s">
        <v>180</v>
      </c>
      <c r="F65" s="6" t="s">
        <v>150</v>
      </c>
      <c r="G65" s="6" t="s">
        <v>141</v>
      </c>
      <c r="H65" s="67" t="s">
        <v>49</v>
      </c>
      <c r="I65" s="5" t="s">
        <v>118</v>
      </c>
      <c r="J65" s="48" t="s">
        <v>181</v>
      </c>
      <c r="K65" s="7">
        <v>900</v>
      </c>
      <c r="L65" s="51">
        <f>VLOOKUP(GeneralLedgerT17[[#This Row],[Account]],AccountsT[[Account Name]:[Account '#]],2,FALSE)</f>
        <v>5090</v>
      </c>
      <c r="M65" s="51" t="str">
        <f>VLOOKUP(GeneralLedgerT17[[#This Row],[Account]],AccountsT[[Account Name]:[Account Type]],3,FALSE)</f>
        <v>Expenses</v>
      </c>
      <c r="O65" s="67" t="s">
        <v>49</v>
      </c>
    </row>
    <row r="66" spans="1:15" ht="12.75" customHeight="1" x14ac:dyDescent="0.2">
      <c r="C66" s="47">
        <v>40434</v>
      </c>
      <c r="D66" s="6" t="s">
        <v>180</v>
      </c>
      <c r="F66" s="6" t="s">
        <v>150</v>
      </c>
      <c r="G66" s="6" t="s">
        <v>141</v>
      </c>
      <c r="H66" s="66" t="s">
        <v>16</v>
      </c>
      <c r="I66" s="5" t="s">
        <v>122</v>
      </c>
      <c r="J66" s="48" t="s">
        <v>181</v>
      </c>
      <c r="K66" s="7">
        <v>-900</v>
      </c>
      <c r="L66" s="51">
        <f>VLOOKUP(GeneralLedgerT17[[#This Row],[Account]],AccountsT[[Account Name]:[Account '#]],2,FALSE)</f>
        <v>2005</v>
      </c>
      <c r="M66" s="51" t="str">
        <f>VLOOKUP(GeneralLedgerT17[[#This Row],[Account]],AccountsT[[Account Name]:[Account Type]],3,FALSE)</f>
        <v>Liabilities</v>
      </c>
      <c r="O66" s="66" t="s">
        <v>16</v>
      </c>
    </row>
    <row r="67" spans="1:15" ht="12.75" customHeight="1" x14ac:dyDescent="0.2">
      <c r="A67" s="12" t="s">
        <v>185</v>
      </c>
      <c r="C67" s="47">
        <v>40441</v>
      </c>
      <c r="D67" s="6" t="s">
        <v>180</v>
      </c>
      <c r="F67" s="6" t="s">
        <v>150</v>
      </c>
      <c r="G67" s="6" t="s">
        <v>141</v>
      </c>
      <c r="H67" s="67" t="s">
        <v>16</v>
      </c>
      <c r="I67" s="5" t="s">
        <v>118</v>
      </c>
      <c r="J67" s="40" t="s">
        <v>182</v>
      </c>
      <c r="K67" s="7">
        <v>800</v>
      </c>
      <c r="L67" s="51">
        <f>VLOOKUP(GeneralLedgerT17[[#This Row],[Account]],AccountsT[[Account Name]:[Account '#]],2,FALSE)</f>
        <v>2005</v>
      </c>
      <c r="M67" s="51" t="str">
        <f>VLOOKUP(GeneralLedgerT17[[#This Row],[Account]],AccountsT[[Account Name]:[Account Type]],3,FALSE)</f>
        <v>Liabilities</v>
      </c>
      <c r="O67" s="67" t="s">
        <v>16</v>
      </c>
    </row>
    <row r="68" spans="1:15" ht="12.75" customHeight="1" x14ac:dyDescent="0.2">
      <c r="A68" s="11">
        <f>SUM(GeneralLedgerT17[[Amount ]])</f>
        <v>0</v>
      </c>
      <c r="C68" s="47">
        <v>40441</v>
      </c>
      <c r="D68" s="6" t="s">
        <v>180</v>
      </c>
      <c r="F68" s="6" t="s">
        <v>150</v>
      </c>
      <c r="G68" s="6" t="s">
        <v>141</v>
      </c>
      <c r="H68" s="66" t="s">
        <v>8</v>
      </c>
      <c r="I68" s="5" t="s">
        <v>118</v>
      </c>
      <c r="J68" s="40" t="s">
        <v>182</v>
      </c>
      <c r="K68" s="7">
        <v>-800</v>
      </c>
      <c r="L68" s="51">
        <f>VLOOKUP(GeneralLedgerT17[[#This Row],[Account]],AccountsT[[Account Name]:[Account '#]],2,FALSE)</f>
        <v>1015</v>
      </c>
      <c r="M68" s="51" t="str">
        <f>VLOOKUP(GeneralLedgerT17[[#This Row],[Account]],AccountsT[[Account Name]:[Account Type]],3,FALSE)</f>
        <v>Assets</v>
      </c>
      <c r="O68" s="66" t="s">
        <v>8</v>
      </c>
    </row>
    <row r="69" spans="1:15" ht="12.75" customHeight="1" x14ac:dyDescent="0.2">
      <c r="C69" s="47"/>
      <c r="J69" s="40"/>
      <c r="L69" s="51" t="e">
        <f>VLOOKUP(GeneralLedgerT17[[#This Row],[Account]],AccountsT[[Account Name]:[Account '#]],2,FALSE)</f>
        <v>#N/A</v>
      </c>
      <c r="M69" s="51" t="e">
        <f>VLOOKUP(GeneralLedgerT17[[#This Row],[Account]],AccountsT[[Account Name]:[Account Type]],3,FALSE)</f>
        <v>#N/A</v>
      </c>
    </row>
    <row r="70" spans="1:15" ht="12.75" customHeight="1" x14ac:dyDescent="0.2">
      <c r="C70" s="47"/>
      <c r="E70" s="6" t="s">
        <v>154</v>
      </c>
      <c r="J70" s="40"/>
      <c r="L70" s="51" t="e">
        <f>VLOOKUP(GeneralLedgerT17[[#This Row],[Account]],AccountsT[[Account Name]:[Account '#]],2,FALSE)</f>
        <v>#N/A</v>
      </c>
      <c r="M70" s="51" t="e">
        <f>VLOOKUP(GeneralLedgerT17[[#This Row],[Account]],AccountsT[[Account Name]:[Account Type]],3,FALSE)</f>
        <v>#N/A</v>
      </c>
    </row>
    <row r="71" spans="1:15" ht="12.75" customHeight="1" x14ac:dyDescent="0.2">
      <c r="C71" s="47"/>
      <c r="J71" s="48"/>
      <c r="L71" s="51" t="e">
        <f>VLOOKUP(GeneralLedgerT17[[#This Row],[Account]],AccountsT[[Account Name]:[Account '#]],2,FALSE)</f>
        <v>#N/A</v>
      </c>
      <c r="M71" s="51" t="e">
        <f>VLOOKUP(GeneralLedgerT17[[#This Row],[Account]],AccountsT[[Account Name]:[Account Type]],3,FALSE)</f>
        <v>#N/A</v>
      </c>
    </row>
    <row r="72" spans="1:15" ht="12.75" customHeight="1" x14ac:dyDescent="0.2">
      <c r="C72" s="47"/>
      <c r="E72" s="6" t="s">
        <v>149</v>
      </c>
      <c r="F72" s="6" t="s">
        <v>154</v>
      </c>
      <c r="L72" s="51" t="e">
        <f>VLOOKUP(GeneralLedgerT17[[#This Row],[Account]],AccountsT[[Account Name]:[Account '#]],2,FALSE)</f>
        <v>#N/A</v>
      </c>
      <c r="M72" s="51" t="e">
        <f>VLOOKUP(GeneralLedgerT17[[#This Row],[Account]],AccountsT[[Account Name]:[Account Type]],3,FALSE)</f>
        <v>#N/A</v>
      </c>
    </row>
    <row r="73" spans="1:15" ht="12.75" customHeight="1" x14ac:dyDescent="0.2">
      <c r="C73" s="47"/>
      <c r="L73" s="51" t="e">
        <f>VLOOKUP(GeneralLedgerT17[[#This Row],[Account]],AccountsT[[Account Name]:[Account '#]],2,FALSE)</f>
        <v>#N/A</v>
      </c>
      <c r="M73" s="51" t="e">
        <f>VLOOKUP(GeneralLedgerT17[[#This Row],[Account]],AccountsT[[Account Name]:[Account Type]],3,FALSE)</f>
        <v>#N/A</v>
      </c>
    </row>
    <row r="74" spans="1:15" ht="12.75" customHeight="1" x14ac:dyDescent="0.2">
      <c r="C74" s="47"/>
      <c r="J74" s="48"/>
      <c r="L74" s="51" t="e">
        <f>VLOOKUP(GeneralLedgerT17[[#This Row],[Account]],AccountsT[[Account Name]:[Account '#]],2,FALSE)</f>
        <v>#N/A</v>
      </c>
      <c r="M74" s="51" t="e">
        <f>VLOOKUP(GeneralLedgerT17[[#This Row],[Account]],AccountsT[[Account Name]:[Account Type]],3,FALSE)</f>
        <v>#N/A</v>
      </c>
    </row>
    <row r="75" spans="1:15" ht="12.75" customHeight="1" x14ac:dyDescent="0.2">
      <c r="C75" s="47"/>
      <c r="L75" s="51" t="e">
        <f>VLOOKUP(GeneralLedgerT17[[#This Row],[Account]],AccountsT[[Account Name]:[Account '#]],2,FALSE)</f>
        <v>#N/A</v>
      </c>
      <c r="M75" s="51" t="e">
        <f>VLOOKUP(GeneralLedgerT17[[#This Row],[Account]],AccountsT[[Account Name]:[Account Type]],3,FALSE)</f>
        <v>#N/A</v>
      </c>
    </row>
    <row r="76" spans="1:15" x14ac:dyDescent="0.2">
      <c r="C76" s="47"/>
      <c r="L76" s="51" t="e">
        <f>VLOOKUP(GeneralLedgerT17[[#This Row],[Account]],AccountsT[[Account Name]:[Account '#]],2,FALSE)</f>
        <v>#N/A</v>
      </c>
      <c r="M76" s="51" t="e">
        <f>VLOOKUP(GeneralLedgerT17[[#This Row],[Account]],AccountsT[[Account Name]:[Account Type]],3,FALSE)</f>
        <v>#N/A</v>
      </c>
    </row>
    <row r="77" spans="1:15" ht="12.75" customHeight="1" x14ac:dyDescent="0.2">
      <c r="C77" s="47"/>
      <c r="J77" s="48"/>
      <c r="L77" s="51" t="e">
        <f>VLOOKUP(GeneralLedgerT17[[#This Row],[Account]],AccountsT[[Account Name]:[Account '#]],2,FALSE)</f>
        <v>#N/A</v>
      </c>
      <c r="M77" s="51" t="e">
        <f>VLOOKUP(GeneralLedgerT17[[#This Row],[Account]],AccountsT[[Account Name]:[Account Type]],3,FALSE)</f>
        <v>#N/A</v>
      </c>
    </row>
    <row r="78" spans="1:15" x14ac:dyDescent="0.2">
      <c r="C78" s="47"/>
      <c r="L78" s="51" t="e">
        <f>VLOOKUP(GeneralLedgerT17[[#This Row],[Account]],AccountsT[[Account Name]:[Account '#]],2,FALSE)</f>
        <v>#N/A</v>
      </c>
      <c r="M78" s="51" t="e">
        <f>VLOOKUP(GeneralLedgerT17[[#This Row],[Account]],AccountsT[[Account Name]:[Account Type]],3,FALSE)</f>
        <v>#N/A</v>
      </c>
    </row>
    <row r="79" spans="1:15" ht="12.75" customHeight="1" x14ac:dyDescent="0.2">
      <c r="C79" s="47"/>
      <c r="L79" s="51" t="e">
        <f>VLOOKUP(GeneralLedgerT17[[#This Row],[Account]],AccountsT[[Account Name]:[Account '#]],2,FALSE)</f>
        <v>#N/A</v>
      </c>
      <c r="M79" s="51" t="e">
        <f>VLOOKUP(GeneralLedgerT17[[#This Row],[Account]],AccountsT[[Account Name]:[Account Type]],3,FALSE)</f>
        <v>#N/A</v>
      </c>
    </row>
    <row r="80" spans="1:15" ht="12.75" customHeight="1" x14ac:dyDescent="0.2">
      <c r="C80" s="47"/>
      <c r="J80" s="48"/>
      <c r="L80" s="51" t="e">
        <f>VLOOKUP(GeneralLedgerT17[[#This Row],[Account]],AccountsT[[Account Name]:[Account '#]],2,FALSE)</f>
        <v>#N/A</v>
      </c>
      <c r="M80" s="51" t="e">
        <f>VLOOKUP(GeneralLedgerT17[[#This Row],[Account]],AccountsT[[Account Name]:[Account Type]],3,FALSE)</f>
        <v>#N/A</v>
      </c>
    </row>
    <row r="81" spans="3:13" ht="12.75" customHeight="1" x14ac:dyDescent="0.2">
      <c r="C81" s="47"/>
      <c r="L81" s="51" t="e">
        <f>VLOOKUP(GeneralLedgerT17[[#This Row],[Account]],AccountsT[[Account Name]:[Account '#]],2,FALSE)</f>
        <v>#N/A</v>
      </c>
      <c r="M81" s="51" t="e">
        <f>VLOOKUP(GeneralLedgerT17[[#This Row],[Account]],AccountsT[[Account Name]:[Account Type]],3,FALSE)</f>
        <v>#N/A</v>
      </c>
    </row>
    <row r="82" spans="3:13" ht="12.75" customHeight="1" x14ac:dyDescent="0.2">
      <c r="C82" s="47"/>
      <c r="L82" s="51" t="e">
        <f>VLOOKUP(GeneralLedgerT17[[#This Row],[Account]],AccountsT[[Account Name]:[Account '#]],2,FALSE)</f>
        <v>#N/A</v>
      </c>
      <c r="M82" s="51" t="e">
        <f>VLOOKUP(GeneralLedgerT17[[#This Row],[Account]],AccountsT[[Account Name]:[Account Type]],3,FALSE)</f>
        <v>#N/A</v>
      </c>
    </row>
    <row r="83" spans="3:13" ht="12.75" customHeight="1" x14ac:dyDescent="0.2">
      <c r="C83" s="47"/>
      <c r="J83" s="48"/>
      <c r="L83" s="51" t="e">
        <f>VLOOKUP(GeneralLedgerT17[[#This Row],[Account]],AccountsT[[Account Name]:[Account '#]],2,FALSE)</f>
        <v>#N/A</v>
      </c>
      <c r="M83" s="51" t="e">
        <f>VLOOKUP(GeneralLedgerT17[[#This Row],[Account]],AccountsT[[Account Name]:[Account Type]],3,FALSE)</f>
        <v>#N/A</v>
      </c>
    </row>
    <row r="84" spans="3:13" ht="12.75" customHeight="1" x14ac:dyDescent="0.2">
      <c r="C84" s="47"/>
      <c r="L84" s="51" t="e">
        <f>VLOOKUP(GeneralLedgerT17[[#This Row],[Account]],AccountsT[[Account Name]:[Account '#]],2,FALSE)</f>
        <v>#N/A</v>
      </c>
      <c r="M84" s="51" t="e">
        <f>VLOOKUP(GeneralLedgerT17[[#This Row],[Account]],AccountsT[[Account Name]:[Account Type]],3,FALSE)</f>
        <v>#N/A</v>
      </c>
    </row>
    <row r="85" spans="3:13" ht="12.75" customHeight="1" x14ac:dyDescent="0.2">
      <c r="C85" s="47"/>
      <c r="J85" s="48"/>
      <c r="L85" s="51" t="e">
        <f>VLOOKUP(GeneralLedgerT17[[#This Row],[Account]],AccountsT[[Account Name]:[Account '#]],2,FALSE)</f>
        <v>#N/A</v>
      </c>
      <c r="M85" s="51" t="e">
        <f>VLOOKUP(GeneralLedgerT17[[#This Row],[Account]],AccountsT[[Account Name]:[Account Type]],3,FALSE)</f>
        <v>#N/A</v>
      </c>
    </row>
    <row r="86" spans="3:13" ht="12.75" customHeight="1" x14ac:dyDescent="0.2">
      <c r="C86" s="47"/>
      <c r="J86" s="48"/>
      <c r="L86" s="51" t="e">
        <f>VLOOKUP(GeneralLedgerT17[[#This Row],[Account]],AccountsT[[Account Name]:[Account '#]],2,FALSE)</f>
        <v>#N/A</v>
      </c>
      <c r="M86" s="51" t="e">
        <f>VLOOKUP(GeneralLedgerT17[[#This Row],[Account]],AccountsT[[Account Name]:[Account Type]],3,FALSE)</f>
        <v>#N/A</v>
      </c>
    </row>
    <row r="87" spans="3:13" ht="12.75" customHeight="1" x14ac:dyDescent="0.2">
      <c r="C87" s="47"/>
      <c r="J87" s="48"/>
      <c r="L87" s="51" t="e">
        <f>VLOOKUP(GeneralLedgerT17[[#This Row],[Account]],AccountsT[[Account Name]:[Account '#]],2,FALSE)</f>
        <v>#N/A</v>
      </c>
      <c r="M87" s="51" t="e">
        <f>VLOOKUP(GeneralLedgerT17[[#This Row],[Account]],AccountsT[[Account Name]:[Account Type]],3,FALSE)</f>
        <v>#N/A</v>
      </c>
    </row>
    <row r="88" spans="3:13" ht="12.75" customHeight="1" x14ac:dyDescent="0.2">
      <c r="C88" s="47"/>
      <c r="J88" s="48"/>
      <c r="L88" s="51" t="e">
        <f>VLOOKUP(GeneralLedgerT17[[#This Row],[Account]],AccountsT[[Account Name]:[Account '#]],2,FALSE)</f>
        <v>#N/A</v>
      </c>
      <c r="M88" s="51" t="e">
        <f>VLOOKUP(GeneralLedgerT17[[#This Row],[Account]],AccountsT[[Account Name]:[Account Type]],3,FALSE)</f>
        <v>#N/A</v>
      </c>
    </row>
    <row r="89" spans="3:13" ht="12.75" customHeight="1" x14ac:dyDescent="0.2">
      <c r="C89" s="47"/>
      <c r="J89" s="48"/>
      <c r="L89" s="51" t="e">
        <f>VLOOKUP(GeneralLedgerT17[[#This Row],[Account]],AccountsT[[Account Name]:[Account '#]],2,FALSE)</f>
        <v>#N/A</v>
      </c>
      <c r="M89" s="51" t="e">
        <f>VLOOKUP(GeneralLedgerT17[[#This Row],[Account]],AccountsT[[Account Name]:[Account Type]],3,FALSE)</f>
        <v>#N/A</v>
      </c>
    </row>
    <row r="90" spans="3:13" ht="12.75" customHeight="1" x14ac:dyDescent="0.2">
      <c r="C90" s="47"/>
      <c r="J90" s="48"/>
      <c r="L90" s="51" t="e">
        <f>VLOOKUP(GeneralLedgerT17[[#This Row],[Account]],AccountsT[[Account Name]:[Account '#]],2,FALSE)</f>
        <v>#N/A</v>
      </c>
      <c r="M90" s="51" t="e">
        <f>VLOOKUP(GeneralLedgerT17[[#This Row],[Account]],AccountsT[[Account Name]:[Account Type]],3,FALSE)</f>
        <v>#N/A</v>
      </c>
    </row>
    <row r="91" spans="3:13" ht="12.75" customHeight="1" x14ac:dyDescent="0.2">
      <c r="C91" s="47"/>
      <c r="J91" s="48"/>
      <c r="L91" s="51" t="e">
        <f>VLOOKUP(GeneralLedgerT17[[#This Row],[Account]],AccountsT[[Account Name]:[Account '#]],2,FALSE)</f>
        <v>#N/A</v>
      </c>
      <c r="M91" s="51" t="e">
        <f>VLOOKUP(GeneralLedgerT17[[#This Row],[Account]],AccountsT[[Account Name]:[Account Type]],3,FALSE)</f>
        <v>#N/A</v>
      </c>
    </row>
    <row r="92" spans="3:13" ht="12.75" customHeight="1" x14ac:dyDescent="0.2">
      <c r="C92" s="47"/>
      <c r="J92" s="50"/>
      <c r="L92" s="51" t="e">
        <f>VLOOKUP(GeneralLedgerT17[[#This Row],[Account]],AccountsT[[Account Name]:[Account '#]],2,FALSE)</f>
        <v>#N/A</v>
      </c>
      <c r="M92" s="51" t="e">
        <f>VLOOKUP(GeneralLedgerT17[[#This Row],[Account]],AccountsT[[Account Name]:[Account Type]],3,FALSE)</f>
        <v>#N/A</v>
      </c>
    </row>
    <row r="93" spans="3:13" ht="12.75" customHeight="1" x14ac:dyDescent="0.2">
      <c r="C93" s="47"/>
      <c r="J93" s="48"/>
      <c r="L93" s="51" t="e">
        <f>VLOOKUP(GeneralLedgerT17[[#This Row],[Account]],AccountsT[[Account Name]:[Account '#]],2,FALSE)</f>
        <v>#N/A</v>
      </c>
      <c r="M93" s="51" t="e">
        <f>VLOOKUP(GeneralLedgerT17[[#This Row],[Account]],AccountsT[[Account Name]:[Account Type]],3,FALSE)</f>
        <v>#N/A</v>
      </c>
    </row>
    <row r="94" spans="3:13" ht="12.75" customHeight="1" x14ac:dyDescent="0.2">
      <c r="C94" s="47"/>
      <c r="L94" s="51" t="e">
        <f>VLOOKUP(GeneralLedgerT17[[#This Row],[Account]],AccountsT[[Account Name]:[Account '#]],2,FALSE)</f>
        <v>#N/A</v>
      </c>
      <c r="M94" s="51" t="e">
        <f>VLOOKUP(GeneralLedgerT17[[#This Row],[Account]],AccountsT[[Account Name]:[Account Type]],3,FALSE)</f>
        <v>#N/A</v>
      </c>
    </row>
    <row r="95" spans="3:13" ht="12.75" customHeight="1" x14ac:dyDescent="0.2">
      <c r="C95" s="47"/>
      <c r="J95" s="48"/>
      <c r="L95" s="51" t="e">
        <f>VLOOKUP(GeneralLedgerT17[[#This Row],[Account]],AccountsT[[Account Name]:[Account '#]],2,FALSE)</f>
        <v>#N/A</v>
      </c>
      <c r="M95" s="51" t="e">
        <f>VLOOKUP(GeneralLedgerT17[[#This Row],[Account]],AccountsT[[Account Name]:[Account Type]],3,FALSE)</f>
        <v>#N/A</v>
      </c>
    </row>
    <row r="96" spans="3:13" ht="12.75" customHeight="1" x14ac:dyDescent="0.2">
      <c r="C96" s="47"/>
      <c r="J96" s="48"/>
      <c r="L96" s="51" t="e">
        <f>VLOOKUP(GeneralLedgerT17[[#This Row],[Account]],AccountsT[[Account Name]:[Account '#]],2,FALSE)</f>
        <v>#N/A</v>
      </c>
      <c r="M96" s="51" t="e">
        <f>VLOOKUP(GeneralLedgerT17[[#This Row],[Account]],AccountsT[[Account Name]:[Account Type]],3,FALSE)</f>
        <v>#N/A</v>
      </c>
    </row>
    <row r="97" spans="3:13" ht="12.75" customHeight="1" x14ac:dyDescent="0.2">
      <c r="C97" s="47"/>
      <c r="J97" s="48"/>
      <c r="L97" s="51" t="e">
        <f>VLOOKUP(GeneralLedgerT17[[#This Row],[Account]],AccountsT[[Account Name]:[Account '#]],2,FALSE)</f>
        <v>#N/A</v>
      </c>
      <c r="M97" s="51" t="e">
        <f>VLOOKUP(GeneralLedgerT17[[#This Row],[Account]],AccountsT[[Account Name]:[Account Type]],3,FALSE)</f>
        <v>#N/A</v>
      </c>
    </row>
    <row r="98" spans="3:13" ht="12.75" customHeight="1" x14ac:dyDescent="0.2">
      <c r="C98" s="47"/>
      <c r="J98" s="48"/>
      <c r="L98" s="51" t="e">
        <f>VLOOKUP(GeneralLedgerT17[[#This Row],[Account]],AccountsT[[Account Name]:[Account '#]],2,FALSE)</f>
        <v>#N/A</v>
      </c>
      <c r="M98" s="51" t="e">
        <f>VLOOKUP(GeneralLedgerT17[[#This Row],[Account]],AccountsT[[Account Name]:[Account Type]],3,FALSE)</f>
        <v>#N/A</v>
      </c>
    </row>
    <row r="99" spans="3:13" ht="12.75" customHeight="1" x14ac:dyDescent="0.2">
      <c r="C99" s="47"/>
      <c r="L99" s="51" t="e">
        <f>VLOOKUP(GeneralLedgerT17[[#This Row],[Account]],AccountsT[[Account Name]:[Account '#]],2,FALSE)</f>
        <v>#N/A</v>
      </c>
      <c r="M99" s="51" t="e">
        <f>VLOOKUP(GeneralLedgerT17[[#This Row],[Account]],AccountsT[[Account Name]:[Account Type]],3,FALSE)</f>
        <v>#N/A</v>
      </c>
    </row>
    <row r="100" spans="3:13" ht="12.75" customHeight="1" x14ac:dyDescent="0.2">
      <c r="C100" s="47"/>
      <c r="J100" s="48"/>
      <c r="L100" s="51" t="e">
        <f>VLOOKUP(GeneralLedgerT17[[#This Row],[Account]],AccountsT[[Account Name]:[Account '#]],2,FALSE)</f>
        <v>#N/A</v>
      </c>
      <c r="M100" s="51" t="e">
        <f>VLOOKUP(GeneralLedgerT17[[#This Row],[Account]],AccountsT[[Account Name]:[Account Type]],3,FALSE)</f>
        <v>#N/A</v>
      </c>
    </row>
    <row r="101" spans="3:13" ht="12.75" customHeight="1" x14ac:dyDescent="0.2">
      <c r="C101" s="47"/>
      <c r="L101" s="51" t="e">
        <f>VLOOKUP(GeneralLedgerT17[[#This Row],[Account]],AccountsT[[Account Name]:[Account '#]],2,FALSE)</f>
        <v>#N/A</v>
      </c>
      <c r="M101" s="51" t="e">
        <f>VLOOKUP(GeneralLedgerT17[[#This Row],[Account]],AccountsT[[Account Name]:[Account Type]],3,FALSE)</f>
        <v>#N/A</v>
      </c>
    </row>
    <row r="102" spans="3:13" ht="12.75" customHeight="1" x14ac:dyDescent="0.2">
      <c r="C102" s="47"/>
      <c r="J102" s="48"/>
      <c r="L102" s="51" t="e">
        <f>VLOOKUP(GeneralLedgerT17[[#This Row],[Account]],AccountsT[[Account Name]:[Account '#]],2,FALSE)</f>
        <v>#N/A</v>
      </c>
      <c r="M102" s="51" t="e">
        <f>VLOOKUP(GeneralLedgerT17[[#This Row],[Account]],AccountsT[[Account Name]:[Account Type]],3,FALSE)</f>
        <v>#N/A</v>
      </c>
    </row>
    <row r="103" spans="3:13" ht="12.75" customHeight="1" x14ac:dyDescent="0.2">
      <c r="C103" s="47"/>
      <c r="J103" s="48"/>
      <c r="L103" s="51" t="e">
        <f>VLOOKUP(GeneralLedgerT17[[#This Row],[Account]],AccountsT[[Account Name]:[Account '#]],2,FALSE)</f>
        <v>#N/A</v>
      </c>
      <c r="M103" s="51" t="e">
        <f>VLOOKUP(GeneralLedgerT17[[#This Row],[Account]],AccountsT[[Account Name]:[Account Type]],3,FALSE)</f>
        <v>#N/A</v>
      </c>
    </row>
    <row r="104" spans="3:13" ht="12.75" customHeight="1" x14ac:dyDescent="0.2">
      <c r="C104" s="47"/>
      <c r="L104" s="51" t="e">
        <f>VLOOKUP(GeneralLedgerT17[[#This Row],[Account]],AccountsT[[Account Name]:[Account '#]],2,FALSE)</f>
        <v>#N/A</v>
      </c>
      <c r="M104" s="51" t="e">
        <f>VLOOKUP(GeneralLedgerT17[[#This Row],[Account]],AccountsT[[Account Name]:[Account Type]],3,FALSE)</f>
        <v>#N/A</v>
      </c>
    </row>
    <row r="105" spans="3:13" ht="12.75" customHeight="1" x14ac:dyDescent="0.2">
      <c r="C105" s="47"/>
      <c r="L105" s="51" t="e">
        <f>VLOOKUP(GeneralLedgerT17[[#This Row],[Account]],AccountsT[[Account Name]:[Account '#]],2,FALSE)</f>
        <v>#N/A</v>
      </c>
      <c r="M105" s="51" t="e">
        <f>VLOOKUP(GeneralLedgerT17[[#This Row],[Account]],AccountsT[[Account Name]:[Account Type]],3,FALSE)</f>
        <v>#N/A</v>
      </c>
    </row>
    <row r="106" spans="3:13" ht="12.75" customHeight="1" x14ac:dyDescent="0.2">
      <c r="C106" s="47"/>
      <c r="J106" s="48"/>
      <c r="L106" s="51" t="e">
        <f>VLOOKUP(GeneralLedgerT17[[#This Row],[Account]],AccountsT[[Account Name]:[Account '#]],2,FALSE)</f>
        <v>#N/A</v>
      </c>
      <c r="M106" s="51" t="e">
        <f>VLOOKUP(GeneralLedgerT17[[#This Row],[Account]],AccountsT[[Account Name]:[Account Type]],3,FALSE)</f>
        <v>#N/A</v>
      </c>
    </row>
    <row r="107" spans="3:13" ht="12.75" customHeight="1" x14ac:dyDescent="0.2">
      <c r="C107" s="47"/>
      <c r="J107" s="48"/>
      <c r="L107" s="51" t="e">
        <f>VLOOKUP(GeneralLedgerT17[[#This Row],[Account]],AccountsT[[Account Name]:[Account '#]],2,FALSE)</f>
        <v>#N/A</v>
      </c>
      <c r="M107" s="51" t="e">
        <f>VLOOKUP(GeneralLedgerT17[[#This Row],[Account]],AccountsT[[Account Name]:[Account Type]],3,FALSE)</f>
        <v>#N/A</v>
      </c>
    </row>
    <row r="108" spans="3:13" ht="12.75" customHeight="1" x14ac:dyDescent="0.2">
      <c r="C108" s="47"/>
      <c r="J108" s="48"/>
      <c r="L108" s="51" t="e">
        <f>VLOOKUP(GeneralLedgerT17[[#This Row],[Account]],AccountsT[[Account Name]:[Account '#]],2,FALSE)</f>
        <v>#N/A</v>
      </c>
      <c r="M108" s="51" t="e">
        <f>VLOOKUP(GeneralLedgerT17[[#This Row],[Account]],AccountsT[[Account Name]:[Account Type]],3,FALSE)</f>
        <v>#N/A</v>
      </c>
    </row>
    <row r="109" spans="3:13" ht="12.75" customHeight="1" x14ac:dyDescent="0.2">
      <c r="C109" s="47"/>
      <c r="J109" s="48"/>
      <c r="L109" s="51" t="e">
        <f>VLOOKUP(GeneralLedgerT17[[#This Row],[Account]],AccountsT[[Account Name]:[Account '#]],2,FALSE)</f>
        <v>#N/A</v>
      </c>
      <c r="M109" s="51" t="e">
        <f>VLOOKUP(GeneralLedgerT17[[#This Row],[Account]],AccountsT[[Account Name]:[Account Type]],3,FALSE)</f>
        <v>#N/A</v>
      </c>
    </row>
    <row r="110" spans="3:13" ht="12.75" customHeight="1" x14ac:dyDescent="0.2">
      <c r="C110" s="47"/>
      <c r="J110" s="48"/>
      <c r="L110" s="51" t="e">
        <f>VLOOKUP(GeneralLedgerT17[[#This Row],[Account]],AccountsT[[Account Name]:[Account '#]],2,FALSE)</f>
        <v>#N/A</v>
      </c>
      <c r="M110" s="51" t="e">
        <f>VLOOKUP(GeneralLedgerT17[[#This Row],[Account]],AccountsT[[Account Name]:[Account Type]],3,FALSE)</f>
        <v>#N/A</v>
      </c>
    </row>
    <row r="111" spans="3:13" ht="12.75" customHeight="1" x14ac:dyDescent="0.2">
      <c r="C111" s="47"/>
      <c r="J111" s="48"/>
      <c r="L111" s="51" t="e">
        <f>VLOOKUP(GeneralLedgerT17[[#This Row],[Account]],AccountsT[[Account Name]:[Account '#]],2,FALSE)</f>
        <v>#N/A</v>
      </c>
      <c r="M111" s="51" t="e">
        <f>VLOOKUP(GeneralLedgerT17[[#This Row],[Account]],AccountsT[[Account Name]:[Account Type]],3,FALSE)</f>
        <v>#N/A</v>
      </c>
    </row>
    <row r="112" spans="3:13" ht="12.75" customHeight="1" x14ac:dyDescent="0.2">
      <c r="C112" s="47"/>
      <c r="J112" s="48"/>
      <c r="L112" s="51" t="e">
        <f>VLOOKUP(GeneralLedgerT17[[#This Row],[Account]],AccountsT[[Account Name]:[Account '#]],2,FALSE)</f>
        <v>#N/A</v>
      </c>
      <c r="M112" s="51" t="e">
        <f>VLOOKUP(GeneralLedgerT17[[#This Row],[Account]],AccountsT[[Account Name]:[Account Type]],3,FALSE)</f>
        <v>#N/A</v>
      </c>
    </row>
    <row r="113" spans="3:13" ht="12.75" customHeight="1" x14ac:dyDescent="0.2">
      <c r="C113" s="47"/>
      <c r="J113" s="48"/>
      <c r="L113" s="51" t="e">
        <f>VLOOKUP(GeneralLedgerT17[[#This Row],[Account]],AccountsT[[Account Name]:[Account '#]],2,FALSE)</f>
        <v>#N/A</v>
      </c>
      <c r="M113" s="51" t="e">
        <f>VLOOKUP(GeneralLedgerT17[[#This Row],[Account]],AccountsT[[Account Name]:[Account Type]],3,FALSE)</f>
        <v>#N/A</v>
      </c>
    </row>
    <row r="114" spans="3:13" ht="12.75" customHeight="1" x14ac:dyDescent="0.2">
      <c r="C114" s="47"/>
      <c r="J114" s="48"/>
      <c r="L114" s="51" t="e">
        <f>VLOOKUP(GeneralLedgerT17[[#This Row],[Account]],AccountsT[[Account Name]:[Account '#]],2,FALSE)</f>
        <v>#N/A</v>
      </c>
      <c r="M114" s="51" t="e">
        <f>VLOOKUP(GeneralLedgerT17[[#This Row],[Account]],AccountsT[[Account Name]:[Account Type]],3,FALSE)</f>
        <v>#N/A</v>
      </c>
    </row>
    <row r="115" spans="3:13" ht="12.75" customHeight="1" x14ac:dyDescent="0.2">
      <c r="C115" s="47"/>
      <c r="J115" s="48"/>
      <c r="L115" s="51" t="e">
        <f>VLOOKUP(GeneralLedgerT17[[#This Row],[Account]],AccountsT[[Account Name]:[Account '#]],2,FALSE)</f>
        <v>#N/A</v>
      </c>
      <c r="M115" s="51" t="e">
        <f>VLOOKUP(GeneralLedgerT17[[#This Row],[Account]],AccountsT[[Account Name]:[Account Type]],3,FALSE)</f>
        <v>#N/A</v>
      </c>
    </row>
    <row r="116" spans="3:13" ht="12.75" customHeight="1" x14ac:dyDescent="0.2">
      <c r="C116" s="47"/>
      <c r="J116" s="48"/>
      <c r="L116" s="51" t="e">
        <f>VLOOKUP(GeneralLedgerT17[[#This Row],[Account]],AccountsT[[Account Name]:[Account '#]],2,FALSE)</f>
        <v>#N/A</v>
      </c>
      <c r="M116" s="51" t="e">
        <f>VLOOKUP(GeneralLedgerT17[[#This Row],[Account]],AccountsT[[Account Name]:[Account Type]],3,FALSE)</f>
        <v>#N/A</v>
      </c>
    </row>
    <row r="117" spans="3:13" ht="12.75" customHeight="1" x14ac:dyDescent="0.2">
      <c r="C117" s="47"/>
      <c r="L117" s="51" t="e">
        <f>VLOOKUP(GeneralLedgerT17[[#This Row],[Account]],AccountsT[[Account Name]:[Account '#]],2,FALSE)</f>
        <v>#N/A</v>
      </c>
      <c r="M117" s="51" t="e">
        <f>VLOOKUP(GeneralLedgerT17[[#This Row],[Account]],AccountsT[[Account Name]:[Account Type]],3,FALSE)</f>
        <v>#N/A</v>
      </c>
    </row>
    <row r="118" spans="3:13" ht="12.75" customHeight="1" x14ac:dyDescent="0.2">
      <c r="C118" s="47"/>
      <c r="J118" s="48"/>
      <c r="L118" s="51" t="e">
        <f>VLOOKUP(GeneralLedgerT17[[#This Row],[Account]],AccountsT[[Account Name]:[Account '#]],2,FALSE)</f>
        <v>#N/A</v>
      </c>
      <c r="M118" s="51" t="e">
        <f>VLOOKUP(GeneralLedgerT17[[#This Row],[Account]],AccountsT[[Account Name]:[Account Type]],3,FALSE)</f>
        <v>#N/A</v>
      </c>
    </row>
    <row r="119" spans="3:13" ht="12.75" customHeight="1" x14ac:dyDescent="0.2">
      <c r="C119" s="47"/>
      <c r="L119" s="51" t="e">
        <f>VLOOKUP(GeneralLedgerT17[[#This Row],[Account]],AccountsT[[Account Name]:[Account '#]],2,FALSE)</f>
        <v>#N/A</v>
      </c>
      <c r="M119" s="51" t="e">
        <f>VLOOKUP(GeneralLedgerT17[[#This Row],[Account]],AccountsT[[Account Name]:[Account Type]],3,FALSE)</f>
        <v>#N/A</v>
      </c>
    </row>
    <row r="120" spans="3:13" ht="12.75" customHeight="1" x14ac:dyDescent="0.2">
      <c r="C120" s="47"/>
      <c r="L120" s="51" t="e">
        <f>VLOOKUP(GeneralLedgerT17[[#This Row],[Account]],AccountsT[[Account Name]:[Account '#]],2,FALSE)</f>
        <v>#N/A</v>
      </c>
      <c r="M120" s="51" t="e">
        <f>VLOOKUP(GeneralLedgerT17[[#This Row],[Account]],AccountsT[[Account Name]:[Account Type]],3,FALSE)</f>
        <v>#N/A</v>
      </c>
    </row>
    <row r="121" spans="3:13" ht="12.75" customHeight="1" x14ac:dyDescent="0.2">
      <c r="C121" s="47"/>
      <c r="L121" s="51" t="e">
        <f>VLOOKUP(GeneralLedgerT17[[#This Row],[Account]],AccountsT[[Account Name]:[Account '#]],2,FALSE)</f>
        <v>#N/A</v>
      </c>
      <c r="M121" s="51" t="e">
        <f>VLOOKUP(GeneralLedgerT17[[#This Row],[Account]],AccountsT[[Account Name]:[Account Type]],3,FALSE)</f>
        <v>#N/A</v>
      </c>
    </row>
    <row r="122" spans="3:13" ht="12.75" customHeight="1" x14ac:dyDescent="0.2">
      <c r="C122" s="47"/>
      <c r="L122" s="51" t="e">
        <f>VLOOKUP(GeneralLedgerT17[[#This Row],[Account]],AccountsT[[Account Name]:[Account '#]],2,FALSE)</f>
        <v>#N/A</v>
      </c>
      <c r="M122" s="51" t="e">
        <f>VLOOKUP(GeneralLedgerT17[[#This Row],[Account]],AccountsT[[Account Name]:[Account Type]],3,FALSE)</f>
        <v>#N/A</v>
      </c>
    </row>
    <row r="123" spans="3:13" ht="12.75" customHeight="1" x14ac:dyDescent="0.2">
      <c r="C123" s="47"/>
      <c r="L123" s="51" t="e">
        <f>VLOOKUP(GeneralLedgerT17[[#This Row],[Account]],AccountsT[[Account Name]:[Account '#]],2,FALSE)</f>
        <v>#N/A</v>
      </c>
      <c r="M123" s="51" t="e">
        <f>VLOOKUP(GeneralLedgerT17[[#This Row],[Account]],AccountsT[[Account Name]:[Account Type]],3,FALSE)</f>
        <v>#N/A</v>
      </c>
    </row>
    <row r="124" spans="3:13" ht="12.75" customHeight="1" x14ac:dyDescent="0.2">
      <c r="C124" s="47"/>
      <c r="L124" s="51" t="e">
        <f>VLOOKUP(GeneralLedgerT17[[#This Row],[Account]],AccountsT[[Account Name]:[Account '#]],2,FALSE)</f>
        <v>#N/A</v>
      </c>
      <c r="M124" s="51" t="e">
        <f>VLOOKUP(GeneralLedgerT17[[#This Row],[Account]],AccountsT[[Account Name]:[Account Type]],3,FALSE)</f>
        <v>#N/A</v>
      </c>
    </row>
    <row r="125" spans="3:13" ht="12.75" customHeight="1" x14ac:dyDescent="0.2">
      <c r="C125" s="47"/>
      <c r="L125" s="51" t="e">
        <f>VLOOKUP(GeneralLedgerT17[[#This Row],[Account]],AccountsT[[Account Name]:[Account '#]],2,FALSE)</f>
        <v>#N/A</v>
      </c>
      <c r="M125" s="51" t="e">
        <f>VLOOKUP(GeneralLedgerT17[[#This Row],[Account]],AccountsT[[Account Name]:[Account Type]],3,FALSE)</f>
        <v>#N/A</v>
      </c>
    </row>
    <row r="126" spans="3:13" ht="12.75" customHeight="1" x14ac:dyDescent="0.2">
      <c r="C126" s="47"/>
      <c r="L126" s="51" t="e">
        <f>VLOOKUP(GeneralLedgerT17[[#This Row],[Account]],AccountsT[[Account Name]:[Account '#]],2,FALSE)</f>
        <v>#N/A</v>
      </c>
      <c r="M126" s="51" t="e">
        <f>VLOOKUP(GeneralLedgerT17[[#This Row],[Account]],AccountsT[[Account Name]:[Account Type]],3,FALSE)</f>
        <v>#N/A</v>
      </c>
    </row>
    <row r="127" spans="3:13" ht="12.75" customHeight="1" x14ac:dyDescent="0.2">
      <c r="C127" s="47"/>
      <c r="L127" s="51" t="e">
        <f>VLOOKUP(GeneralLedgerT17[[#This Row],[Account]],AccountsT[[Account Name]:[Account '#]],2,FALSE)</f>
        <v>#N/A</v>
      </c>
      <c r="M127" s="51" t="e">
        <f>VLOOKUP(GeneralLedgerT17[[#This Row],[Account]],AccountsT[[Account Name]:[Account Type]],3,FALSE)</f>
        <v>#N/A</v>
      </c>
    </row>
    <row r="128" spans="3:13" ht="12.75" customHeight="1" x14ac:dyDescent="0.2">
      <c r="C128" s="47"/>
      <c r="L128" s="51" t="e">
        <f>VLOOKUP(GeneralLedgerT17[[#This Row],[Account]],AccountsT[[Account Name]:[Account '#]],2,FALSE)</f>
        <v>#N/A</v>
      </c>
      <c r="M128" s="51" t="e">
        <f>VLOOKUP(GeneralLedgerT17[[#This Row],[Account]],AccountsT[[Account Name]:[Account Type]],3,FALSE)</f>
        <v>#N/A</v>
      </c>
    </row>
    <row r="129" spans="3:13" ht="12.75" customHeight="1" x14ac:dyDescent="0.2">
      <c r="C129" s="47"/>
      <c r="L129" s="51" t="e">
        <f>VLOOKUP(GeneralLedgerT17[[#This Row],[Account]],AccountsT[[Account Name]:[Account '#]],2,FALSE)</f>
        <v>#N/A</v>
      </c>
      <c r="M129" s="51" t="e">
        <f>VLOOKUP(GeneralLedgerT17[[#This Row],[Account]],AccountsT[[Account Name]:[Account Type]],3,FALSE)</f>
        <v>#N/A</v>
      </c>
    </row>
    <row r="130" spans="3:13" ht="12.75" customHeight="1" x14ac:dyDescent="0.2">
      <c r="C130" s="47"/>
      <c r="L130" s="51" t="e">
        <f>VLOOKUP(GeneralLedgerT17[[#This Row],[Account]],AccountsT[[Account Name]:[Account '#]],2,FALSE)</f>
        <v>#N/A</v>
      </c>
      <c r="M130" s="51" t="e">
        <f>VLOOKUP(GeneralLedgerT17[[#This Row],[Account]],AccountsT[[Account Name]:[Account Type]],3,FALSE)</f>
        <v>#N/A</v>
      </c>
    </row>
    <row r="131" spans="3:13" ht="12.75" customHeight="1" x14ac:dyDescent="0.2">
      <c r="C131" s="47"/>
      <c r="L131" s="51" t="e">
        <f>VLOOKUP(GeneralLedgerT17[[#This Row],[Account]],AccountsT[[Account Name]:[Account '#]],2,FALSE)</f>
        <v>#N/A</v>
      </c>
      <c r="M131" s="51" t="e">
        <f>VLOOKUP(GeneralLedgerT17[[#This Row],[Account]],AccountsT[[Account Name]:[Account Type]],3,FALSE)</f>
        <v>#N/A</v>
      </c>
    </row>
    <row r="132" spans="3:13" ht="12.75" customHeight="1" x14ac:dyDescent="0.2">
      <c r="C132" s="47"/>
      <c r="L132" s="51" t="e">
        <f>VLOOKUP(GeneralLedgerT17[[#This Row],[Account]],AccountsT[[Account Name]:[Account '#]],2,FALSE)</f>
        <v>#N/A</v>
      </c>
      <c r="M132" s="51" t="e">
        <f>VLOOKUP(GeneralLedgerT17[[#This Row],[Account]],AccountsT[[Account Name]:[Account Type]],3,FALSE)</f>
        <v>#N/A</v>
      </c>
    </row>
    <row r="133" spans="3:13" ht="12.75" customHeight="1" x14ac:dyDescent="0.2">
      <c r="C133" s="47"/>
      <c r="L133" s="51" t="e">
        <f>VLOOKUP(GeneralLedgerT17[[#This Row],[Account]],AccountsT[[Account Name]:[Account '#]],2,FALSE)</f>
        <v>#N/A</v>
      </c>
      <c r="M133" s="51" t="e">
        <f>VLOOKUP(GeneralLedgerT17[[#This Row],[Account]],AccountsT[[Account Name]:[Account Type]],3,FALSE)</f>
        <v>#N/A</v>
      </c>
    </row>
    <row r="134" spans="3:13" ht="12.75" customHeight="1" x14ac:dyDescent="0.2">
      <c r="C134" s="47"/>
      <c r="L134" s="51" t="e">
        <f>VLOOKUP(GeneralLedgerT17[[#This Row],[Account]],AccountsT[[Account Name]:[Account '#]],2,FALSE)</f>
        <v>#N/A</v>
      </c>
      <c r="M134" s="51" t="e">
        <f>VLOOKUP(GeneralLedgerT17[[#This Row],[Account]],AccountsT[[Account Name]:[Account Type]],3,FALSE)</f>
        <v>#N/A</v>
      </c>
    </row>
    <row r="135" spans="3:13" ht="12.75" customHeight="1" x14ac:dyDescent="0.2">
      <c r="C135" s="47"/>
      <c r="L135" s="51" t="e">
        <f>VLOOKUP(GeneralLedgerT17[[#This Row],[Account]],AccountsT[[Account Name]:[Account '#]],2,FALSE)</f>
        <v>#N/A</v>
      </c>
      <c r="M135" s="51" t="e">
        <f>VLOOKUP(GeneralLedgerT17[[#This Row],[Account]],AccountsT[[Account Name]:[Account Type]],3,FALSE)</f>
        <v>#N/A</v>
      </c>
    </row>
    <row r="136" spans="3:13" ht="12.75" customHeight="1" x14ac:dyDescent="0.2">
      <c r="C136" s="47"/>
      <c r="L136" s="51" t="e">
        <f>VLOOKUP(GeneralLedgerT17[[#This Row],[Account]],AccountsT[[Account Name]:[Account '#]],2,FALSE)</f>
        <v>#N/A</v>
      </c>
      <c r="M136" s="51" t="e">
        <f>VLOOKUP(GeneralLedgerT17[[#This Row],[Account]],AccountsT[[Account Name]:[Account Type]],3,FALSE)</f>
        <v>#N/A</v>
      </c>
    </row>
    <row r="137" spans="3:13" ht="12.75" customHeight="1" x14ac:dyDescent="0.2">
      <c r="C137" s="47"/>
      <c r="L137" s="51" t="e">
        <f>VLOOKUP(GeneralLedgerT17[[#This Row],[Account]],AccountsT[[Account Name]:[Account '#]],2,FALSE)</f>
        <v>#N/A</v>
      </c>
      <c r="M137" s="51" t="e">
        <f>VLOOKUP(GeneralLedgerT17[[#This Row],[Account]],AccountsT[[Account Name]:[Account Type]],3,FALSE)</f>
        <v>#N/A</v>
      </c>
    </row>
    <row r="138" spans="3:13" ht="12.75" customHeight="1" x14ac:dyDescent="0.2">
      <c r="C138" s="47"/>
      <c r="L138" s="51" t="e">
        <f>VLOOKUP(GeneralLedgerT17[[#This Row],[Account]],AccountsT[[Account Name]:[Account '#]],2,FALSE)</f>
        <v>#N/A</v>
      </c>
      <c r="M138" s="51" t="e">
        <f>VLOOKUP(GeneralLedgerT17[[#This Row],[Account]],AccountsT[[Account Name]:[Account Type]],3,FALSE)</f>
        <v>#N/A</v>
      </c>
    </row>
    <row r="139" spans="3:13" ht="12.75" customHeight="1" x14ac:dyDescent="0.2">
      <c r="C139" s="47"/>
      <c r="L139" s="51" t="e">
        <f>VLOOKUP(GeneralLedgerT17[[#This Row],[Account]],AccountsT[[Account Name]:[Account '#]],2,FALSE)</f>
        <v>#N/A</v>
      </c>
      <c r="M139" s="51" t="e">
        <f>VLOOKUP(GeneralLedgerT17[[#This Row],[Account]],AccountsT[[Account Name]:[Account Type]],3,FALSE)</f>
        <v>#N/A</v>
      </c>
    </row>
    <row r="140" spans="3:13" ht="12.75" customHeight="1" x14ac:dyDescent="0.2">
      <c r="C140" s="47"/>
      <c r="L140" s="51" t="e">
        <f>VLOOKUP(GeneralLedgerT17[[#This Row],[Account]],AccountsT[[Account Name]:[Account '#]],2,FALSE)</f>
        <v>#N/A</v>
      </c>
      <c r="M140" s="51" t="e">
        <f>VLOOKUP(GeneralLedgerT17[[#This Row],[Account]],AccountsT[[Account Name]:[Account Type]],3,FALSE)</f>
        <v>#N/A</v>
      </c>
    </row>
    <row r="141" spans="3:13" ht="12.75" customHeight="1" x14ac:dyDescent="0.2">
      <c r="C141" s="47"/>
      <c r="L141" s="51" t="e">
        <f>VLOOKUP(GeneralLedgerT17[[#This Row],[Account]],AccountsT[[Account Name]:[Account '#]],2,FALSE)</f>
        <v>#N/A</v>
      </c>
      <c r="M141" s="51" t="e">
        <f>VLOOKUP(GeneralLedgerT17[[#This Row],[Account]],AccountsT[[Account Name]:[Account Type]],3,FALSE)</f>
        <v>#N/A</v>
      </c>
    </row>
    <row r="142" spans="3:13" ht="12.75" customHeight="1" x14ac:dyDescent="0.2">
      <c r="C142" s="47"/>
      <c r="L142" s="51" t="e">
        <f>VLOOKUP(GeneralLedgerT17[[#This Row],[Account]],AccountsT[[Account Name]:[Account '#]],2,FALSE)</f>
        <v>#N/A</v>
      </c>
      <c r="M142" s="51" t="e">
        <f>VLOOKUP(GeneralLedgerT17[[#This Row],[Account]],AccountsT[[Account Name]:[Account Type]],3,FALSE)</f>
        <v>#N/A</v>
      </c>
    </row>
    <row r="143" spans="3:13" ht="12.75" customHeight="1" x14ac:dyDescent="0.2">
      <c r="C143" s="47"/>
      <c r="L143" s="51" t="e">
        <f>VLOOKUP(GeneralLedgerT17[[#This Row],[Account]],AccountsT[[Account Name]:[Account '#]],2,FALSE)</f>
        <v>#N/A</v>
      </c>
      <c r="M143" s="51" t="e">
        <f>VLOOKUP(GeneralLedgerT17[[#This Row],[Account]],AccountsT[[Account Name]:[Account Type]],3,FALSE)</f>
        <v>#N/A</v>
      </c>
    </row>
    <row r="144" spans="3:13" ht="12.75" customHeight="1" x14ac:dyDescent="0.2">
      <c r="C144" s="47"/>
      <c r="L144" s="51" t="e">
        <f>VLOOKUP(GeneralLedgerT17[[#This Row],[Account]],AccountsT[[Account Name]:[Account '#]],2,FALSE)</f>
        <v>#N/A</v>
      </c>
      <c r="M144" s="51" t="e">
        <f>VLOOKUP(GeneralLedgerT17[[#This Row],[Account]],AccountsT[[Account Name]:[Account Type]],3,FALSE)</f>
        <v>#N/A</v>
      </c>
    </row>
    <row r="145" spans="3:13" ht="12.75" customHeight="1" x14ac:dyDescent="0.2">
      <c r="C145" s="47"/>
      <c r="L145" s="51" t="e">
        <f>VLOOKUP(GeneralLedgerT17[[#This Row],[Account]],AccountsT[[Account Name]:[Account '#]],2,FALSE)</f>
        <v>#N/A</v>
      </c>
      <c r="M145" s="51" t="e">
        <f>VLOOKUP(GeneralLedgerT17[[#This Row],[Account]],AccountsT[[Account Name]:[Account Type]],3,FALSE)</f>
        <v>#N/A</v>
      </c>
    </row>
    <row r="146" spans="3:13" ht="12.75" customHeight="1" x14ac:dyDescent="0.2">
      <c r="C146" s="47"/>
      <c r="L146" s="51" t="e">
        <f>VLOOKUP(GeneralLedgerT17[[#This Row],[Account]],AccountsT[[Account Name]:[Account '#]],2,FALSE)</f>
        <v>#N/A</v>
      </c>
      <c r="M146" s="51" t="e">
        <f>VLOOKUP(GeneralLedgerT17[[#This Row],[Account]],AccountsT[[Account Name]:[Account Type]],3,FALSE)</f>
        <v>#N/A</v>
      </c>
    </row>
    <row r="147" spans="3:13" ht="12.75" customHeight="1" x14ac:dyDescent="0.2">
      <c r="C147" s="47"/>
      <c r="L147" s="51" t="e">
        <f>VLOOKUP(GeneralLedgerT17[[#This Row],[Account]],AccountsT[[Account Name]:[Account '#]],2,FALSE)</f>
        <v>#N/A</v>
      </c>
      <c r="M147" s="51" t="e">
        <f>VLOOKUP(GeneralLedgerT17[[#This Row],[Account]],AccountsT[[Account Name]:[Account Type]],3,FALSE)</f>
        <v>#N/A</v>
      </c>
    </row>
    <row r="148" spans="3:13" ht="12.75" customHeight="1" x14ac:dyDescent="0.2">
      <c r="C148" s="47"/>
      <c r="L148" s="51" t="e">
        <f>VLOOKUP(GeneralLedgerT17[[#This Row],[Account]],AccountsT[[Account Name]:[Account '#]],2,FALSE)</f>
        <v>#N/A</v>
      </c>
      <c r="M148" s="51" t="e">
        <f>VLOOKUP(GeneralLedgerT17[[#This Row],[Account]],AccountsT[[Account Name]:[Account Type]],3,FALSE)</f>
        <v>#N/A</v>
      </c>
    </row>
    <row r="149" spans="3:13" ht="12.75" customHeight="1" x14ac:dyDescent="0.2">
      <c r="C149" s="47"/>
      <c r="L149" s="51" t="e">
        <f>VLOOKUP(GeneralLedgerT17[[#This Row],[Account]],AccountsT[[Account Name]:[Account '#]],2,FALSE)</f>
        <v>#N/A</v>
      </c>
      <c r="M149" s="51" t="e">
        <f>VLOOKUP(GeneralLedgerT17[[#This Row],[Account]],AccountsT[[Account Name]:[Account Type]],3,FALSE)</f>
        <v>#N/A</v>
      </c>
    </row>
    <row r="150" spans="3:13" ht="12.75" customHeight="1" x14ac:dyDescent="0.2">
      <c r="C150" s="47"/>
      <c r="L150" s="51" t="e">
        <f>VLOOKUP(GeneralLedgerT17[[#This Row],[Account]],AccountsT[[Account Name]:[Account '#]],2,FALSE)</f>
        <v>#N/A</v>
      </c>
      <c r="M150" s="51" t="e">
        <f>VLOOKUP(GeneralLedgerT17[[#This Row],[Account]],AccountsT[[Account Name]:[Account Type]],3,FALSE)</f>
        <v>#N/A</v>
      </c>
    </row>
    <row r="151" spans="3:13" ht="12.75" customHeight="1" x14ac:dyDescent="0.2">
      <c r="C151" s="47"/>
      <c r="L151" s="51" t="e">
        <f>VLOOKUP(GeneralLedgerT17[[#This Row],[Account]],AccountsT[[Account Name]:[Account '#]],2,FALSE)</f>
        <v>#N/A</v>
      </c>
      <c r="M151" s="51" t="e">
        <f>VLOOKUP(GeneralLedgerT17[[#This Row],[Account]],AccountsT[[Account Name]:[Account Type]],3,FALSE)</f>
        <v>#N/A</v>
      </c>
    </row>
    <row r="152" spans="3:13" ht="12.75" customHeight="1" x14ac:dyDescent="0.2">
      <c r="C152" s="47"/>
      <c r="L152" s="51" t="e">
        <f>VLOOKUP(GeneralLedgerT17[[#This Row],[Account]],AccountsT[[Account Name]:[Account '#]],2,FALSE)</f>
        <v>#N/A</v>
      </c>
      <c r="M152" s="51" t="e">
        <f>VLOOKUP(GeneralLedgerT17[[#This Row],[Account]],AccountsT[[Account Name]:[Account Type]],3,FALSE)</f>
        <v>#N/A</v>
      </c>
    </row>
    <row r="153" spans="3:13" ht="12.75" customHeight="1" x14ac:dyDescent="0.2">
      <c r="C153" s="47"/>
      <c r="L153" s="51" t="e">
        <f>VLOOKUP(GeneralLedgerT17[[#This Row],[Account]],AccountsT[[Account Name]:[Account '#]],2,FALSE)</f>
        <v>#N/A</v>
      </c>
      <c r="M153" s="51" t="e">
        <f>VLOOKUP(GeneralLedgerT17[[#This Row],[Account]],AccountsT[[Account Name]:[Account Type]],3,FALSE)</f>
        <v>#N/A</v>
      </c>
    </row>
    <row r="154" spans="3:13" ht="12.75" customHeight="1" x14ac:dyDescent="0.2">
      <c r="C154" s="47"/>
      <c r="L154" s="51" t="e">
        <f>VLOOKUP(GeneralLedgerT17[[#This Row],[Account]],AccountsT[[Account Name]:[Account '#]],2,FALSE)</f>
        <v>#N/A</v>
      </c>
      <c r="M154" s="51" t="e">
        <f>VLOOKUP(GeneralLedgerT17[[#This Row],[Account]],AccountsT[[Account Name]:[Account Type]],3,FALSE)</f>
        <v>#N/A</v>
      </c>
    </row>
    <row r="155" spans="3:13" ht="12.75" customHeight="1" x14ac:dyDescent="0.2">
      <c r="C155" s="47"/>
      <c r="L155" s="51" t="e">
        <f>VLOOKUP(GeneralLedgerT17[[#This Row],[Account]],AccountsT[[Account Name]:[Account '#]],2,FALSE)</f>
        <v>#N/A</v>
      </c>
      <c r="M155" s="51" t="e">
        <f>VLOOKUP(GeneralLedgerT17[[#This Row],[Account]],AccountsT[[Account Name]:[Account Type]],3,FALSE)</f>
        <v>#N/A</v>
      </c>
    </row>
    <row r="156" spans="3:13" ht="12.75" customHeight="1" x14ac:dyDescent="0.2">
      <c r="C156" s="47"/>
      <c r="L156" s="51" t="e">
        <f>VLOOKUP(GeneralLedgerT17[[#This Row],[Account]],AccountsT[[Account Name]:[Account '#]],2,FALSE)</f>
        <v>#N/A</v>
      </c>
      <c r="M156" s="51" t="e">
        <f>VLOOKUP(GeneralLedgerT17[[#This Row],[Account]],AccountsT[[Account Name]:[Account Type]],3,FALSE)</f>
        <v>#N/A</v>
      </c>
    </row>
    <row r="157" spans="3:13" ht="12.75" customHeight="1" x14ac:dyDescent="0.2">
      <c r="C157" s="47"/>
      <c r="L157" s="51" t="e">
        <f>VLOOKUP(GeneralLedgerT17[[#This Row],[Account]],AccountsT[[Account Name]:[Account '#]],2,FALSE)</f>
        <v>#N/A</v>
      </c>
      <c r="M157" s="51" t="e">
        <f>VLOOKUP(GeneralLedgerT17[[#This Row],[Account]],AccountsT[[Account Name]:[Account Type]],3,FALSE)</f>
        <v>#N/A</v>
      </c>
    </row>
    <row r="158" spans="3:13" ht="12.75" customHeight="1" x14ac:dyDescent="0.2">
      <c r="C158" s="47"/>
      <c r="L158" s="51" t="e">
        <f>VLOOKUP(GeneralLedgerT17[[#This Row],[Account]],AccountsT[[Account Name]:[Account '#]],2,FALSE)</f>
        <v>#N/A</v>
      </c>
      <c r="M158" s="51" t="e">
        <f>VLOOKUP(GeneralLedgerT17[[#This Row],[Account]],AccountsT[[Account Name]:[Account Type]],3,FALSE)</f>
        <v>#N/A</v>
      </c>
    </row>
    <row r="159" spans="3:13" ht="12.75" customHeight="1" x14ac:dyDescent="0.2">
      <c r="C159" s="47"/>
      <c r="L159" s="51" t="e">
        <f>VLOOKUP(GeneralLedgerT17[[#This Row],[Account]],AccountsT[[Account Name]:[Account '#]],2,FALSE)</f>
        <v>#N/A</v>
      </c>
      <c r="M159" s="51" t="e">
        <f>VLOOKUP(GeneralLedgerT17[[#This Row],[Account]],AccountsT[[Account Name]:[Account Type]],3,FALSE)</f>
        <v>#N/A</v>
      </c>
    </row>
    <row r="160" spans="3:13" ht="12.75" customHeight="1" x14ac:dyDescent="0.2">
      <c r="C160" s="47"/>
      <c r="L160" s="51" t="e">
        <f>VLOOKUP(GeneralLedgerT17[[#This Row],[Account]],AccountsT[[Account Name]:[Account '#]],2,FALSE)</f>
        <v>#N/A</v>
      </c>
      <c r="M160" s="51" t="e">
        <f>VLOOKUP(GeneralLedgerT17[[#This Row],[Account]],AccountsT[[Account Name]:[Account Type]],3,FALSE)</f>
        <v>#N/A</v>
      </c>
    </row>
    <row r="161" spans="3:13" ht="12.75" customHeight="1" x14ac:dyDescent="0.2">
      <c r="C161" s="47"/>
      <c r="L161" s="51" t="e">
        <f>VLOOKUP(GeneralLedgerT17[[#This Row],[Account]],AccountsT[[Account Name]:[Account '#]],2,FALSE)</f>
        <v>#N/A</v>
      </c>
      <c r="M161" s="51" t="e">
        <f>VLOOKUP(GeneralLedgerT17[[#This Row],[Account]],AccountsT[[Account Name]:[Account Type]],3,FALSE)</f>
        <v>#N/A</v>
      </c>
    </row>
    <row r="162" spans="3:13" ht="12.75" customHeight="1" x14ac:dyDescent="0.2">
      <c r="C162" s="47"/>
      <c r="L162" s="51" t="e">
        <f>VLOOKUP(GeneralLedgerT17[[#This Row],[Account]],AccountsT[[Account Name]:[Account '#]],2,FALSE)</f>
        <v>#N/A</v>
      </c>
      <c r="M162" s="51" t="e">
        <f>VLOOKUP(GeneralLedgerT17[[#This Row],[Account]],AccountsT[[Account Name]:[Account Type]],3,FALSE)</f>
        <v>#N/A</v>
      </c>
    </row>
    <row r="163" spans="3:13" ht="12.75" customHeight="1" x14ac:dyDescent="0.2">
      <c r="C163" s="47"/>
      <c r="L163" s="51" t="e">
        <f>VLOOKUP(GeneralLedgerT17[[#This Row],[Account]],AccountsT[[Account Name]:[Account '#]],2,FALSE)</f>
        <v>#N/A</v>
      </c>
      <c r="M163" s="51" t="e">
        <f>VLOOKUP(GeneralLedgerT17[[#This Row],[Account]],AccountsT[[Account Name]:[Account Type]],3,FALSE)</f>
        <v>#N/A</v>
      </c>
    </row>
    <row r="164" spans="3:13" ht="12.75" customHeight="1" x14ac:dyDescent="0.2">
      <c r="C164" s="47"/>
      <c r="L164" s="51" t="e">
        <f>VLOOKUP(GeneralLedgerT17[[#This Row],[Account]],AccountsT[[Account Name]:[Account '#]],2,FALSE)</f>
        <v>#N/A</v>
      </c>
      <c r="M164" s="51" t="e">
        <f>VLOOKUP(GeneralLedgerT17[[#This Row],[Account]],AccountsT[[Account Name]:[Account Type]],3,FALSE)</f>
        <v>#N/A</v>
      </c>
    </row>
    <row r="165" spans="3:13" ht="12.75" customHeight="1" x14ac:dyDescent="0.2">
      <c r="C165" s="47"/>
      <c r="L165" s="51" t="e">
        <f>VLOOKUP(GeneralLedgerT17[[#This Row],[Account]],AccountsT[[Account Name]:[Account '#]],2,FALSE)</f>
        <v>#N/A</v>
      </c>
      <c r="M165" s="51" t="e">
        <f>VLOOKUP(GeneralLedgerT17[[#This Row],[Account]],AccountsT[[Account Name]:[Account Type]],3,FALSE)</f>
        <v>#N/A</v>
      </c>
    </row>
    <row r="166" spans="3:13" ht="12.75" customHeight="1" x14ac:dyDescent="0.2">
      <c r="C166" s="47"/>
      <c r="L166" s="51" t="e">
        <f>VLOOKUP(GeneralLedgerT17[[#This Row],[Account]],AccountsT[[Account Name]:[Account '#]],2,FALSE)</f>
        <v>#N/A</v>
      </c>
      <c r="M166" s="51" t="e">
        <f>VLOOKUP(GeneralLedgerT17[[#This Row],[Account]],AccountsT[[Account Name]:[Account Type]],3,FALSE)</f>
        <v>#N/A</v>
      </c>
    </row>
    <row r="167" spans="3:13" ht="12.75" customHeight="1" x14ac:dyDescent="0.2">
      <c r="C167" s="47"/>
      <c r="L167" s="51" t="e">
        <f>VLOOKUP(GeneralLedgerT17[[#This Row],[Account]],AccountsT[[Account Name]:[Account '#]],2,FALSE)</f>
        <v>#N/A</v>
      </c>
      <c r="M167" s="51" t="e">
        <f>VLOOKUP(GeneralLedgerT17[[#This Row],[Account]],AccountsT[[Account Name]:[Account Type]],3,FALSE)</f>
        <v>#N/A</v>
      </c>
    </row>
    <row r="168" spans="3:13" ht="12.75" customHeight="1" x14ac:dyDescent="0.2">
      <c r="C168" s="47"/>
      <c r="L168" s="51" t="e">
        <f>VLOOKUP(GeneralLedgerT17[[#This Row],[Account]],AccountsT[[Account Name]:[Account '#]],2,FALSE)</f>
        <v>#N/A</v>
      </c>
      <c r="M168" s="51" t="e">
        <f>VLOOKUP(GeneralLedgerT17[[#This Row],[Account]],AccountsT[[Account Name]:[Account Type]],3,FALSE)</f>
        <v>#N/A</v>
      </c>
    </row>
    <row r="169" spans="3:13" ht="12.75" customHeight="1" x14ac:dyDescent="0.2">
      <c r="C169" s="47"/>
      <c r="L169" s="51" t="e">
        <f>VLOOKUP(GeneralLedgerT17[[#This Row],[Account]],AccountsT[[Account Name]:[Account '#]],2,FALSE)</f>
        <v>#N/A</v>
      </c>
      <c r="M169" s="51" t="e">
        <f>VLOOKUP(GeneralLedgerT17[[#This Row],[Account]],AccountsT[[Account Name]:[Account Type]],3,FALSE)</f>
        <v>#N/A</v>
      </c>
    </row>
    <row r="170" spans="3:13" ht="12.75" customHeight="1" x14ac:dyDescent="0.2">
      <c r="C170" s="47"/>
      <c r="L170" s="51" t="e">
        <f>VLOOKUP(GeneralLedgerT17[[#This Row],[Account]],AccountsT[[Account Name]:[Account '#]],2,FALSE)</f>
        <v>#N/A</v>
      </c>
      <c r="M170" s="51" t="e">
        <f>VLOOKUP(GeneralLedgerT17[[#This Row],[Account]],AccountsT[[Account Name]:[Account Type]],3,FALSE)</f>
        <v>#N/A</v>
      </c>
    </row>
    <row r="171" spans="3:13" ht="12.75" customHeight="1" x14ac:dyDescent="0.2">
      <c r="C171" s="47"/>
      <c r="L171" s="51" t="e">
        <f>VLOOKUP(GeneralLedgerT17[[#This Row],[Account]],AccountsT[[Account Name]:[Account '#]],2,FALSE)</f>
        <v>#N/A</v>
      </c>
      <c r="M171" s="51" t="e">
        <f>VLOOKUP(GeneralLedgerT17[[#This Row],[Account]],AccountsT[[Account Name]:[Account Type]],3,FALSE)</f>
        <v>#N/A</v>
      </c>
    </row>
    <row r="172" spans="3:13" ht="12.75" customHeight="1" x14ac:dyDescent="0.2">
      <c r="C172" s="47"/>
      <c r="L172" s="51" t="e">
        <f>VLOOKUP(GeneralLedgerT17[[#This Row],[Account]],AccountsT[[Account Name]:[Account '#]],2,FALSE)</f>
        <v>#N/A</v>
      </c>
      <c r="M172" s="51" t="e">
        <f>VLOOKUP(GeneralLedgerT17[[#This Row],[Account]],AccountsT[[Account Name]:[Account Type]],3,FALSE)</f>
        <v>#N/A</v>
      </c>
    </row>
    <row r="173" spans="3:13" ht="12.75" customHeight="1" x14ac:dyDescent="0.2">
      <c r="C173" s="47"/>
      <c r="L173" s="51" t="e">
        <f>VLOOKUP(GeneralLedgerT17[[#This Row],[Account]],AccountsT[[Account Name]:[Account '#]],2,FALSE)</f>
        <v>#N/A</v>
      </c>
      <c r="M173" s="51" t="e">
        <f>VLOOKUP(GeneralLedgerT17[[#This Row],[Account]],AccountsT[[Account Name]:[Account Type]],3,FALSE)</f>
        <v>#N/A</v>
      </c>
    </row>
    <row r="174" spans="3:13" ht="12.75" customHeight="1" x14ac:dyDescent="0.2">
      <c r="C174" s="47"/>
      <c r="L174" s="51" t="e">
        <f>VLOOKUP(GeneralLedgerT17[[#This Row],[Account]],AccountsT[[Account Name]:[Account '#]],2,FALSE)</f>
        <v>#N/A</v>
      </c>
      <c r="M174" s="51" t="e">
        <f>VLOOKUP(GeneralLedgerT17[[#This Row],[Account]],AccountsT[[Account Name]:[Account Type]],3,FALSE)</f>
        <v>#N/A</v>
      </c>
    </row>
    <row r="175" spans="3:13" ht="12.75" customHeight="1" x14ac:dyDescent="0.2">
      <c r="C175" s="47"/>
      <c r="L175" s="51" t="e">
        <f>VLOOKUP(GeneralLedgerT17[[#This Row],[Account]],AccountsT[[Account Name]:[Account '#]],2,FALSE)</f>
        <v>#N/A</v>
      </c>
      <c r="M175" s="51" t="e">
        <f>VLOOKUP(GeneralLedgerT17[[#This Row],[Account]],AccountsT[[Account Name]:[Account Type]],3,FALSE)</f>
        <v>#N/A</v>
      </c>
    </row>
    <row r="176" spans="3:13" ht="12.75" customHeight="1" x14ac:dyDescent="0.2">
      <c r="C176" s="47"/>
      <c r="L176" s="51" t="e">
        <f>VLOOKUP(GeneralLedgerT17[[#This Row],[Account]],AccountsT[[Account Name]:[Account '#]],2,FALSE)</f>
        <v>#N/A</v>
      </c>
      <c r="M176" s="51" t="e">
        <f>VLOOKUP(GeneralLedgerT17[[#This Row],[Account]],AccountsT[[Account Name]:[Account Type]],3,FALSE)</f>
        <v>#N/A</v>
      </c>
    </row>
    <row r="177" spans="3:13" ht="12.75" customHeight="1" x14ac:dyDescent="0.2">
      <c r="C177" s="47"/>
      <c r="L177" s="51" t="e">
        <f>VLOOKUP(GeneralLedgerT17[[#This Row],[Account]],AccountsT[[Account Name]:[Account '#]],2,FALSE)</f>
        <v>#N/A</v>
      </c>
      <c r="M177" s="51" t="e">
        <f>VLOOKUP(GeneralLedgerT17[[#This Row],[Account]],AccountsT[[Account Name]:[Account Type]],3,FALSE)</f>
        <v>#N/A</v>
      </c>
    </row>
    <row r="178" spans="3:13" ht="12.75" customHeight="1" x14ac:dyDescent="0.2">
      <c r="C178" s="47"/>
      <c r="L178" s="51" t="e">
        <f>VLOOKUP(GeneralLedgerT17[[#This Row],[Account]],AccountsT[[Account Name]:[Account '#]],2,FALSE)</f>
        <v>#N/A</v>
      </c>
      <c r="M178" s="51" t="e">
        <f>VLOOKUP(GeneralLedgerT17[[#This Row],[Account]],AccountsT[[Account Name]:[Account Type]],3,FALSE)</f>
        <v>#N/A</v>
      </c>
    </row>
    <row r="179" spans="3:13" ht="12.75" customHeight="1" x14ac:dyDescent="0.2">
      <c r="C179" s="47"/>
      <c r="L179" s="51" t="e">
        <f>VLOOKUP(GeneralLedgerT17[[#This Row],[Account]],AccountsT[[Account Name]:[Account '#]],2,FALSE)</f>
        <v>#N/A</v>
      </c>
      <c r="M179" s="51" t="e">
        <f>VLOOKUP(GeneralLedgerT17[[#This Row],[Account]],AccountsT[[Account Name]:[Account Type]],3,FALSE)</f>
        <v>#N/A</v>
      </c>
    </row>
    <row r="180" spans="3:13" ht="12.75" customHeight="1" x14ac:dyDescent="0.2">
      <c r="C180" s="47"/>
      <c r="L180" s="51" t="e">
        <f>VLOOKUP(GeneralLedgerT17[[#This Row],[Account]],AccountsT[[Account Name]:[Account '#]],2,FALSE)</f>
        <v>#N/A</v>
      </c>
      <c r="M180" s="51" t="e">
        <f>VLOOKUP(GeneralLedgerT17[[#This Row],[Account]],AccountsT[[Account Name]:[Account Type]],3,FALSE)</f>
        <v>#N/A</v>
      </c>
    </row>
    <row r="181" spans="3:13" ht="12.75" customHeight="1" x14ac:dyDescent="0.2">
      <c r="C181" s="47"/>
      <c r="L181" s="51" t="e">
        <f>VLOOKUP(GeneralLedgerT17[[#This Row],[Account]],AccountsT[[Account Name]:[Account '#]],2,FALSE)</f>
        <v>#N/A</v>
      </c>
      <c r="M181" s="51" t="e">
        <f>VLOOKUP(GeneralLedgerT17[[#This Row],[Account]],AccountsT[[Account Name]:[Account Type]],3,FALSE)</f>
        <v>#N/A</v>
      </c>
    </row>
    <row r="182" spans="3:13" ht="12.75" customHeight="1" x14ac:dyDescent="0.2">
      <c r="C182" s="47"/>
      <c r="L182" s="51" t="e">
        <f>VLOOKUP(GeneralLedgerT17[[#This Row],[Account]],AccountsT[[Account Name]:[Account '#]],2,FALSE)</f>
        <v>#N/A</v>
      </c>
      <c r="M182" s="51" t="e">
        <f>VLOOKUP(GeneralLedgerT17[[#This Row],[Account]],AccountsT[[Account Name]:[Account Type]],3,FALSE)</f>
        <v>#N/A</v>
      </c>
    </row>
    <row r="183" spans="3:13" ht="12.75" customHeight="1" x14ac:dyDescent="0.2">
      <c r="C183" s="47"/>
      <c r="L183" s="51" t="e">
        <f>VLOOKUP(GeneralLedgerT17[[#This Row],[Account]],AccountsT[[Account Name]:[Account '#]],2,FALSE)</f>
        <v>#N/A</v>
      </c>
      <c r="M183" s="51" t="e">
        <f>VLOOKUP(GeneralLedgerT17[[#This Row],[Account]],AccountsT[[Account Name]:[Account Type]],3,FALSE)</f>
        <v>#N/A</v>
      </c>
    </row>
    <row r="184" spans="3:13" ht="12.75" customHeight="1" x14ac:dyDescent="0.2">
      <c r="C184" s="47"/>
      <c r="L184" s="51" t="e">
        <f>VLOOKUP(GeneralLedgerT17[[#This Row],[Account]],AccountsT[[Account Name]:[Account '#]],2,FALSE)</f>
        <v>#N/A</v>
      </c>
      <c r="M184" s="51" t="e">
        <f>VLOOKUP(GeneralLedgerT17[[#This Row],[Account]],AccountsT[[Account Name]:[Account Type]],3,FALSE)</f>
        <v>#N/A</v>
      </c>
    </row>
    <row r="185" spans="3:13" ht="12.75" customHeight="1" x14ac:dyDescent="0.2">
      <c r="C185" s="47"/>
      <c r="L185" s="51" t="e">
        <f>VLOOKUP(GeneralLedgerT17[[#This Row],[Account]],AccountsT[[Account Name]:[Account '#]],2,FALSE)</f>
        <v>#N/A</v>
      </c>
      <c r="M185" s="51" t="e">
        <f>VLOOKUP(GeneralLedgerT17[[#This Row],[Account]],AccountsT[[Account Name]:[Account Type]],3,FALSE)</f>
        <v>#N/A</v>
      </c>
    </row>
    <row r="186" spans="3:13" ht="12.75" customHeight="1" x14ac:dyDescent="0.2">
      <c r="C186" s="47"/>
      <c r="L186" s="51" t="e">
        <f>VLOOKUP(GeneralLedgerT17[[#This Row],[Account]],AccountsT[[Account Name]:[Account '#]],2,FALSE)</f>
        <v>#N/A</v>
      </c>
      <c r="M186" s="51" t="e">
        <f>VLOOKUP(GeneralLedgerT17[[#This Row],[Account]],AccountsT[[Account Name]:[Account Type]],3,FALSE)</f>
        <v>#N/A</v>
      </c>
    </row>
    <row r="187" spans="3:13" ht="12.75" customHeight="1" x14ac:dyDescent="0.2">
      <c r="C187" s="47"/>
      <c r="L187" s="51" t="e">
        <f>VLOOKUP(GeneralLedgerT17[[#This Row],[Account]],AccountsT[[Account Name]:[Account '#]],2,FALSE)</f>
        <v>#N/A</v>
      </c>
      <c r="M187" s="51" t="e">
        <f>VLOOKUP(GeneralLedgerT17[[#This Row],[Account]],AccountsT[[Account Name]:[Account Type]],3,FALSE)</f>
        <v>#N/A</v>
      </c>
    </row>
    <row r="188" spans="3:13" ht="12.75" customHeight="1" x14ac:dyDescent="0.2">
      <c r="C188" s="47"/>
      <c r="L188" s="51" t="e">
        <f>VLOOKUP(GeneralLedgerT17[[#This Row],[Account]],AccountsT[[Account Name]:[Account '#]],2,FALSE)</f>
        <v>#N/A</v>
      </c>
      <c r="M188" s="51" t="e">
        <f>VLOOKUP(GeneralLedgerT17[[#This Row],[Account]],AccountsT[[Account Name]:[Account Type]],3,FALSE)</f>
        <v>#N/A</v>
      </c>
    </row>
    <row r="189" spans="3:13" ht="12.75" customHeight="1" x14ac:dyDescent="0.2">
      <c r="C189" s="47"/>
      <c r="L189" s="51" t="e">
        <f>VLOOKUP(GeneralLedgerT17[[#This Row],[Account]],AccountsT[[Account Name]:[Account '#]],2,FALSE)</f>
        <v>#N/A</v>
      </c>
      <c r="M189" s="51" t="e">
        <f>VLOOKUP(GeneralLedgerT17[[#This Row],[Account]],AccountsT[[Account Name]:[Account Type]],3,FALSE)</f>
        <v>#N/A</v>
      </c>
    </row>
    <row r="190" spans="3:13" ht="12.75" customHeight="1" x14ac:dyDescent="0.2">
      <c r="C190" s="47"/>
      <c r="L190" s="51" t="e">
        <f>VLOOKUP(GeneralLedgerT17[[#This Row],[Account]],AccountsT[[Account Name]:[Account '#]],2,FALSE)</f>
        <v>#N/A</v>
      </c>
      <c r="M190" s="51" t="e">
        <f>VLOOKUP(GeneralLedgerT17[[#This Row],[Account]],AccountsT[[Account Name]:[Account Type]],3,FALSE)</f>
        <v>#N/A</v>
      </c>
    </row>
    <row r="191" spans="3:13" ht="12.75" customHeight="1" x14ac:dyDescent="0.2">
      <c r="C191" s="47"/>
      <c r="L191" s="51" t="e">
        <f>VLOOKUP(GeneralLedgerT17[[#This Row],[Account]],AccountsT[[Account Name]:[Account '#]],2,FALSE)</f>
        <v>#N/A</v>
      </c>
      <c r="M191" s="51" t="e">
        <f>VLOOKUP(GeneralLedgerT17[[#This Row],[Account]],AccountsT[[Account Name]:[Account Type]],3,FALSE)</f>
        <v>#N/A</v>
      </c>
    </row>
    <row r="192" spans="3:13" ht="12.75" customHeight="1" x14ac:dyDescent="0.2">
      <c r="C192" s="47"/>
      <c r="L192" s="51" t="e">
        <f>VLOOKUP(GeneralLedgerT17[[#This Row],[Account]],AccountsT[[Account Name]:[Account '#]],2,FALSE)</f>
        <v>#N/A</v>
      </c>
      <c r="M192" s="51" t="e">
        <f>VLOOKUP(GeneralLedgerT17[[#This Row],[Account]],AccountsT[[Account Name]:[Account Type]],3,FALSE)</f>
        <v>#N/A</v>
      </c>
    </row>
    <row r="193" spans="3:13" ht="12.75" customHeight="1" x14ac:dyDescent="0.2">
      <c r="C193" s="47"/>
      <c r="L193" s="51" t="e">
        <f>VLOOKUP(GeneralLedgerT17[[#This Row],[Account]],AccountsT[[Account Name]:[Account '#]],2,FALSE)</f>
        <v>#N/A</v>
      </c>
      <c r="M193" s="51" t="e">
        <f>VLOOKUP(GeneralLedgerT17[[#This Row],[Account]],AccountsT[[Account Name]:[Account Type]],3,FALSE)</f>
        <v>#N/A</v>
      </c>
    </row>
    <row r="194" spans="3:13" ht="12.75" customHeight="1" x14ac:dyDescent="0.2">
      <c r="C194" s="47"/>
      <c r="L194" s="51" t="e">
        <f>VLOOKUP(GeneralLedgerT17[[#This Row],[Account]],AccountsT[[Account Name]:[Account '#]],2,FALSE)</f>
        <v>#N/A</v>
      </c>
      <c r="M194" s="51" t="e">
        <f>VLOOKUP(GeneralLedgerT17[[#This Row],[Account]],AccountsT[[Account Name]:[Account Type]],3,FALSE)</f>
        <v>#N/A</v>
      </c>
    </row>
    <row r="195" spans="3:13" ht="12.75" customHeight="1" x14ac:dyDescent="0.2">
      <c r="C195" s="47"/>
      <c r="L195" s="51" t="e">
        <f>VLOOKUP(GeneralLedgerT17[[#This Row],[Account]],AccountsT[[Account Name]:[Account '#]],2,FALSE)</f>
        <v>#N/A</v>
      </c>
      <c r="M195" s="51" t="e">
        <f>VLOOKUP(GeneralLedgerT17[[#This Row],[Account]],AccountsT[[Account Name]:[Account Type]],3,FALSE)</f>
        <v>#N/A</v>
      </c>
    </row>
    <row r="196" spans="3:13" ht="12.75" customHeight="1" x14ac:dyDescent="0.2">
      <c r="C196" s="47"/>
      <c r="L196" s="51" t="e">
        <f>VLOOKUP(GeneralLedgerT17[[#This Row],[Account]],AccountsT[[Account Name]:[Account '#]],2,FALSE)</f>
        <v>#N/A</v>
      </c>
      <c r="M196" s="51" t="e">
        <f>VLOOKUP(GeneralLedgerT17[[#This Row],[Account]],AccountsT[[Account Name]:[Account Type]],3,FALSE)</f>
        <v>#N/A</v>
      </c>
    </row>
    <row r="197" spans="3:13" ht="12.75" customHeight="1" x14ac:dyDescent="0.2">
      <c r="C197" s="47"/>
      <c r="L197" s="51" t="e">
        <f>VLOOKUP(GeneralLedgerT17[[#This Row],[Account]],AccountsT[[Account Name]:[Account '#]],2,FALSE)</f>
        <v>#N/A</v>
      </c>
      <c r="M197" s="51" t="e">
        <f>VLOOKUP(GeneralLedgerT17[[#This Row],[Account]],AccountsT[[Account Name]:[Account Type]],3,FALSE)</f>
        <v>#N/A</v>
      </c>
    </row>
    <row r="198" spans="3:13" ht="12.75" customHeight="1" x14ac:dyDescent="0.2">
      <c r="C198" s="47"/>
      <c r="L198" s="51" t="e">
        <f>VLOOKUP(GeneralLedgerT17[[#This Row],[Account]],AccountsT[[Account Name]:[Account '#]],2,FALSE)</f>
        <v>#N/A</v>
      </c>
      <c r="M198" s="51" t="e">
        <f>VLOOKUP(GeneralLedgerT17[[#This Row],[Account]],AccountsT[[Account Name]:[Account Type]],3,FALSE)</f>
        <v>#N/A</v>
      </c>
    </row>
    <row r="199" spans="3:13" ht="12.75" customHeight="1" x14ac:dyDescent="0.2">
      <c r="C199" s="47"/>
      <c r="L199" s="51" t="e">
        <f>VLOOKUP(GeneralLedgerT17[[#This Row],[Account]],AccountsT[[Account Name]:[Account '#]],2,FALSE)</f>
        <v>#N/A</v>
      </c>
      <c r="M199" s="51" t="e">
        <f>VLOOKUP(GeneralLedgerT17[[#This Row],[Account]],AccountsT[[Account Name]:[Account Type]],3,FALSE)</f>
        <v>#N/A</v>
      </c>
    </row>
    <row r="200" spans="3:13" ht="12.75" customHeight="1" x14ac:dyDescent="0.2">
      <c r="C200" s="47"/>
      <c r="L200" s="51" t="e">
        <f>VLOOKUP(GeneralLedgerT17[[#This Row],[Account]],AccountsT[[Account Name]:[Account '#]],2,FALSE)</f>
        <v>#N/A</v>
      </c>
      <c r="M200" s="51" t="e">
        <f>VLOOKUP(GeneralLedgerT17[[#This Row],[Account]],AccountsT[[Account Name]:[Account Type]],3,FALSE)</f>
        <v>#N/A</v>
      </c>
    </row>
    <row r="201" spans="3:13" ht="12.75" customHeight="1" x14ac:dyDescent="0.2">
      <c r="C201" s="47"/>
      <c r="L201" s="51" t="e">
        <f>VLOOKUP(GeneralLedgerT17[[#This Row],[Account]],AccountsT[[Account Name]:[Account '#]],2,FALSE)</f>
        <v>#N/A</v>
      </c>
      <c r="M201" s="51" t="e">
        <f>VLOOKUP(GeneralLedgerT17[[#This Row],[Account]],AccountsT[[Account Name]:[Account Type]],3,FALSE)</f>
        <v>#N/A</v>
      </c>
    </row>
    <row r="202" spans="3:13" ht="12.75" customHeight="1" x14ac:dyDescent="0.2">
      <c r="C202" s="47"/>
      <c r="L202" s="51" t="e">
        <f>VLOOKUP(GeneralLedgerT17[[#This Row],[Account]],AccountsT[[Account Name]:[Account '#]],2,FALSE)</f>
        <v>#N/A</v>
      </c>
      <c r="M202" s="51" t="e">
        <f>VLOOKUP(GeneralLedgerT17[[#This Row],[Account]],AccountsT[[Account Name]:[Account Type]],3,FALSE)</f>
        <v>#N/A</v>
      </c>
    </row>
    <row r="203" spans="3:13" ht="12.75" customHeight="1" x14ac:dyDescent="0.2">
      <c r="C203" s="47"/>
      <c r="L203" s="51" t="e">
        <f>VLOOKUP(GeneralLedgerT17[[#This Row],[Account]],AccountsT[[Account Name]:[Account '#]],2,FALSE)</f>
        <v>#N/A</v>
      </c>
      <c r="M203" s="51" t="e">
        <f>VLOOKUP(GeneralLedgerT17[[#This Row],[Account]],AccountsT[[Account Name]:[Account Type]],3,FALSE)</f>
        <v>#N/A</v>
      </c>
    </row>
    <row r="204" spans="3:13" ht="12.75" customHeight="1" x14ac:dyDescent="0.2">
      <c r="C204" s="47"/>
      <c r="L204" s="51" t="e">
        <f>VLOOKUP(GeneralLedgerT17[[#This Row],[Account]],AccountsT[[Account Name]:[Account '#]],2,FALSE)</f>
        <v>#N/A</v>
      </c>
      <c r="M204" s="51" t="e">
        <f>VLOOKUP(GeneralLedgerT17[[#This Row],[Account]],AccountsT[[Account Name]:[Account Type]],3,FALSE)</f>
        <v>#N/A</v>
      </c>
    </row>
    <row r="205" spans="3:13" ht="12.75" customHeight="1" x14ac:dyDescent="0.2">
      <c r="C205" s="47"/>
      <c r="L205" s="51" t="e">
        <f>VLOOKUP(GeneralLedgerT17[[#This Row],[Account]],AccountsT[[Account Name]:[Account '#]],2,FALSE)</f>
        <v>#N/A</v>
      </c>
      <c r="M205" s="51" t="e">
        <f>VLOOKUP(GeneralLedgerT17[[#This Row],[Account]],AccountsT[[Account Name]:[Account Type]],3,FALSE)</f>
        <v>#N/A</v>
      </c>
    </row>
    <row r="206" spans="3:13" ht="12.75" customHeight="1" x14ac:dyDescent="0.2">
      <c r="C206" s="47"/>
      <c r="L206" s="51" t="e">
        <f>VLOOKUP(GeneralLedgerT17[[#This Row],[Account]],AccountsT[[Account Name]:[Account '#]],2,FALSE)</f>
        <v>#N/A</v>
      </c>
      <c r="M206" s="51" t="e">
        <f>VLOOKUP(GeneralLedgerT17[[#This Row],[Account]],AccountsT[[Account Name]:[Account Type]],3,FALSE)</f>
        <v>#N/A</v>
      </c>
    </row>
    <row r="207" spans="3:13" ht="12.75" customHeight="1" x14ac:dyDescent="0.2">
      <c r="C207" s="47"/>
      <c r="L207" s="51" t="e">
        <f>VLOOKUP(GeneralLedgerT17[[#This Row],[Account]],AccountsT[[Account Name]:[Account '#]],2,FALSE)</f>
        <v>#N/A</v>
      </c>
      <c r="M207" s="51" t="e">
        <f>VLOOKUP(GeneralLedgerT17[[#This Row],[Account]],AccountsT[[Account Name]:[Account Type]],3,FALSE)</f>
        <v>#N/A</v>
      </c>
    </row>
    <row r="208" spans="3:13" ht="12.75" customHeight="1" x14ac:dyDescent="0.2">
      <c r="C208" s="47"/>
      <c r="L208" s="51" t="e">
        <f>VLOOKUP(GeneralLedgerT17[[#This Row],[Account]],AccountsT[[Account Name]:[Account '#]],2,FALSE)</f>
        <v>#N/A</v>
      </c>
      <c r="M208" s="51" t="e">
        <f>VLOOKUP(GeneralLedgerT17[[#This Row],[Account]],AccountsT[[Account Name]:[Account Type]],3,FALSE)</f>
        <v>#N/A</v>
      </c>
    </row>
    <row r="209" spans="3:13" ht="12.75" customHeight="1" x14ac:dyDescent="0.2">
      <c r="C209" s="47"/>
      <c r="L209" s="51" t="e">
        <f>VLOOKUP(GeneralLedgerT17[[#This Row],[Account]],AccountsT[[Account Name]:[Account '#]],2,FALSE)</f>
        <v>#N/A</v>
      </c>
      <c r="M209" s="51" t="e">
        <f>VLOOKUP(GeneralLedgerT17[[#This Row],[Account]],AccountsT[[Account Name]:[Account Type]],3,FALSE)</f>
        <v>#N/A</v>
      </c>
    </row>
    <row r="210" spans="3:13" ht="12.75" customHeight="1" x14ac:dyDescent="0.2">
      <c r="C210" s="47"/>
      <c r="L210" s="51" t="e">
        <f>VLOOKUP(GeneralLedgerT17[[#This Row],[Account]],AccountsT[[Account Name]:[Account '#]],2,FALSE)</f>
        <v>#N/A</v>
      </c>
      <c r="M210" s="51" t="e">
        <f>VLOOKUP(GeneralLedgerT17[[#This Row],[Account]],AccountsT[[Account Name]:[Account Type]],3,FALSE)</f>
        <v>#N/A</v>
      </c>
    </row>
    <row r="211" spans="3:13" ht="12.75" customHeight="1" x14ac:dyDescent="0.2">
      <c r="C211" s="47"/>
      <c r="L211" s="51" t="e">
        <f>VLOOKUP(GeneralLedgerT17[[#This Row],[Account]],AccountsT[[Account Name]:[Account '#]],2,FALSE)</f>
        <v>#N/A</v>
      </c>
      <c r="M211" s="51" t="e">
        <f>VLOOKUP(GeneralLedgerT17[[#This Row],[Account]],AccountsT[[Account Name]:[Account Type]],3,FALSE)</f>
        <v>#N/A</v>
      </c>
    </row>
    <row r="212" spans="3:13" ht="12.75" customHeight="1" x14ac:dyDescent="0.2">
      <c r="C212" s="47"/>
      <c r="L212" s="51" t="e">
        <f>VLOOKUP(GeneralLedgerT17[[#This Row],[Account]],AccountsT[[Account Name]:[Account '#]],2,FALSE)</f>
        <v>#N/A</v>
      </c>
      <c r="M212" s="51" t="e">
        <f>VLOOKUP(GeneralLedgerT17[[#This Row],[Account]],AccountsT[[Account Name]:[Account Type]],3,FALSE)</f>
        <v>#N/A</v>
      </c>
    </row>
    <row r="213" spans="3:13" ht="12.75" customHeight="1" x14ac:dyDescent="0.2">
      <c r="C213" s="47"/>
      <c r="L213" s="51" t="e">
        <f>VLOOKUP(GeneralLedgerT17[[#This Row],[Account]],AccountsT[[Account Name]:[Account '#]],2,FALSE)</f>
        <v>#N/A</v>
      </c>
      <c r="M213" s="51" t="e">
        <f>VLOOKUP(GeneralLedgerT17[[#This Row],[Account]],AccountsT[[Account Name]:[Account Type]],3,FALSE)</f>
        <v>#N/A</v>
      </c>
    </row>
    <row r="214" spans="3:13" ht="12.75" customHeight="1" x14ac:dyDescent="0.2">
      <c r="C214" s="47"/>
      <c r="L214" s="51" t="e">
        <f>VLOOKUP(GeneralLedgerT17[[#This Row],[Account]],AccountsT[[Account Name]:[Account '#]],2,FALSE)</f>
        <v>#N/A</v>
      </c>
      <c r="M214" s="51" t="e">
        <f>VLOOKUP(GeneralLedgerT17[[#This Row],[Account]],AccountsT[[Account Name]:[Account Type]],3,FALSE)</f>
        <v>#N/A</v>
      </c>
    </row>
    <row r="215" spans="3:13" ht="12.75" customHeight="1" x14ac:dyDescent="0.2">
      <c r="C215" s="47"/>
      <c r="L215" s="51" t="e">
        <f>VLOOKUP(GeneralLedgerT17[[#This Row],[Account]],AccountsT[[Account Name]:[Account '#]],2,FALSE)</f>
        <v>#N/A</v>
      </c>
      <c r="M215" s="51" t="e">
        <f>VLOOKUP(GeneralLedgerT17[[#This Row],[Account]],AccountsT[[Account Name]:[Account Type]],3,FALSE)</f>
        <v>#N/A</v>
      </c>
    </row>
    <row r="216" spans="3:13" ht="12.75" customHeight="1" x14ac:dyDescent="0.2">
      <c r="C216" s="47"/>
      <c r="L216" s="51" t="e">
        <f>VLOOKUP(GeneralLedgerT17[[#This Row],[Account]],AccountsT[[Account Name]:[Account '#]],2,FALSE)</f>
        <v>#N/A</v>
      </c>
      <c r="M216" s="51" t="e">
        <f>VLOOKUP(GeneralLedgerT17[[#This Row],[Account]],AccountsT[[Account Name]:[Account Type]],3,FALSE)</f>
        <v>#N/A</v>
      </c>
    </row>
    <row r="217" spans="3:13" ht="12.75" customHeight="1" x14ac:dyDescent="0.2">
      <c r="C217" s="47"/>
      <c r="L217" s="51" t="e">
        <f>VLOOKUP(GeneralLedgerT17[[#This Row],[Account]],AccountsT[[Account Name]:[Account '#]],2,FALSE)</f>
        <v>#N/A</v>
      </c>
      <c r="M217" s="51" t="e">
        <f>VLOOKUP(GeneralLedgerT17[[#This Row],[Account]],AccountsT[[Account Name]:[Account Type]],3,FALSE)</f>
        <v>#N/A</v>
      </c>
    </row>
    <row r="218" spans="3:13" ht="12.75" customHeight="1" x14ac:dyDescent="0.2">
      <c r="C218" s="47"/>
      <c r="L218" s="51" t="e">
        <f>VLOOKUP(GeneralLedgerT17[[#This Row],[Account]],AccountsT[[Account Name]:[Account '#]],2,FALSE)</f>
        <v>#N/A</v>
      </c>
      <c r="M218" s="51" t="e">
        <f>VLOOKUP(GeneralLedgerT17[[#This Row],[Account]],AccountsT[[Account Name]:[Account Type]],3,FALSE)</f>
        <v>#N/A</v>
      </c>
    </row>
    <row r="219" spans="3:13" ht="12.75" customHeight="1" x14ac:dyDescent="0.2">
      <c r="C219" s="47"/>
      <c r="L219" s="51" t="e">
        <f>VLOOKUP(GeneralLedgerT17[[#This Row],[Account]],AccountsT[[Account Name]:[Account '#]],2,FALSE)</f>
        <v>#N/A</v>
      </c>
      <c r="M219" s="51" t="e">
        <f>VLOOKUP(GeneralLedgerT17[[#This Row],[Account]],AccountsT[[Account Name]:[Account Type]],3,FALSE)</f>
        <v>#N/A</v>
      </c>
    </row>
    <row r="220" spans="3:13" ht="12.75" customHeight="1" x14ac:dyDescent="0.2">
      <c r="C220" s="47"/>
      <c r="L220" s="51" t="e">
        <f>VLOOKUP(GeneralLedgerT17[[#This Row],[Account]],AccountsT[[Account Name]:[Account '#]],2,FALSE)</f>
        <v>#N/A</v>
      </c>
      <c r="M220" s="51" t="e">
        <f>VLOOKUP(GeneralLedgerT17[[#This Row],[Account]],AccountsT[[Account Name]:[Account Type]],3,FALSE)</f>
        <v>#N/A</v>
      </c>
    </row>
    <row r="221" spans="3:13" ht="12.75" customHeight="1" x14ac:dyDescent="0.2">
      <c r="C221" s="47"/>
      <c r="L221" s="51" t="e">
        <f>VLOOKUP(GeneralLedgerT17[[#This Row],[Account]],AccountsT[[Account Name]:[Account '#]],2,FALSE)</f>
        <v>#N/A</v>
      </c>
      <c r="M221" s="51" t="e">
        <f>VLOOKUP(GeneralLedgerT17[[#This Row],[Account]],AccountsT[[Account Name]:[Account Type]],3,FALSE)</f>
        <v>#N/A</v>
      </c>
    </row>
    <row r="222" spans="3:13" ht="12.75" customHeight="1" x14ac:dyDescent="0.2">
      <c r="C222" s="47"/>
      <c r="L222" s="51" t="e">
        <f>VLOOKUP(GeneralLedgerT17[[#This Row],[Account]],AccountsT[[Account Name]:[Account '#]],2,FALSE)</f>
        <v>#N/A</v>
      </c>
      <c r="M222" s="51" t="e">
        <f>VLOOKUP(GeneralLedgerT17[[#This Row],[Account]],AccountsT[[Account Name]:[Account Type]],3,FALSE)</f>
        <v>#N/A</v>
      </c>
    </row>
    <row r="223" spans="3:13" ht="12.75" customHeight="1" x14ac:dyDescent="0.2">
      <c r="C223" s="47"/>
      <c r="L223" s="51" t="e">
        <f>VLOOKUP(GeneralLedgerT17[[#This Row],[Account]],AccountsT[[Account Name]:[Account '#]],2,FALSE)</f>
        <v>#N/A</v>
      </c>
      <c r="M223" s="51" t="e">
        <f>VLOOKUP(GeneralLedgerT17[[#This Row],[Account]],AccountsT[[Account Name]:[Account Type]],3,FALSE)</f>
        <v>#N/A</v>
      </c>
    </row>
    <row r="224" spans="3:13" ht="12.75" customHeight="1" x14ac:dyDescent="0.2">
      <c r="C224" s="47"/>
      <c r="L224" s="51" t="e">
        <f>VLOOKUP(GeneralLedgerT17[[#This Row],[Account]],AccountsT[[Account Name]:[Account '#]],2,FALSE)</f>
        <v>#N/A</v>
      </c>
      <c r="M224" s="51" t="e">
        <f>VLOOKUP(GeneralLedgerT17[[#This Row],[Account]],AccountsT[[Account Name]:[Account Type]],3,FALSE)</f>
        <v>#N/A</v>
      </c>
    </row>
    <row r="225" spans="3:13" ht="12.75" customHeight="1" x14ac:dyDescent="0.2">
      <c r="C225" s="47"/>
      <c r="L225" s="51" t="e">
        <f>VLOOKUP(GeneralLedgerT17[[#This Row],[Account]],AccountsT[[Account Name]:[Account '#]],2,FALSE)</f>
        <v>#N/A</v>
      </c>
      <c r="M225" s="51" t="e">
        <f>VLOOKUP(GeneralLedgerT17[[#This Row],[Account]],AccountsT[[Account Name]:[Account Type]],3,FALSE)</f>
        <v>#N/A</v>
      </c>
    </row>
    <row r="226" spans="3:13" ht="12.75" customHeight="1" x14ac:dyDescent="0.2">
      <c r="C226" s="47"/>
      <c r="L226" s="51" t="e">
        <f>VLOOKUP(GeneralLedgerT17[[#This Row],[Account]],AccountsT[[Account Name]:[Account '#]],2,FALSE)</f>
        <v>#N/A</v>
      </c>
      <c r="M226" s="51" t="e">
        <f>VLOOKUP(GeneralLedgerT17[[#This Row],[Account]],AccountsT[[Account Name]:[Account Type]],3,FALSE)</f>
        <v>#N/A</v>
      </c>
    </row>
    <row r="227" spans="3:13" ht="12.75" customHeight="1" x14ac:dyDescent="0.2">
      <c r="C227" s="47"/>
      <c r="L227" s="51" t="e">
        <f>VLOOKUP(GeneralLedgerT17[[#This Row],[Account]],AccountsT[[Account Name]:[Account '#]],2,FALSE)</f>
        <v>#N/A</v>
      </c>
      <c r="M227" s="51" t="e">
        <f>VLOOKUP(GeneralLedgerT17[[#This Row],[Account]],AccountsT[[Account Name]:[Account Type]],3,FALSE)</f>
        <v>#N/A</v>
      </c>
    </row>
    <row r="228" spans="3:13" ht="12.75" customHeight="1" x14ac:dyDescent="0.2">
      <c r="C228" s="47"/>
      <c r="L228" s="51" t="e">
        <f>VLOOKUP(GeneralLedgerT17[[#This Row],[Account]],AccountsT[[Account Name]:[Account '#]],2,FALSE)</f>
        <v>#N/A</v>
      </c>
      <c r="M228" s="51" t="e">
        <f>VLOOKUP(GeneralLedgerT17[[#This Row],[Account]],AccountsT[[Account Name]:[Account Type]],3,FALSE)</f>
        <v>#N/A</v>
      </c>
    </row>
    <row r="229" spans="3:13" ht="12.75" customHeight="1" x14ac:dyDescent="0.2">
      <c r="C229" s="47"/>
      <c r="L229" s="51" t="e">
        <f>VLOOKUP(GeneralLedgerT17[[#This Row],[Account]],AccountsT[[Account Name]:[Account '#]],2,FALSE)</f>
        <v>#N/A</v>
      </c>
      <c r="M229" s="51" t="e">
        <f>VLOOKUP(GeneralLedgerT17[[#This Row],[Account]],AccountsT[[Account Name]:[Account Type]],3,FALSE)</f>
        <v>#N/A</v>
      </c>
    </row>
    <row r="230" spans="3:13" ht="12.75" customHeight="1" x14ac:dyDescent="0.2">
      <c r="C230" s="47"/>
      <c r="L230" s="51" t="e">
        <f>VLOOKUP(GeneralLedgerT17[[#This Row],[Account]],AccountsT[[Account Name]:[Account '#]],2,FALSE)</f>
        <v>#N/A</v>
      </c>
      <c r="M230" s="51" t="e">
        <f>VLOOKUP(GeneralLedgerT17[[#This Row],[Account]],AccountsT[[Account Name]:[Account Type]],3,FALSE)</f>
        <v>#N/A</v>
      </c>
    </row>
    <row r="231" spans="3:13" ht="12.75" customHeight="1" x14ac:dyDescent="0.2">
      <c r="C231" s="47"/>
      <c r="L231" s="51" t="e">
        <f>VLOOKUP(GeneralLedgerT17[[#This Row],[Account]],AccountsT[[Account Name]:[Account '#]],2,FALSE)</f>
        <v>#N/A</v>
      </c>
      <c r="M231" s="51" t="e">
        <f>VLOOKUP(GeneralLedgerT17[[#This Row],[Account]],AccountsT[[Account Name]:[Account Type]],3,FALSE)</f>
        <v>#N/A</v>
      </c>
    </row>
    <row r="232" spans="3:13" ht="12.75" customHeight="1" x14ac:dyDescent="0.2">
      <c r="C232" s="47"/>
      <c r="L232" s="51" t="e">
        <f>VLOOKUP(GeneralLedgerT17[[#This Row],[Account]],AccountsT[[Account Name]:[Account '#]],2,FALSE)</f>
        <v>#N/A</v>
      </c>
      <c r="M232" s="51" t="e">
        <f>VLOOKUP(GeneralLedgerT17[[#This Row],[Account]],AccountsT[[Account Name]:[Account Type]],3,FALSE)</f>
        <v>#N/A</v>
      </c>
    </row>
    <row r="233" spans="3:13" ht="12.75" customHeight="1" x14ac:dyDescent="0.2">
      <c r="C233" s="47"/>
      <c r="L233" s="51" t="e">
        <f>VLOOKUP(GeneralLedgerT17[[#This Row],[Account]],AccountsT[[Account Name]:[Account '#]],2,FALSE)</f>
        <v>#N/A</v>
      </c>
      <c r="M233" s="51" t="e">
        <f>VLOOKUP(GeneralLedgerT17[[#This Row],[Account]],AccountsT[[Account Name]:[Account Type]],3,FALSE)</f>
        <v>#N/A</v>
      </c>
    </row>
    <row r="234" spans="3:13" ht="12.75" customHeight="1" x14ac:dyDescent="0.2">
      <c r="C234" s="47"/>
      <c r="L234" s="51" t="e">
        <f>VLOOKUP(GeneralLedgerT17[[#This Row],[Account]],AccountsT[[Account Name]:[Account '#]],2,FALSE)</f>
        <v>#N/A</v>
      </c>
      <c r="M234" s="51" t="e">
        <f>VLOOKUP(GeneralLedgerT17[[#This Row],[Account]],AccountsT[[Account Name]:[Account Type]],3,FALSE)</f>
        <v>#N/A</v>
      </c>
    </row>
    <row r="235" spans="3:13" ht="12.75" customHeight="1" x14ac:dyDescent="0.2">
      <c r="C235" s="47"/>
      <c r="L235" s="51" t="e">
        <f>VLOOKUP(GeneralLedgerT17[[#This Row],[Account]],AccountsT[[Account Name]:[Account '#]],2,FALSE)</f>
        <v>#N/A</v>
      </c>
      <c r="M235" s="51" t="e">
        <f>VLOOKUP(GeneralLedgerT17[[#This Row],[Account]],AccountsT[[Account Name]:[Account Type]],3,FALSE)</f>
        <v>#N/A</v>
      </c>
    </row>
    <row r="236" spans="3:13" ht="12.75" customHeight="1" x14ac:dyDescent="0.2">
      <c r="C236" s="47"/>
      <c r="L236" s="51" t="e">
        <f>VLOOKUP(GeneralLedgerT17[[#This Row],[Account]],AccountsT[[Account Name]:[Account '#]],2,FALSE)</f>
        <v>#N/A</v>
      </c>
      <c r="M236" s="51" t="e">
        <f>VLOOKUP(GeneralLedgerT17[[#This Row],[Account]],AccountsT[[Account Name]:[Account Type]],3,FALSE)</f>
        <v>#N/A</v>
      </c>
    </row>
    <row r="237" spans="3:13" ht="12.75" customHeight="1" x14ac:dyDescent="0.2">
      <c r="C237" s="47"/>
      <c r="L237" s="51" t="e">
        <f>VLOOKUP(GeneralLedgerT17[[#This Row],[Account]],AccountsT[[Account Name]:[Account '#]],2,FALSE)</f>
        <v>#N/A</v>
      </c>
      <c r="M237" s="51" t="e">
        <f>VLOOKUP(GeneralLedgerT17[[#This Row],[Account]],AccountsT[[Account Name]:[Account Type]],3,FALSE)</f>
        <v>#N/A</v>
      </c>
    </row>
    <row r="238" spans="3:13" ht="12.75" customHeight="1" x14ac:dyDescent="0.2">
      <c r="C238" s="47"/>
      <c r="L238" s="51" t="e">
        <f>VLOOKUP(GeneralLedgerT17[[#This Row],[Account]],AccountsT[[Account Name]:[Account '#]],2,FALSE)</f>
        <v>#N/A</v>
      </c>
      <c r="M238" s="51" t="e">
        <f>VLOOKUP(GeneralLedgerT17[[#This Row],[Account]],AccountsT[[Account Name]:[Account Type]],3,FALSE)</f>
        <v>#N/A</v>
      </c>
    </row>
    <row r="239" spans="3:13" ht="12.75" customHeight="1" x14ac:dyDescent="0.2">
      <c r="C239" s="47"/>
      <c r="L239" s="51" t="e">
        <f>VLOOKUP(GeneralLedgerT17[[#This Row],[Account]],AccountsT[[Account Name]:[Account '#]],2,FALSE)</f>
        <v>#N/A</v>
      </c>
      <c r="M239" s="51" t="e">
        <f>VLOOKUP(GeneralLedgerT17[[#This Row],[Account]],AccountsT[[Account Name]:[Account Type]],3,FALSE)</f>
        <v>#N/A</v>
      </c>
    </row>
    <row r="240" spans="3:13" ht="12.75" customHeight="1" x14ac:dyDescent="0.2">
      <c r="C240" s="47"/>
      <c r="L240" s="51" t="e">
        <f>VLOOKUP(GeneralLedgerT17[[#This Row],[Account]],AccountsT[[Account Name]:[Account '#]],2,FALSE)</f>
        <v>#N/A</v>
      </c>
      <c r="M240" s="51" t="e">
        <f>VLOOKUP(GeneralLedgerT17[[#This Row],[Account]],AccountsT[[Account Name]:[Account Type]],3,FALSE)</f>
        <v>#N/A</v>
      </c>
    </row>
    <row r="241" spans="3:13" ht="12.75" customHeight="1" x14ac:dyDescent="0.2">
      <c r="C241" s="47"/>
      <c r="L241" s="51" t="e">
        <f>VLOOKUP(GeneralLedgerT17[[#This Row],[Account]],AccountsT[[Account Name]:[Account '#]],2,FALSE)</f>
        <v>#N/A</v>
      </c>
      <c r="M241" s="51" t="e">
        <f>VLOOKUP(GeneralLedgerT17[[#This Row],[Account]],AccountsT[[Account Name]:[Account Type]],3,FALSE)</f>
        <v>#N/A</v>
      </c>
    </row>
    <row r="242" spans="3:13" ht="12.75" customHeight="1" x14ac:dyDescent="0.2">
      <c r="C242" s="47"/>
      <c r="L242" s="51" t="e">
        <f>VLOOKUP(GeneralLedgerT17[[#This Row],[Account]],AccountsT[[Account Name]:[Account '#]],2,FALSE)</f>
        <v>#N/A</v>
      </c>
      <c r="M242" s="51" t="e">
        <f>VLOOKUP(GeneralLedgerT17[[#This Row],[Account]],AccountsT[[Account Name]:[Account Type]],3,FALSE)</f>
        <v>#N/A</v>
      </c>
    </row>
    <row r="243" spans="3:13" ht="12.75" customHeight="1" x14ac:dyDescent="0.2">
      <c r="C243" s="47"/>
      <c r="L243" s="51" t="e">
        <f>VLOOKUP(GeneralLedgerT17[[#This Row],[Account]],AccountsT[[Account Name]:[Account '#]],2,FALSE)</f>
        <v>#N/A</v>
      </c>
      <c r="M243" s="51" t="e">
        <f>VLOOKUP(GeneralLedgerT17[[#This Row],[Account]],AccountsT[[Account Name]:[Account Type]],3,FALSE)</f>
        <v>#N/A</v>
      </c>
    </row>
    <row r="244" spans="3:13" ht="12.75" customHeight="1" x14ac:dyDescent="0.2">
      <c r="C244" s="47"/>
      <c r="L244" s="51" t="e">
        <f>VLOOKUP(GeneralLedgerT17[[#This Row],[Account]],AccountsT[[Account Name]:[Account '#]],2,FALSE)</f>
        <v>#N/A</v>
      </c>
      <c r="M244" s="51" t="e">
        <f>VLOOKUP(GeneralLedgerT17[[#This Row],[Account]],AccountsT[[Account Name]:[Account Type]],3,FALSE)</f>
        <v>#N/A</v>
      </c>
    </row>
    <row r="245" spans="3:13" ht="12.75" customHeight="1" x14ac:dyDescent="0.2">
      <c r="C245" s="47"/>
      <c r="L245" s="51" t="e">
        <f>VLOOKUP(GeneralLedgerT17[[#This Row],[Account]],AccountsT[[Account Name]:[Account '#]],2,FALSE)</f>
        <v>#N/A</v>
      </c>
      <c r="M245" s="51" t="e">
        <f>VLOOKUP(GeneralLedgerT17[[#This Row],[Account]],AccountsT[[Account Name]:[Account Type]],3,FALSE)</f>
        <v>#N/A</v>
      </c>
    </row>
    <row r="246" spans="3:13" ht="12.75" customHeight="1" x14ac:dyDescent="0.2">
      <c r="C246" s="47"/>
      <c r="L246" s="51" t="e">
        <f>VLOOKUP(GeneralLedgerT17[[#This Row],[Account]],AccountsT[[Account Name]:[Account '#]],2,FALSE)</f>
        <v>#N/A</v>
      </c>
      <c r="M246" s="51" t="e">
        <f>VLOOKUP(GeneralLedgerT17[[#This Row],[Account]],AccountsT[[Account Name]:[Account Type]],3,FALSE)</f>
        <v>#N/A</v>
      </c>
    </row>
    <row r="247" spans="3:13" ht="12.75" customHeight="1" x14ac:dyDescent="0.2">
      <c r="C247" s="47"/>
      <c r="L247" s="51" t="e">
        <f>VLOOKUP(GeneralLedgerT17[[#This Row],[Account]],AccountsT[[Account Name]:[Account '#]],2,FALSE)</f>
        <v>#N/A</v>
      </c>
      <c r="M247" s="51" t="e">
        <f>VLOOKUP(GeneralLedgerT17[[#This Row],[Account]],AccountsT[[Account Name]:[Account Type]],3,FALSE)</f>
        <v>#N/A</v>
      </c>
    </row>
    <row r="248" spans="3:13" ht="12.75" customHeight="1" x14ac:dyDescent="0.2">
      <c r="C248" s="47"/>
      <c r="L248" s="51" t="e">
        <f>VLOOKUP(GeneralLedgerT17[[#This Row],[Account]],AccountsT[[Account Name]:[Account '#]],2,FALSE)</f>
        <v>#N/A</v>
      </c>
      <c r="M248" s="51" t="e">
        <f>VLOOKUP(GeneralLedgerT17[[#This Row],[Account]],AccountsT[[Account Name]:[Account Type]],3,FALSE)</f>
        <v>#N/A</v>
      </c>
    </row>
    <row r="249" spans="3:13" ht="12.75" customHeight="1" x14ac:dyDescent="0.2">
      <c r="C249" s="47"/>
      <c r="L249" s="51" t="e">
        <f>VLOOKUP(GeneralLedgerT17[[#This Row],[Account]],AccountsT[[Account Name]:[Account '#]],2,FALSE)</f>
        <v>#N/A</v>
      </c>
      <c r="M249" s="51" t="e">
        <f>VLOOKUP(GeneralLedgerT17[[#This Row],[Account]],AccountsT[[Account Name]:[Account Type]],3,FALSE)</f>
        <v>#N/A</v>
      </c>
    </row>
    <row r="250" spans="3:13" ht="12.75" customHeight="1" x14ac:dyDescent="0.2">
      <c r="C250" s="47"/>
      <c r="L250" s="51" t="e">
        <f>VLOOKUP(GeneralLedgerT17[[#This Row],[Account]],AccountsT[[Account Name]:[Account '#]],2,FALSE)</f>
        <v>#N/A</v>
      </c>
      <c r="M250" s="51" t="e">
        <f>VLOOKUP(GeneralLedgerT17[[#This Row],[Account]],AccountsT[[Account Name]:[Account Type]],3,FALSE)</f>
        <v>#N/A</v>
      </c>
    </row>
    <row r="251" spans="3:13" ht="12.75" customHeight="1" x14ac:dyDescent="0.2">
      <c r="C251" s="47"/>
      <c r="L251" s="51" t="e">
        <f>VLOOKUP(GeneralLedgerT17[[#This Row],[Account]],AccountsT[[Account Name]:[Account '#]],2,FALSE)</f>
        <v>#N/A</v>
      </c>
      <c r="M251" s="51" t="e">
        <f>VLOOKUP(GeneralLedgerT17[[#This Row],[Account]],AccountsT[[Account Name]:[Account Type]],3,FALSE)</f>
        <v>#N/A</v>
      </c>
    </row>
    <row r="252" spans="3:13" ht="12.75" customHeight="1" x14ac:dyDescent="0.2">
      <c r="C252" s="47"/>
      <c r="L252" s="51" t="e">
        <f>VLOOKUP(GeneralLedgerT17[[#This Row],[Account]],AccountsT[[Account Name]:[Account '#]],2,FALSE)</f>
        <v>#N/A</v>
      </c>
      <c r="M252" s="51" t="e">
        <f>VLOOKUP(GeneralLedgerT17[[#This Row],[Account]],AccountsT[[Account Name]:[Account Type]],3,FALSE)</f>
        <v>#N/A</v>
      </c>
    </row>
    <row r="253" spans="3:13" ht="12.75" customHeight="1" x14ac:dyDescent="0.2">
      <c r="C253" s="47"/>
      <c r="L253" s="51" t="e">
        <f>VLOOKUP(GeneralLedgerT17[[#This Row],[Account]],AccountsT[[Account Name]:[Account '#]],2,FALSE)</f>
        <v>#N/A</v>
      </c>
      <c r="M253" s="51" t="e">
        <f>VLOOKUP(GeneralLedgerT17[[#This Row],[Account]],AccountsT[[Account Name]:[Account Type]],3,FALSE)</f>
        <v>#N/A</v>
      </c>
    </row>
    <row r="254" spans="3:13" ht="12.75" customHeight="1" x14ac:dyDescent="0.2">
      <c r="C254" s="47"/>
      <c r="L254" s="51" t="e">
        <f>VLOOKUP(GeneralLedgerT17[[#This Row],[Account]],AccountsT[[Account Name]:[Account '#]],2,FALSE)</f>
        <v>#N/A</v>
      </c>
      <c r="M254" s="51" t="e">
        <f>VLOOKUP(GeneralLedgerT17[[#This Row],[Account]],AccountsT[[Account Name]:[Account Type]],3,FALSE)</f>
        <v>#N/A</v>
      </c>
    </row>
    <row r="255" spans="3:13" ht="12.75" customHeight="1" x14ac:dyDescent="0.2">
      <c r="C255" s="47"/>
      <c r="L255" s="51" t="e">
        <f>VLOOKUP(GeneralLedgerT17[[#This Row],[Account]],AccountsT[[Account Name]:[Account '#]],2,FALSE)</f>
        <v>#N/A</v>
      </c>
      <c r="M255" s="51" t="e">
        <f>VLOOKUP(GeneralLedgerT17[[#This Row],[Account]],AccountsT[[Account Name]:[Account Type]],3,FALSE)</f>
        <v>#N/A</v>
      </c>
    </row>
    <row r="256" spans="3:13" ht="12.75" customHeight="1" x14ac:dyDescent="0.2">
      <c r="C256" s="47"/>
      <c r="L256" s="51" t="e">
        <f>VLOOKUP(GeneralLedgerT17[[#This Row],[Account]],AccountsT[[Account Name]:[Account '#]],2,FALSE)</f>
        <v>#N/A</v>
      </c>
      <c r="M256" s="51" t="e">
        <f>VLOOKUP(GeneralLedgerT17[[#This Row],[Account]],AccountsT[[Account Name]:[Account Type]],3,FALSE)</f>
        <v>#N/A</v>
      </c>
    </row>
    <row r="257" spans="3:13" ht="12.75" customHeight="1" x14ac:dyDescent="0.2">
      <c r="C257" s="47"/>
      <c r="L257" s="51" t="e">
        <f>VLOOKUP(GeneralLedgerT17[[#This Row],[Account]],AccountsT[[Account Name]:[Account '#]],2,FALSE)</f>
        <v>#N/A</v>
      </c>
      <c r="M257" s="51" t="e">
        <f>VLOOKUP(GeneralLedgerT17[[#This Row],[Account]],AccountsT[[Account Name]:[Account Type]],3,FALSE)</f>
        <v>#N/A</v>
      </c>
    </row>
    <row r="258" spans="3:13" ht="12.75" customHeight="1" x14ac:dyDescent="0.2">
      <c r="C258" s="47"/>
      <c r="L258" s="51" t="e">
        <f>VLOOKUP(GeneralLedgerT17[[#This Row],[Account]],AccountsT[[Account Name]:[Account '#]],2,FALSE)</f>
        <v>#N/A</v>
      </c>
      <c r="M258" s="51" t="e">
        <f>VLOOKUP(GeneralLedgerT17[[#This Row],[Account]],AccountsT[[Account Name]:[Account Type]],3,FALSE)</f>
        <v>#N/A</v>
      </c>
    </row>
    <row r="259" spans="3:13" ht="12.75" customHeight="1" x14ac:dyDescent="0.2">
      <c r="C259" s="47"/>
      <c r="L259" s="51" t="e">
        <f>VLOOKUP(GeneralLedgerT17[[#This Row],[Account]],AccountsT[[Account Name]:[Account '#]],2,FALSE)</f>
        <v>#N/A</v>
      </c>
      <c r="M259" s="51" t="e">
        <f>VLOOKUP(GeneralLedgerT17[[#This Row],[Account]],AccountsT[[Account Name]:[Account Type]],3,FALSE)</f>
        <v>#N/A</v>
      </c>
    </row>
    <row r="260" spans="3:13" ht="12.75" customHeight="1" x14ac:dyDescent="0.2">
      <c r="C260" s="47"/>
      <c r="L260" s="51" t="e">
        <f>VLOOKUP(GeneralLedgerT17[[#This Row],[Account]],AccountsT[[Account Name]:[Account '#]],2,FALSE)</f>
        <v>#N/A</v>
      </c>
      <c r="M260" s="51" t="e">
        <f>VLOOKUP(GeneralLedgerT17[[#This Row],[Account]],AccountsT[[Account Name]:[Account Type]],3,FALSE)</f>
        <v>#N/A</v>
      </c>
    </row>
    <row r="261" spans="3:13" ht="12.75" customHeight="1" x14ac:dyDescent="0.2">
      <c r="C261" s="47"/>
      <c r="L261" s="51" t="e">
        <f>VLOOKUP(GeneralLedgerT17[[#This Row],[Account]],AccountsT[[Account Name]:[Account '#]],2,FALSE)</f>
        <v>#N/A</v>
      </c>
      <c r="M261" s="51" t="e">
        <f>VLOOKUP(GeneralLedgerT17[[#This Row],[Account]],AccountsT[[Account Name]:[Account Type]],3,FALSE)</f>
        <v>#N/A</v>
      </c>
    </row>
    <row r="262" spans="3:13" ht="12.75" customHeight="1" x14ac:dyDescent="0.2">
      <c r="C262" s="47"/>
      <c r="L262" s="51" t="e">
        <f>VLOOKUP(GeneralLedgerT17[[#This Row],[Account]],AccountsT[[Account Name]:[Account '#]],2,FALSE)</f>
        <v>#N/A</v>
      </c>
      <c r="M262" s="51" t="e">
        <f>VLOOKUP(GeneralLedgerT17[[#This Row],[Account]],AccountsT[[Account Name]:[Account Type]],3,FALSE)</f>
        <v>#N/A</v>
      </c>
    </row>
    <row r="263" spans="3:13" ht="12.75" customHeight="1" x14ac:dyDescent="0.2">
      <c r="C263" s="47"/>
      <c r="L263" s="51" t="e">
        <f>VLOOKUP(GeneralLedgerT17[[#This Row],[Account]],AccountsT[[Account Name]:[Account '#]],2,FALSE)</f>
        <v>#N/A</v>
      </c>
      <c r="M263" s="51" t="e">
        <f>VLOOKUP(GeneralLedgerT17[[#This Row],[Account]],AccountsT[[Account Name]:[Account Type]],3,FALSE)</f>
        <v>#N/A</v>
      </c>
    </row>
    <row r="264" spans="3:13" ht="12.75" customHeight="1" x14ac:dyDescent="0.2">
      <c r="C264" s="47"/>
      <c r="L264" s="51" t="e">
        <f>VLOOKUP(GeneralLedgerT17[[#This Row],[Account]],AccountsT[[Account Name]:[Account '#]],2,FALSE)</f>
        <v>#N/A</v>
      </c>
      <c r="M264" s="51" t="e">
        <f>VLOOKUP(GeneralLedgerT17[[#This Row],[Account]],AccountsT[[Account Name]:[Account Type]],3,FALSE)</f>
        <v>#N/A</v>
      </c>
    </row>
    <row r="265" spans="3:13" ht="12.75" customHeight="1" x14ac:dyDescent="0.2">
      <c r="C265" s="47"/>
      <c r="L265" s="51" t="e">
        <f>VLOOKUP(GeneralLedgerT17[[#This Row],[Account]],AccountsT[[Account Name]:[Account '#]],2,FALSE)</f>
        <v>#N/A</v>
      </c>
      <c r="M265" s="51" t="e">
        <f>VLOOKUP(GeneralLedgerT17[[#This Row],[Account]],AccountsT[[Account Name]:[Account Type]],3,FALSE)</f>
        <v>#N/A</v>
      </c>
    </row>
    <row r="266" spans="3:13" ht="12.75" customHeight="1" x14ac:dyDescent="0.2">
      <c r="C266" s="47"/>
      <c r="L266" s="51" t="e">
        <f>VLOOKUP(GeneralLedgerT17[[#This Row],[Account]],AccountsT[[Account Name]:[Account '#]],2,FALSE)</f>
        <v>#N/A</v>
      </c>
      <c r="M266" s="51" t="e">
        <f>VLOOKUP(GeneralLedgerT17[[#This Row],[Account]],AccountsT[[Account Name]:[Account Type]],3,FALSE)</f>
        <v>#N/A</v>
      </c>
    </row>
    <row r="267" spans="3:13" ht="12.75" customHeight="1" x14ac:dyDescent="0.2">
      <c r="C267" s="47"/>
      <c r="L267" s="51" t="e">
        <f>VLOOKUP(GeneralLedgerT17[[#This Row],[Account]],AccountsT[[Account Name]:[Account '#]],2,FALSE)</f>
        <v>#N/A</v>
      </c>
      <c r="M267" s="51" t="e">
        <f>VLOOKUP(GeneralLedgerT17[[#This Row],[Account]],AccountsT[[Account Name]:[Account Type]],3,FALSE)</f>
        <v>#N/A</v>
      </c>
    </row>
    <row r="268" spans="3:13" ht="12.75" customHeight="1" x14ac:dyDescent="0.2">
      <c r="C268" s="47"/>
      <c r="L268" s="51" t="e">
        <f>VLOOKUP(GeneralLedgerT17[[#This Row],[Account]],AccountsT[[Account Name]:[Account '#]],2,FALSE)</f>
        <v>#N/A</v>
      </c>
      <c r="M268" s="51" t="e">
        <f>VLOOKUP(GeneralLedgerT17[[#This Row],[Account]],AccountsT[[Account Name]:[Account Type]],3,FALSE)</f>
        <v>#N/A</v>
      </c>
    </row>
    <row r="269" spans="3:13" ht="12.75" customHeight="1" x14ac:dyDescent="0.2">
      <c r="C269" s="47"/>
      <c r="L269" s="51" t="e">
        <f>VLOOKUP(GeneralLedgerT17[[#This Row],[Account]],AccountsT[[Account Name]:[Account '#]],2,FALSE)</f>
        <v>#N/A</v>
      </c>
      <c r="M269" s="51" t="e">
        <f>VLOOKUP(GeneralLedgerT17[[#This Row],[Account]],AccountsT[[Account Name]:[Account Type]],3,FALSE)</f>
        <v>#N/A</v>
      </c>
    </row>
    <row r="270" spans="3:13" ht="12.75" customHeight="1" x14ac:dyDescent="0.2">
      <c r="C270" s="47"/>
      <c r="L270" s="51" t="e">
        <f>VLOOKUP(GeneralLedgerT17[[#This Row],[Account]],AccountsT[[Account Name]:[Account '#]],2,FALSE)</f>
        <v>#N/A</v>
      </c>
      <c r="M270" s="51" t="e">
        <f>VLOOKUP(GeneralLedgerT17[[#This Row],[Account]],AccountsT[[Account Name]:[Account Type]],3,FALSE)</f>
        <v>#N/A</v>
      </c>
    </row>
    <row r="271" spans="3:13" ht="12.75" customHeight="1" x14ac:dyDescent="0.2">
      <c r="C271" s="47"/>
      <c r="L271" s="51" t="e">
        <f>VLOOKUP(GeneralLedgerT17[[#This Row],[Account]],AccountsT[[Account Name]:[Account '#]],2,FALSE)</f>
        <v>#N/A</v>
      </c>
      <c r="M271" s="51" t="e">
        <f>VLOOKUP(GeneralLedgerT17[[#This Row],[Account]],AccountsT[[Account Name]:[Account Type]],3,FALSE)</f>
        <v>#N/A</v>
      </c>
    </row>
    <row r="272" spans="3:13" ht="12.75" customHeight="1" x14ac:dyDescent="0.2">
      <c r="C272" s="47"/>
      <c r="L272" s="51" t="e">
        <f>VLOOKUP(GeneralLedgerT17[[#This Row],[Account]],AccountsT[[Account Name]:[Account '#]],2,FALSE)</f>
        <v>#N/A</v>
      </c>
      <c r="M272" s="51" t="e">
        <f>VLOOKUP(GeneralLedgerT17[[#This Row],[Account]],AccountsT[[Account Name]:[Account Type]],3,FALSE)</f>
        <v>#N/A</v>
      </c>
    </row>
    <row r="273" spans="3:13" ht="12.75" customHeight="1" x14ac:dyDescent="0.2">
      <c r="C273" s="47"/>
      <c r="L273" s="51" t="e">
        <f>VLOOKUP(GeneralLedgerT17[[#This Row],[Account]],AccountsT[[Account Name]:[Account '#]],2,FALSE)</f>
        <v>#N/A</v>
      </c>
      <c r="M273" s="51" t="e">
        <f>VLOOKUP(GeneralLedgerT17[[#This Row],[Account]],AccountsT[[Account Name]:[Account Type]],3,FALSE)</f>
        <v>#N/A</v>
      </c>
    </row>
    <row r="274" spans="3:13" ht="12.75" customHeight="1" x14ac:dyDescent="0.2">
      <c r="C274" s="47"/>
      <c r="L274" s="51" t="e">
        <f>VLOOKUP(GeneralLedgerT17[[#This Row],[Account]],AccountsT[[Account Name]:[Account '#]],2,FALSE)</f>
        <v>#N/A</v>
      </c>
      <c r="M274" s="51" t="e">
        <f>VLOOKUP(GeneralLedgerT17[[#This Row],[Account]],AccountsT[[Account Name]:[Account Type]],3,FALSE)</f>
        <v>#N/A</v>
      </c>
    </row>
    <row r="275" spans="3:13" ht="12.75" customHeight="1" x14ac:dyDescent="0.2">
      <c r="C275" s="47"/>
      <c r="L275" s="51" t="e">
        <f>VLOOKUP(GeneralLedgerT17[[#This Row],[Account]],AccountsT[[Account Name]:[Account '#]],2,FALSE)</f>
        <v>#N/A</v>
      </c>
      <c r="M275" s="51" t="e">
        <f>VLOOKUP(GeneralLedgerT17[[#This Row],[Account]],AccountsT[[Account Name]:[Account Type]],3,FALSE)</f>
        <v>#N/A</v>
      </c>
    </row>
    <row r="276" spans="3:13" ht="12.75" customHeight="1" x14ac:dyDescent="0.2">
      <c r="C276" s="47"/>
      <c r="L276" s="51" t="e">
        <f>VLOOKUP(GeneralLedgerT17[[#This Row],[Account]],AccountsT[[Account Name]:[Account '#]],2,FALSE)</f>
        <v>#N/A</v>
      </c>
      <c r="M276" s="51" t="e">
        <f>VLOOKUP(GeneralLedgerT17[[#This Row],[Account]],AccountsT[[Account Name]:[Account Type]],3,FALSE)</f>
        <v>#N/A</v>
      </c>
    </row>
    <row r="277" spans="3:13" ht="12.75" customHeight="1" x14ac:dyDescent="0.2">
      <c r="C277" s="47"/>
      <c r="L277" s="51" t="e">
        <f>VLOOKUP(GeneralLedgerT17[[#This Row],[Account]],AccountsT[[Account Name]:[Account '#]],2,FALSE)</f>
        <v>#N/A</v>
      </c>
      <c r="M277" s="51" t="e">
        <f>VLOOKUP(GeneralLedgerT17[[#This Row],[Account]],AccountsT[[Account Name]:[Account Type]],3,FALSE)</f>
        <v>#N/A</v>
      </c>
    </row>
    <row r="278" spans="3:13" ht="12.75" customHeight="1" x14ac:dyDescent="0.2">
      <c r="C278" s="47"/>
      <c r="L278" s="51" t="e">
        <f>VLOOKUP(GeneralLedgerT17[[#This Row],[Account]],AccountsT[[Account Name]:[Account '#]],2,FALSE)</f>
        <v>#N/A</v>
      </c>
      <c r="M278" s="51" t="e">
        <f>VLOOKUP(GeneralLedgerT17[[#This Row],[Account]],AccountsT[[Account Name]:[Account Type]],3,FALSE)</f>
        <v>#N/A</v>
      </c>
    </row>
    <row r="279" spans="3:13" ht="12.75" customHeight="1" x14ac:dyDescent="0.2">
      <c r="C279" s="47"/>
      <c r="L279" s="51" t="e">
        <f>VLOOKUP(GeneralLedgerT17[[#This Row],[Account]],AccountsT[[Account Name]:[Account '#]],2,FALSE)</f>
        <v>#N/A</v>
      </c>
      <c r="M279" s="51" t="e">
        <f>VLOOKUP(GeneralLedgerT17[[#This Row],[Account]],AccountsT[[Account Name]:[Account Type]],3,FALSE)</f>
        <v>#N/A</v>
      </c>
    </row>
    <row r="280" spans="3:13" ht="12.75" customHeight="1" x14ac:dyDescent="0.2">
      <c r="C280" s="47"/>
      <c r="L280" s="51" t="e">
        <f>VLOOKUP(GeneralLedgerT17[[#This Row],[Account]],AccountsT[[Account Name]:[Account '#]],2,FALSE)</f>
        <v>#N/A</v>
      </c>
      <c r="M280" s="51" t="e">
        <f>VLOOKUP(GeneralLedgerT17[[#This Row],[Account]],AccountsT[[Account Name]:[Account Type]],3,FALSE)</f>
        <v>#N/A</v>
      </c>
    </row>
    <row r="281" spans="3:13" ht="12.75" customHeight="1" x14ac:dyDescent="0.2">
      <c r="C281" s="47"/>
      <c r="L281" s="51" t="e">
        <f>VLOOKUP(GeneralLedgerT17[[#This Row],[Account]],AccountsT[[Account Name]:[Account '#]],2,FALSE)</f>
        <v>#N/A</v>
      </c>
      <c r="M281" s="51" t="e">
        <f>VLOOKUP(GeneralLedgerT17[[#This Row],[Account]],AccountsT[[Account Name]:[Account Type]],3,FALSE)</f>
        <v>#N/A</v>
      </c>
    </row>
    <row r="282" spans="3:13" ht="12.75" customHeight="1" x14ac:dyDescent="0.2">
      <c r="C282" s="47"/>
      <c r="L282" s="51" t="e">
        <f>VLOOKUP(GeneralLedgerT17[[#This Row],[Account]],AccountsT[[Account Name]:[Account '#]],2,FALSE)</f>
        <v>#N/A</v>
      </c>
      <c r="M282" s="51" t="e">
        <f>VLOOKUP(GeneralLedgerT17[[#This Row],[Account]],AccountsT[[Account Name]:[Account Type]],3,FALSE)</f>
        <v>#N/A</v>
      </c>
    </row>
    <row r="283" spans="3:13" ht="12.75" customHeight="1" x14ac:dyDescent="0.2">
      <c r="C283" s="47"/>
      <c r="L283" s="51" t="e">
        <f>VLOOKUP(GeneralLedgerT17[[#This Row],[Account]],AccountsT[[Account Name]:[Account '#]],2,FALSE)</f>
        <v>#N/A</v>
      </c>
      <c r="M283" s="51" t="e">
        <f>VLOOKUP(GeneralLedgerT17[[#This Row],[Account]],AccountsT[[Account Name]:[Account Type]],3,FALSE)</f>
        <v>#N/A</v>
      </c>
    </row>
    <row r="284" spans="3:13" ht="12.75" customHeight="1" x14ac:dyDescent="0.2">
      <c r="C284" s="47"/>
      <c r="L284" s="51" t="e">
        <f>VLOOKUP(GeneralLedgerT17[[#This Row],[Account]],AccountsT[[Account Name]:[Account '#]],2,FALSE)</f>
        <v>#N/A</v>
      </c>
      <c r="M284" s="51" t="e">
        <f>VLOOKUP(GeneralLedgerT17[[#This Row],[Account]],AccountsT[[Account Name]:[Account Type]],3,FALSE)</f>
        <v>#N/A</v>
      </c>
    </row>
    <row r="285" spans="3:13" ht="12.75" customHeight="1" x14ac:dyDescent="0.2">
      <c r="C285" s="47"/>
      <c r="L285" s="51" t="e">
        <f>VLOOKUP(GeneralLedgerT17[[#This Row],[Account]],AccountsT[[Account Name]:[Account '#]],2,FALSE)</f>
        <v>#N/A</v>
      </c>
      <c r="M285" s="51" t="e">
        <f>VLOOKUP(GeneralLedgerT17[[#This Row],[Account]],AccountsT[[Account Name]:[Account Type]],3,FALSE)</f>
        <v>#N/A</v>
      </c>
    </row>
    <row r="286" spans="3:13" ht="12.75" customHeight="1" x14ac:dyDescent="0.2">
      <c r="C286" s="47"/>
      <c r="L286" s="51" t="e">
        <f>VLOOKUP(GeneralLedgerT17[[#This Row],[Account]],AccountsT[[Account Name]:[Account '#]],2,FALSE)</f>
        <v>#N/A</v>
      </c>
      <c r="M286" s="51" t="e">
        <f>VLOOKUP(GeneralLedgerT17[[#This Row],[Account]],AccountsT[[Account Name]:[Account Type]],3,FALSE)</f>
        <v>#N/A</v>
      </c>
    </row>
    <row r="287" spans="3:13" ht="12.75" customHeight="1" x14ac:dyDescent="0.2">
      <c r="C287" s="47"/>
      <c r="L287" s="51" t="e">
        <f>VLOOKUP(GeneralLedgerT17[[#This Row],[Account]],AccountsT[[Account Name]:[Account '#]],2,FALSE)</f>
        <v>#N/A</v>
      </c>
      <c r="M287" s="51" t="e">
        <f>VLOOKUP(GeneralLedgerT17[[#This Row],[Account]],AccountsT[[Account Name]:[Account Type]],3,FALSE)</f>
        <v>#N/A</v>
      </c>
    </row>
    <row r="288" spans="3:13" ht="12.75" customHeight="1" x14ac:dyDescent="0.2">
      <c r="C288" s="47"/>
      <c r="L288" s="51" t="e">
        <f>VLOOKUP(GeneralLedgerT17[[#This Row],[Account]],AccountsT[[Account Name]:[Account '#]],2,FALSE)</f>
        <v>#N/A</v>
      </c>
      <c r="M288" s="51" t="e">
        <f>VLOOKUP(GeneralLedgerT17[[#This Row],[Account]],AccountsT[[Account Name]:[Account Type]],3,FALSE)</f>
        <v>#N/A</v>
      </c>
    </row>
    <row r="289" spans="3:13" ht="12.75" customHeight="1" x14ac:dyDescent="0.2">
      <c r="C289" s="47"/>
      <c r="L289" s="51" t="e">
        <f>VLOOKUP(GeneralLedgerT17[[#This Row],[Account]],AccountsT[[Account Name]:[Account '#]],2,FALSE)</f>
        <v>#N/A</v>
      </c>
      <c r="M289" s="51" t="e">
        <f>VLOOKUP(GeneralLedgerT17[[#This Row],[Account]],AccountsT[[Account Name]:[Account Type]],3,FALSE)</f>
        <v>#N/A</v>
      </c>
    </row>
    <row r="290" spans="3:13" ht="12.75" customHeight="1" x14ac:dyDescent="0.2">
      <c r="C290" s="47"/>
      <c r="L290" s="51" t="e">
        <f>VLOOKUP(GeneralLedgerT17[[#This Row],[Account]],AccountsT[[Account Name]:[Account '#]],2,FALSE)</f>
        <v>#N/A</v>
      </c>
      <c r="M290" s="51" t="e">
        <f>VLOOKUP(GeneralLedgerT17[[#This Row],[Account]],AccountsT[[Account Name]:[Account Type]],3,FALSE)</f>
        <v>#N/A</v>
      </c>
    </row>
    <row r="291" spans="3:13" ht="12.75" customHeight="1" x14ac:dyDescent="0.2">
      <c r="C291" s="47"/>
      <c r="L291" s="51" t="e">
        <f>VLOOKUP(GeneralLedgerT17[[#This Row],[Account]],AccountsT[[Account Name]:[Account '#]],2,FALSE)</f>
        <v>#N/A</v>
      </c>
      <c r="M291" s="51" t="e">
        <f>VLOOKUP(GeneralLedgerT17[[#This Row],[Account]],AccountsT[[Account Name]:[Account Type]],3,FALSE)</f>
        <v>#N/A</v>
      </c>
    </row>
    <row r="292" spans="3:13" ht="12.75" customHeight="1" x14ac:dyDescent="0.2">
      <c r="C292" s="47"/>
      <c r="L292" s="51" t="e">
        <f>VLOOKUP(GeneralLedgerT17[[#This Row],[Account]],AccountsT[[Account Name]:[Account '#]],2,FALSE)</f>
        <v>#N/A</v>
      </c>
      <c r="M292" s="51" t="e">
        <f>VLOOKUP(GeneralLedgerT17[[#This Row],[Account]],AccountsT[[Account Name]:[Account Type]],3,FALSE)</f>
        <v>#N/A</v>
      </c>
    </row>
    <row r="293" spans="3:13" ht="12.75" customHeight="1" x14ac:dyDescent="0.2">
      <c r="C293" s="47"/>
      <c r="L293" s="51" t="e">
        <f>VLOOKUP(GeneralLedgerT17[[#This Row],[Account]],AccountsT[[Account Name]:[Account '#]],2,FALSE)</f>
        <v>#N/A</v>
      </c>
      <c r="M293" s="51" t="e">
        <f>VLOOKUP(GeneralLedgerT17[[#This Row],[Account]],AccountsT[[Account Name]:[Account Type]],3,FALSE)</f>
        <v>#N/A</v>
      </c>
    </row>
    <row r="294" spans="3:13" ht="12.75" customHeight="1" x14ac:dyDescent="0.2">
      <c r="C294" s="47"/>
      <c r="L294" s="51" t="e">
        <f>VLOOKUP(GeneralLedgerT17[[#This Row],[Account]],AccountsT[[Account Name]:[Account '#]],2,FALSE)</f>
        <v>#N/A</v>
      </c>
      <c r="M294" s="51" t="e">
        <f>VLOOKUP(GeneralLedgerT17[[#This Row],[Account]],AccountsT[[Account Name]:[Account Type]],3,FALSE)</f>
        <v>#N/A</v>
      </c>
    </row>
    <row r="295" spans="3:13" ht="12.75" customHeight="1" x14ac:dyDescent="0.2">
      <c r="C295" s="47"/>
      <c r="L295" s="51" t="e">
        <f>VLOOKUP(GeneralLedgerT17[[#This Row],[Account]],AccountsT[[Account Name]:[Account '#]],2,FALSE)</f>
        <v>#N/A</v>
      </c>
      <c r="M295" s="51" t="e">
        <f>VLOOKUP(GeneralLedgerT17[[#This Row],[Account]],AccountsT[[Account Name]:[Account Type]],3,FALSE)</f>
        <v>#N/A</v>
      </c>
    </row>
    <row r="296" spans="3:13" ht="12.75" customHeight="1" x14ac:dyDescent="0.2">
      <c r="C296" s="47"/>
      <c r="L296" s="51" t="e">
        <f>VLOOKUP(GeneralLedgerT17[[#This Row],[Account]],AccountsT[[Account Name]:[Account '#]],2,FALSE)</f>
        <v>#N/A</v>
      </c>
      <c r="M296" s="51" t="e">
        <f>VLOOKUP(GeneralLedgerT17[[#This Row],[Account]],AccountsT[[Account Name]:[Account Type]],3,FALSE)</f>
        <v>#N/A</v>
      </c>
    </row>
    <row r="297" spans="3:13" ht="12.75" customHeight="1" x14ac:dyDescent="0.2">
      <c r="C297" s="47"/>
      <c r="L297" s="51" t="e">
        <f>VLOOKUP(GeneralLedgerT17[[#This Row],[Account]],AccountsT[[Account Name]:[Account '#]],2,FALSE)</f>
        <v>#N/A</v>
      </c>
      <c r="M297" s="51" t="e">
        <f>VLOOKUP(GeneralLedgerT17[[#This Row],[Account]],AccountsT[[Account Name]:[Account Type]],3,FALSE)</f>
        <v>#N/A</v>
      </c>
    </row>
    <row r="298" spans="3:13" ht="12.75" customHeight="1" x14ac:dyDescent="0.2">
      <c r="C298" s="47"/>
      <c r="L298" s="51" t="e">
        <f>VLOOKUP(GeneralLedgerT17[[#This Row],[Account]],AccountsT[[Account Name]:[Account '#]],2,FALSE)</f>
        <v>#N/A</v>
      </c>
      <c r="M298" s="51" t="e">
        <f>VLOOKUP(GeneralLedgerT17[[#This Row],[Account]],AccountsT[[Account Name]:[Account Type]],3,FALSE)</f>
        <v>#N/A</v>
      </c>
    </row>
    <row r="299" spans="3:13" ht="12.75" customHeight="1" x14ac:dyDescent="0.2">
      <c r="C299" s="47"/>
      <c r="L299" s="51" t="e">
        <f>VLOOKUP(GeneralLedgerT17[[#This Row],[Account]],AccountsT[[Account Name]:[Account '#]],2,FALSE)</f>
        <v>#N/A</v>
      </c>
      <c r="M299" s="51" t="e">
        <f>VLOOKUP(GeneralLedgerT17[[#This Row],[Account]],AccountsT[[Account Name]:[Account Type]],3,FALSE)</f>
        <v>#N/A</v>
      </c>
    </row>
    <row r="300" spans="3:13" ht="12.75" customHeight="1" x14ac:dyDescent="0.2">
      <c r="C300" s="47"/>
      <c r="L300" s="51" t="e">
        <f>VLOOKUP(GeneralLedgerT17[[#This Row],[Account]],AccountsT[[Account Name]:[Account '#]],2,FALSE)</f>
        <v>#N/A</v>
      </c>
      <c r="M300" s="51" t="e">
        <f>VLOOKUP(GeneralLedgerT17[[#This Row],[Account]],AccountsT[[Account Name]:[Account Type]],3,FALSE)</f>
        <v>#N/A</v>
      </c>
    </row>
    <row r="301" spans="3:13" ht="12.75" customHeight="1" x14ac:dyDescent="0.2">
      <c r="C301" s="47"/>
      <c r="L301" s="51" t="e">
        <f>VLOOKUP(GeneralLedgerT17[[#This Row],[Account]],AccountsT[[Account Name]:[Account '#]],2,FALSE)</f>
        <v>#N/A</v>
      </c>
      <c r="M301" s="51" t="e">
        <f>VLOOKUP(GeneralLedgerT17[[#This Row],[Account]],AccountsT[[Account Name]:[Account Type]],3,FALSE)</f>
        <v>#N/A</v>
      </c>
    </row>
    <row r="302" spans="3:13" ht="12.75" customHeight="1" x14ac:dyDescent="0.2">
      <c r="C302" s="47"/>
      <c r="L302" s="51" t="e">
        <f>VLOOKUP(GeneralLedgerT17[[#This Row],[Account]],AccountsT[[Account Name]:[Account '#]],2,FALSE)</f>
        <v>#N/A</v>
      </c>
      <c r="M302" s="51" t="e">
        <f>VLOOKUP(GeneralLedgerT17[[#This Row],[Account]],AccountsT[[Account Name]:[Account Type]],3,FALSE)</f>
        <v>#N/A</v>
      </c>
    </row>
    <row r="303" spans="3:13" ht="12.75" customHeight="1" x14ac:dyDescent="0.2">
      <c r="C303" s="47"/>
      <c r="L303" s="51" t="e">
        <f>VLOOKUP(GeneralLedgerT17[[#This Row],[Account]],AccountsT[[Account Name]:[Account '#]],2,FALSE)</f>
        <v>#N/A</v>
      </c>
      <c r="M303" s="51" t="e">
        <f>VLOOKUP(GeneralLedgerT17[[#This Row],[Account]],AccountsT[[Account Name]:[Account Type]],3,FALSE)</f>
        <v>#N/A</v>
      </c>
    </row>
    <row r="304" spans="3:13" ht="12.75" customHeight="1" x14ac:dyDescent="0.2">
      <c r="C304" s="47"/>
      <c r="L304" s="51" t="e">
        <f>VLOOKUP(GeneralLedgerT17[[#This Row],[Account]],AccountsT[[Account Name]:[Account '#]],2,FALSE)</f>
        <v>#N/A</v>
      </c>
      <c r="M304" s="51" t="e">
        <f>VLOOKUP(GeneralLedgerT17[[#This Row],[Account]],AccountsT[[Account Name]:[Account Type]],3,FALSE)</f>
        <v>#N/A</v>
      </c>
    </row>
    <row r="305" spans="3:13" ht="12.75" customHeight="1" x14ac:dyDescent="0.2">
      <c r="C305" s="47"/>
      <c r="L305" s="51" t="e">
        <f>VLOOKUP(GeneralLedgerT17[[#This Row],[Account]],AccountsT[[Account Name]:[Account '#]],2,FALSE)</f>
        <v>#N/A</v>
      </c>
      <c r="M305" s="51" t="e">
        <f>VLOOKUP(GeneralLedgerT17[[#This Row],[Account]],AccountsT[[Account Name]:[Account Type]],3,FALSE)</f>
        <v>#N/A</v>
      </c>
    </row>
    <row r="306" spans="3:13" ht="12.75" customHeight="1" x14ac:dyDescent="0.2">
      <c r="C306" s="47"/>
      <c r="L306" s="51" t="e">
        <f>VLOOKUP(GeneralLedgerT17[[#This Row],[Account]],AccountsT[[Account Name]:[Account '#]],2,FALSE)</f>
        <v>#N/A</v>
      </c>
      <c r="M306" s="51" t="e">
        <f>VLOOKUP(GeneralLedgerT17[[#This Row],[Account]],AccountsT[[Account Name]:[Account Type]],3,FALSE)</f>
        <v>#N/A</v>
      </c>
    </row>
    <row r="307" spans="3:13" ht="12.75" customHeight="1" x14ac:dyDescent="0.2">
      <c r="C307" s="47"/>
      <c r="L307" s="51" t="e">
        <f>VLOOKUP(GeneralLedgerT17[[#This Row],[Account]],AccountsT[[Account Name]:[Account '#]],2,FALSE)</f>
        <v>#N/A</v>
      </c>
      <c r="M307" s="51" t="e">
        <f>VLOOKUP(GeneralLedgerT17[[#This Row],[Account]],AccountsT[[Account Name]:[Account Type]],3,FALSE)</f>
        <v>#N/A</v>
      </c>
    </row>
    <row r="308" spans="3:13" ht="12.75" customHeight="1" x14ac:dyDescent="0.2">
      <c r="C308" s="47"/>
      <c r="L308" s="51" t="e">
        <f>VLOOKUP(GeneralLedgerT17[[#This Row],[Account]],AccountsT[[Account Name]:[Account '#]],2,FALSE)</f>
        <v>#N/A</v>
      </c>
      <c r="M308" s="51" t="e">
        <f>VLOOKUP(GeneralLedgerT17[[#This Row],[Account]],AccountsT[[Account Name]:[Account Type]],3,FALSE)</f>
        <v>#N/A</v>
      </c>
    </row>
    <row r="309" spans="3:13" ht="12.75" customHeight="1" x14ac:dyDescent="0.2">
      <c r="C309" s="47"/>
      <c r="L309" s="51" t="e">
        <f>VLOOKUP(GeneralLedgerT17[[#This Row],[Account]],AccountsT[[Account Name]:[Account '#]],2,FALSE)</f>
        <v>#N/A</v>
      </c>
      <c r="M309" s="51" t="e">
        <f>VLOOKUP(GeneralLedgerT17[[#This Row],[Account]],AccountsT[[Account Name]:[Account Type]],3,FALSE)</f>
        <v>#N/A</v>
      </c>
    </row>
    <row r="310" spans="3:13" ht="12.75" customHeight="1" x14ac:dyDescent="0.2">
      <c r="C310" s="47"/>
      <c r="L310" s="51" t="e">
        <f>VLOOKUP(GeneralLedgerT17[[#This Row],[Account]],AccountsT[[Account Name]:[Account '#]],2,FALSE)</f>
        <v>#N/A</v>
      </c>
      <c r="M310" s="51" t="e">
        <f>VLOOKUP(GeneralLedgerT17[[#This Row],[Account]],AccountsT[[Account Name]:[Account Type]],3,FALSE)</f>
        <v>#N/A</v>
      </c>
    </row>
    <row r="311" spans="3:13" ht="12.75" customHeight="1" x14ac:dyDescent="0.2">
      <c r="C311" s="47"/>
      <c r="L311" s="51" t="e">
        <f>VLOOKUP(GeneralLedgerT17[[#This Row],[Account]],AccountsT[[Account Name]:[Account '#]],2,FALSE)</f>
        <v>#N/A</v>
      </c>
      <c r="M311" s="51" t="e">
        <f>VLOOKUP(GeneralLedgerT17[[#This Row],[Account]],AccountsT[[Account Name]:[Account Type]],3,FALSE)</f>
        <v>#N/A</v>
      </c>
    </row>
    <row r="312" spans="3:13" ht="12.75" customHeight="1" x14ac:dyDescent="0.2">
      <c r="C312" s="47"/>
      <c r="L312" s="51" t="e">
        <f>VLOOKUP(GeneralLedgerT17[[#This Row],[Account]],AccountsT[[Account Name]:[Account '#]],2,FALSE)</f>
        <v>#N/A</v>
      </c>
      <c r="M312" s="51" t="e">
        <f>VLOOKUP(GeneralLedgerT17[[#This Row],[Account]],AccountsT[[Account Name]:[Account Type]],3,FALSE)</f>
        <v>#N/A</v>
      </c>
    </row>
    <row r="313" spans="3:13" ht="12.75" customHeight="1" x14ac:dyDescent="0.2">
      <c r="C313" s="47"/>
      <c r="L313" s="51" t="e">
        <f>VLOOKUP(GeneralLedgerT17[[#This Row],[Account]],AccountsT[[Account Name]:[Account '#]],2,FALSE)</f>
        <v>#N/A</v>
      </c>
      <c r="M313" s="51" t="e">
        <f>VLOOKUP(GeneralLedgerT17[[#This Row],[Account]],AccountsT[[Account Name]:[Account Type]],3,FALSE)</f>
        <v>#N/A</v>
      </c>
    </row>
    <row r="314" spans="3:13" ht="12.75" customHeight="1" x14ac:dyDescent="0.2">
      <c r="C314" s="47"/>
      <c r="L314" s="51" t="e">
        <f>VLOOKUP(GeneralLedgerT17[[#This Row],[Account]],AccountsT[[Account Name]:[Account '#]],2,FALSE)</f>
        <v>#N/A</v>
      </c>
      <c r="M314" s="51" t="e">
        <f>VLOOKUP(GeneralLedgerT17[[#This Row],[Account]],AccountsT[[Account Name]:[Account Type]],3,FALSE)</f>
        <v>#N/A</v>
      </c>
    </row>
    <row r="315" spans="3:13" ht="12.75" customHeight="1" x14ac:dyDescent="0.2">
      <c r="C315" s="47"/>
      <c r="L315" s="51" t="e">
        <f>VLOOKUP(GeneralLedgerT17[[#This Row],[Account]],AccountsT[[Account Name]:[Account '#]],2,FALSE)</f>
        <v>#N/A</v>
      </c>
      <c r="M315" s="51" t="e">
        <f>VLOOKUP(GeneralLedgerT17[[#This Row],[Account]],AccountsT[[Account Name]:[Account Type]],3,FALSE)</f>
        <v>#N/A</v>
      </c>
    </row>
    <row r="316" spans="3:13" ht="12.75" customHeight="1" x14ac:dyDescent="0.2">
      <c r="C316" s="47"/>
      <c r="L316" s="51" t="e">
        <f>VLOOKUP(GeneralLedgerT17[[#This Row],[Account]],AccountsT[[Account Name]:[Account '#]],2,FALSE)</f>
        <v>#N/A</v>
      </c>
      <c r="M316" s="51" t="e">
        <f>VLOOKUP(GeneralLedgerT17[[#This Row],[Account]],AccountsT[[Account Name]:[Account Type]],3,FALSE)</f>
        <v>#N/A</v>
      </c>
    </row>
    <row r="317" spans="3:13" ht="12.75" customHeight="1" x14ac:dyDescent="0.2">
      <c r="C317" s="47"/>
      <c r="L317" s="51" t="e">
        <f>VLOOKUP(GeneralLedgerT17[[#This Row],[Account]],AccountsT[[Account Name]:[Account '#]],2,FALSE)</f>
        <v>#N/A</v>
      </c>
      <c r="M317" s="51" t="e">
        <f>VLOOKUP(GeneralLedgerT17[[#This Row],[Account]],AccountsT[[Account Name]:[Account Type]],3,FALSE)</f>
        <v>#N/A</v>
      </c>
    </row>
    <row r="318" spans="3:13" ht="12.75" customHeight="1" x14ac:dyDescent="0.2">
      <c r="C318" s="47"/>
      <c r="L318" s="51" t="e">
        <f>VLOOKUP(GeneralLedgerT17[[#This Row],[Account]],AccountsT[[Account Name]:[Account '#]],2,FALSE)</f>
        <v>#N/A</v>
      </c>
      <c r="M318" s="51" t="e">
        <f>VLOOKUP(GeneralLedgerT17[[#This Row],[Account]],AccountsT[[Account Name]:[Account Type]],3,FALSE)</f>
        <v>#N/A</v>
      </c>
    </row>
    <row r="319" spans="3:13" ht="12.75" customHeight="1" x14ac:dyDescent="0.2">
      <c r="C319" s="47"/>
      <c r="L319" s="51" t="e">
        <f>VLOOKUP(GeneralLedgerT17[[#This Row],[Account]],AccountsT[[Account Name]:[Account '#]],2,FALSE)</f>
        <v>#N/A</v>
      </c>
      <c r="M319" s="51" t="e">
        <f>VLOOKUP(GeneralLedgerT17[[#This Row],[Account]],AccountsT[[Account Name]:[Account Type]],3,FALSE)</f>
        <v>#N/A</v>
      </c>
    </row>
    <row r="320" spans="3:13" ht="12.75" customHeight="1" x14ac:dyDescent="0.2">
      <c r="C320" s="47"/>
      <c r="L320" s="51" t="e">
        <f>VLOOKUP(GeneralLedgerT17[[#This Row],[Account]],AccountsT[[Account Name]:[Account '#]],2,FALSE)</f>
        <v>#N/A</v>
      </c>
      <c r="M320" s="51" t="e">
        <f>VLOOKUP(GeneralLedgerT17[[#This Row],[Account]],AccountsT[[Account Name]:[Account Type]],3,FALSE)</f>
        <v>#N/A</v>
      </c>
    </row>
    <row r="321" spans="3:13" ht="12.75" customHeight="1" x14ac:dyDescent="0.2">
      <c r="C321" s="47"/>
      <c r="L321" s="51" t="e">
        <f>VLOOKUP(GeneralLedgerT17[[#This Row],[Account]],AccountsT[[Account Name]:[Account '#]],2,FALSE)</f>
        <v>#N/A</v>
      </c>
      <c r="M321" s="51" t="e">
        <f>VLOOKUP(GeneralLedgerT17[[#This Row],[Account]],AccountsT[[Account Name]:[Account Type]],3,FALSE)</f>
        <v>#N/A</v>
      </c>
    </row>
    <row r="322" spans="3:13" ht="12.75" customHeight="1" x14ac:dyDescent="0.2">
      <c r="C322" s="47"/>
      <c r="L322" s="51" t="e">
        <f>VLOOKUP(GeneralLedgerT17[[#This Row],[Account]],AccountsT[[Account Name]:[Account '#]],2,FALSE)</f>
        <v>#N/A</v>
      </c>
      <c r="M322" s="51" t="e">
        <f>VLOOKUP(GeneralLedgerT17[[#This Row],[Account]],AccountsT[[Account Name]:[Account Type]],3,FALSE)</f>
        <v>#N/A</v>
      </c>
    </row>
    <row r="323" spans="3:13" ht="12.75" customHeight="1" x14ac:dyDescent="0.2">
      <c r="C323" s="47"/>
      <c r="L323" s="51" t="e">
        <f>VLOOKUP(GeneralLedgerT17[[#This Row],[Account]],AccountsT[[Account Name]:[Account '#]],2,FALSE)</f>
        <v>#N/A</v>
      </c>
      <c r="M323" s="51" t="e">
        <f>VLOOKUP(GeneralLedgerT17[[#This Row],[Account]],AccountsT[[Account Name]:[Account Type]],3,FALSE)</f>
        <v>#N/A</v>
      </c>
    </row>
    <row r="324" spans="3:13" ht="12.75" customHeight="1" x14ac:dyDescent="0.2">
      <c r="C324" s="47"/>
      <c r="L324" s="51" t="e">
        <f>VLOOKUP(GeneralLedgerT17[[#This Row],[Account]],AccountsT[[Account Name]:[Account '#]],2,FALSE)</f>
        <v>#N/A</v>
      </c>
      <c r="M324" s="51" t="e">
        <f>VLOOKUP(GeneralLedgerT17[[#This Row],[Account]],AccountsT[[Account Name]:[Account Type]],3,FALSE)</f>
        <v>#N/A</v>
      </c>
    </row>
    <row r="325" spans="3:13" ht="12.75" customHeight="1" x14ac:dyDescent="0.2">
      <c r="C325" s="47"/>
      <c r="L325" s="51" t="e">
        <f>VLOOKUP(GeneralLedgerT17[[#This Row],[Account]],AccountsT[[Account Name]:[Account '#]],2,FALSE)</f>
        <v>#N/A</v>
      </c>
      <c r="M325" s="51" t="e">
        <f>VLOOKUP(GeneralLedgerT17[[#This Row],[Account]],AccountsT[[Account Name]:[Account Type]],3,FALSE)</f>
        <v>#N/A</v>
      </c>
    </row>
    <row r="326" spans="3:13" ht="12.75" customHeight="1" x14ac:dyDescent="0.2">
      <c r="C326" s="47"/>
      <c r="L326" s="51" t="e">
        <f>VLOOKUP(GeneralLedgerT17[[#This Row],[Account]],AccountsT[[Account Name]:[Account '#]],2,FALSE)</f>
        <v>#N/A</v>
      </c>
      <c r="M326" s="51" t="e">
        <f>VLOOKUP(GeneralLedgerT17[[#This Row],[Account]],AccountsT[[Account Name]:[Account Type]],3,FALSE)</f>
        <v>#N/A</v>
      </c>
    </row>
    <row r="327" spans="3:13" ht="12.75" customHeight="1" x14ac:dyDescent="0.2">
      <c r="C327" s="47"/>
      <c r="L327" s="51" t="e">
        <f>VLOOKUP(GeneralLedgerT17[[#This Row],[Account]],AccountsT[[Account Name]:[Account '#]],2,FALSE)</f>
        <v>#N/A</v>
      </c>
      <c r="M327" s="51" t="e">
        <f>VLOOKUP(GeneralLedgerT17[[#This Row],[Account]],AccountsT[[Account Name]:[Account Type]],3,FALSE)</f>
        <v>#N/A</v>
      </c>
    </row>
    <row r="328" spans="3:13" ht="12.75" customHeight="1" x14ac:dyDescent="0.2">
      <c r="C328" s="47"/>
      <c r="L328" s="51" t="e">
        <f>VLOOKUP(GeneralLedgerT17[[#This Row],[Account]],AccountsT[[Account Name]:[Account '#]],2,FALSE)</f>
        <v>#N/A</v>
      </c>
      <c r="M328" s="51" t="e">
        <f>VLOOKUP(GeneralLedgerT17[[#This Row],[Account]],AccountsT[[Account Name]:[Account Type]],3,FALSE)</f>
        <v>#N/A</v>
      </c>
    </row>
    <row r="329" spans="3:13" ht="12.75" customHeight="1" x14ac:dyDescent="0.2">
      <c r="C329" s="47"/>
      <c r="L329" s="51" t="e">
        <f>VLOOKUP(GeneralLedgerT17[[#This Row],[Account]],AccountsT[[Account Name]:[Account '#]],2,FALSE)</f>
        <v>#N/A</v>
      </c>
      <c r="M329" s="51" t="e">
        <f>VLOOKUP(GeneralLedgerT17[[#This Row],[Account]],AccountsT[[Account Name]:[Account Type]],3,FALSE)</f>
        <v>#N/A</v>
      </c>
    </row>
    <row r="330" spans="3:13" ht="12.75" customHeight="1" x14ac:dyDescent="0.2">
      <c r="C330" s="47"/>
      <c r="L330" s="51" t="e">
        <f>VLOOKUP(GeneralLedgerT17[[#This Row],[Account]],AccountsT[[Account Name]:[Account '#]],2,FALSE)</f>
        <v>#N/A</v>
      </c>
      <c r="M330" s="51" t="e">
        <f>VLOOKUP(GeneralLedgerT17[[#This Row],[Account]],AccountsT[[Account Name]:[Account Type]],3,FALSE)</f>
        <v>#N/A</v>
      </c>
    </row>
    <row r="331" spans="3:13" ht="12.75" customHeight="1" x14ac:dyDescent="0.2">
      <c r="C331" s="47"/>
      <c r="L331" s="51" t="e">
        <f>VLOOKUP(GeneralLedgerT17[[#This Row],[Account]],AccountsT[[Account Name]:[Account '#]],2,FALSE)</f>
        <v>#N/A</v>
      </c>
      <c r="M331" s="51" t="e">
        <f>VLOOKUP(GeneralLedgerT17[[#This Row],[Account]],AccountsT[[Account Name]:[Account Type]],3,FALSE)</f>
        <v>#N/A</v>
      </c>
    </row>
    <row r="332" spans="3:13" ht="12.75" customHeight="1" x14ac:dyDescent="0.2">
      <c r="C332" s="47"/>
      <c r="L332" s="51" t="e">
        <f>VLOOKUP(GeneralLedgerT17[[#This Row],[Account]],AccountsT[[Account Name]:[Account '#]],2,FALSE)</f>
        <v>#N/A</v>
      </c>
      <c r="M332" s="51" t="e">
        <f>VLOOKUP(GeneralLedgerT17[[#This Row],[Account]],AccountsT[[Account Name]:[Account Type]],3,FALSE)</f>
        <v>#N/A</v>
      </c>
    </row>
    <row r="333" spans="3:13" ht="12.75" customHeight="1" x14ac:dyDescent="0.2">
      <c r="C333" s="47"/>
      <c r="L333" s="51" t="e">
        <f>VLOOKUP(GeneralLedgerT17[[#This Row],[Account]],AccountsT[[Account Name]:[Account '#]],2,FALSE)</f>
        <v>#N/A</v>
      </c>
      <c r="M333" s="51" t="e">
        <f>VLOOKUP(GeneralLedgerT17[[#This Row],[Account]],AccountsT[[Account Name]:[Account Type]],3,FALSE)</f>
        <v>#N/A</v>
      </c>
    </row>
    <row r="334" spans="3:13" ht="12.75" customHeight="1" x14ac:dyDescent="0.2">
      <c r="C334" s="47"/>
      <c r="L334" s="51" t="e">
        <f>VLOOKUP(GeneralLedgerT17[[#This Row],[Account]],AccountsT[[Account Name]:[Account '#]],2,FALSE)</f>
        <v>#N/A</v>
      </c>
      <c r="M334" s="51" t="e">
        <f>VLOOKUP(GeneralLedgerT17[[#This Row],[Account]],AccountsT[[Account Name]:[Account Type]],3,FALSE)</f>
        <v>#N/A</v>
      </c>
    </row>
    <row r="335" spans="3:13" ht="12.75" customHeight="1" x14ac:dyDescent="0.2">
      <c r="C335" s="47"/>
      <c r="L335" s="51" t="e">
        <f>VLOOKUP(GeneralLedgerT17[[#This Row],[Account]],AccountsT[[Account Name]:[Account '#]],2,FALSE)</f>
        <v>#N/A</v>
      </c>
      <c r="M335" s="51" t="e">
        <f>VLOOKUP(GeneralLedgerT17[[#This Row],[Account]],AccountsT[[Account Name]:[Account Type]],3,FALSE)</f>
        <v>#N/A</v>
      </c>
    </row>
    <row r="336" spans="3:13" ht="12.75" customHeight="1" x14ac:dyDescent="0.2">
      <c r="C336" s="47"/>
      <c r="L336" s="51" t="e">
        <f>VLOOKUP(GeneralLedgerT17[[#This Row],[Account]],AccountsT[[Account Name]:[Account '#]],2,FALSE)</f>
        <v>#N/A</v>
      </c>
      <c r="M336" s="51" t="e">
        <f>VLOOKUP(GeneralLedgerT17[[#This Row],[Account]],AccountsT[[Account Name]:[Account Type]],3,FALSE)</f>
        <v>#N/A</v>
      </c>
    </row>
    <row r="337" spans="3:13" ht="12.75" customHeight="1" x14ac:dyDescent="0.2">
      <c r="C337" s="47"/>
      <c r="L337" s="51" t="e">
        <f>VLOOKUP(GeneralLedgerT17[[#This Row],[Account]],AccountsT[[Account Name]:[Account '#]],2,FALSE)</f>
        <v>#N/A</v>
      </c>
      <c r="M337" s="51" t="e">
        <f>VLOOKUP(GeneralLedgerT17[[#This Row],[Account]],AccountsT[[Account Name]:[Account Type]],3,FALSE)</f>
        <v>#N/A</v>
      </c>
    </row>
    <row r="338" spans="3:13" ht="12.75" customHeight="1" x14ac:dyDescent="0.2">
      <c r="C338" s="47"/>
      <c r="L338" s="51" t="e">
        <f>VLOOKUP(GeneralLedgerT17[[#This Row],[Account]],AccountsT[[Account Name]:[Account '#]],2,FALSE)</f>
        <v>#N/A</v>
      </c>
      <c r="M338" s="51" t="e">
        <f>VLOOKUP(GeneralLedgerT17[[#This Row],[Account]],AccountsT[[Account Name]:[Account Type]],3,FALSE)</f>
        <v>#N/A</v>
      </c>
    </row>
    <row r="339" spans="3:13" ht="12.75" customHeight="1" x14ac:dyDescent="0.2">
      <c r="C339" s="47"/>
      <c r="L339" s="51" t="e">
        <f>VLOOKUP(GeneralLedgerT17[[#This Row],[Account]],AccountsT[[Account Name]:[Account '#]],2,FALSE)</f>
        <v>#N/A</v>
      </c>
      <c r="M339" s="51" t="e">
        <f>VLOOKUP(GeneralLedgerT17[[#This Row],[Account]],AccountsT[[Account Name]:[Account Type]],3,FALSE)</f>
        <v>#N/A</v>
      </c>
    </row>
    <row r="340" spans="3:13" ht="12.75" customHeight="1" x14ac:dyDescent="0.2">
      <c r="C340" s="47"/>
      <c r="L340" s="51" t="e">
        <f>VLOOKUP(GeneralLedgerT17[[#This Row],[Account]],AccountsT[[Account Name]:[Account '#]],2,FALSE)</f>
        <v>#N/A</v>
      </c>
      <c r="M340" s="51" t="e">
        <f>VLOOKUP(GeneralLedgerT17[[#This Row],[Account]],AccountsT[[Account Name]:[Account Type]],3,FALSE)</f>
        <v>#N/A</v>
      </c>
    </row>
    <row r="341" spans="3:13" ht="12.75" customHeight="1" x14ac:dyDescent="0.2">
      <c r="C341" s="47"/>
      <c r="L341" s="51" t="e">
        <f>VLOOKUP(GeneralLedgerT17[[#This Row],[Account]],AccountsT[[Account Name]:[Account '#]],2,FALSE)</f>
        <v>#N/A</v>
      </c>
      <c r="M341" s="51" t="e">
        <f>VLOOKUP(GeneralLedgerT17[[#This Row],[Account]],AccountsT[[Account Name]:[Account Type]],3,FALSE)</f>
        <v>#N/A</v>
      </c>
    </row>
    <row r="342" spans="3:13" ht="12.75" customHeight="1" x14ac:dyDescent="0.2">
      <c r="C342" s="47"/>
      <c r="L342" s="51" t="e">
        <f>VLOOKUP(GeneralLedgerT17[[#This Row],[Account]],AccountsT[[Account Name]:[Account '#]],2,FALSE)</f>
        <v>#N/A</v>
      </c>
      <c r="M342" s="51" t="e">
        <f>VLOOKUP(GeneralLedgerT17[[#This Row],[Account]],AccountsT[[Account Name]:[Account Type]],3,FALSE)</f>
        <v>#N/A</v>
      </c>
    </row>
    <row r="343" spans="3:13" ht="12.75" customHeight="1" x14ac:dyDescent="0.2">
      <c r="C343" s="47"/>
      <c r="L343" s="51" t="e">
        <f>VLOOKUP(GeneralLedgerT17[[#This Row],[Account]],AccountsT[[Account Name]:[Account '#]],2,FALSE)</f>
        <v>#N/A</v>
      </c>
      <c r="M343" s="51" t="e">
        <f>VLOOKUP(GeneralLedgerT17[[#This Row],[Account]],AccountsT[[Account Name]:[Account Type]],3,FALSE)</f>
        <v>#N/A</v>
      </c>
    </row>
    <row r="344" spans="3:13" ht="12.75" customHeight="1" x14ac:dyDescent="0.2">
      <c r="C344" s="47"/>
      <c r="L344" s="51" t="e">
        <f>VLOOKUP(GeneralLedgerT17[[#This Row],[Account]],AccountsT[[Account Name]:[Account '#]],2,FALSE)</f>
        <v>#N/A</v>
      </c>
      <c r="M344" s="51" t="e">
        <f>VLOOKUP(GeneralLedgerT17[[#This Row],[Account]],AccountsT[[Account Name]:[Account Type]],3,FALSE)</f>
        <v>#N/A</v>
      </c>
    </row>
    <row r="345" spans="3:13" ht="12.75" customHeight="1" x14ac:dyDescent="0.2">
      <c r="C345" s="47"/>
      <c r="L345" s="51" t="e">
        <f>VLOOKUP(GeneralLedgerT17[[#This Row],[Account]],AccountsT[[Account Name]:[Account '#]],2,FALSE)</f>
        <v>#N/A</v>
      </c>
      <c r="M345" s="51" t="e">
        <f>VLOOKUP(GeneralLedgerT17[[#This Row],[Account]],AccountsT[[Account Name]:[Account Type]],3,FALSE)</f>
        <v>#N/A</v>
      </c>
    </row>
    <row r="346" spans="3:13" ht="12.75" customHeight="1" x14ac:dyDescent="0.2">
      <c r="C346" s="47"/>
      <c r="L346" s="51" t="e">
        <f>VLOOKUP(GeneralLedgerT17[[#This Row],[Account]],AccountsT[[Account Name]:[Account '#]],2,FALSE)</f>
        <v>#N/A</v>
      </c>
      <c r="M346" s="51" t="e">
        <f>VLOOKUP(GeneralLedgerT17[[#This Row],[Account]],AccountsT[[Account Name]:[Account Type]],3,FALSE)</f>
        <v>#N/A</v>
      </c>
    </row>
    <row r="347" spans="3:13" ht="12.75" customHeight="1" x14ac:dyDescent="0.2">
      <c r="C347" s="47"/>
      <c r="L347" s="51" t="e">
        <f>VLOOKUP(GeneralLedgerT17[[#This Row],[Account]],AccountsT[[Account Name]:[Account '#]],2,FALSE)</f>
        <v>#N/A</v>
      </c>
      <c r="M347" s="51" t="e">
        <f>VLOOKUP(GeneralLedgerT17[[#This Row],[Account]],AccountsT[[Account Name]:[Account Type]],3,FALSE)</f>
        <v>#N/A</v>
      </c>
    </row>
    <row r="348" spans="3:13" ht="12.75" customHeight="1" x14ac:dyDescent="0.2">
      <c r="C348" s="47"/>
      <c r="L348" s="51" t="e">
        <f>VLOOKUP(GeneralLedgerT17[[#This Row],[Account]],AccountsT[[Account Name]:[Account '#]],2,FALSE)</f>
        <v>#N/A</v>
      </c>
      <c r="M348" s="51" t="e">
        <f>VLOOKUP(GeneralLedgerT17[[#This Row],[Account]],AccountsT[[Account Name]:[Account Type]],3,FALSE)</f>
        <v>#N/A</v>
      </c>
    </row>
    <row r="349" spans="3:13" ht="12.75" customHeight="1" x14ac:dyDescent="0.2">
      <c r="C349" s="47"/>
      <c r="L349" s="51" t="e">
        <f>VLOOKUP(GeneralLedgerT17[[#This Row],[Account]],AccountsT[[Account Name]:[Account '#]],2,FALSE)</f>
        <v>#N/A</v>
      </c>
      <c r="M349" s="51" t="e">
        <f>VLOOKUP(GeneralLedgerT17[[#This Row],[Account]],AccountsT[[Account Name]:[Account Type]],3,FALSE)</f>
        <v>#N/A</v>
      </c>
    </row>
    <row r="350" spans="3:13" ht="12.75" customHeight="1" x14ac:dyDescent="0.2">
      <c r="C350" s="47"/>
      <c r="L350" s="51" t="e">
        <f>VLOOKUP(GeneralLedgerT17[[#This Row],[Account]],AccountsT[[Account Name]:[Account '#]],2,FALSE)</f>
        <v>#N/A</v>
      </c>
      <c r="M350" s="51" t="e">
        <f>VLOOKUP(GeneralLedgerT17[[#This Row],[Account]],AccountsT[[Account Name]:[Account Type]],3,FALSE)</f>
        <v>#N/A</v>
      </c>
    </row>
    <row r="351" spans="3:13" ht="12.75" customHeight="1" x14ac:dyDescent="0.2">
      <c r="C351" s="47"/>
      <c r="L351" s="51" t="e">
        <f>VLOOKUP(GeneralLedgerT17[[#This Row],[Account]],AccountsT[[Account Name]:[Account '#]],2,FALSE)</f>
        <v>#N/A</v>
      </c>
      <c r="M351" s="51" t="e">
        <f>VLOOKUP(GeneralLedgerT17[[#This Row],[Account]],AccountsT[[Account Name]:[Account Type]],3,FALSE)</f>
        <v>#N/A</v>
      </c>
    </row>
    <row r="352" spans="3:13" ht="12.75" customHeight="1" x14ac:dyDescent="0.2">
      <c r="C352" s="47"/>
      <c r="L352" s="51" t="e">
        <f>VLOOKUP(GeneralLedgerT17[[#This Row],[Account]],AccountsT[[Account Name]:[Account '#]],2,FALSE)</f>
        <v>#N/A</v>
      </c>
      <c r="M352" s="51" t="e">
        <f>VLOOKUP(GeneralLedgerT17[[#This Row],[Account]],AccountsT[[Account Name]:[Account Type]],3,FALSE)</f>
        <v>#N/A</v>
      </c>
    </row>
    <row r="353" spans="3:13" ht="12.75" customHeight="1" x14ac:dyDescent="0.2">
      <c r="C353" s="47"/>
      <c r="L353" s="51" t="e">
        <f>VLOOKUP(GeneralLedgerT17[[#This Row],[Account]],AccountsT[[Account Name]:[Account '#]],2,FALSE)</f>
        <v>#N/A</v>
      </c>
      <c r="M353" s="51" t="e">
        <f>VLOOKUP(GeneralLedgerT17[[#This Row],[Account]],AccountsT[[Account Name]:[Account Type]],3,FALSE)</f>
        <v>#N/A</v>
      </c>
    </row>
    <row r="354" spans="3:13" ht="12.75" customHeight="1" x14ac:dyDescent="0.2">
      <c r="C354" s="47"/>
      <c r="L354" s="51" t="e">
        <f>VLOOKUP(GeneralLedgerT17[[#This Row],[Account]],AccountsT[[Account Name]:[Account '#]],2,FALSE)</f>
        <v>#N/A</v>
      </c>
      <c r="M354" s="51" t="e">
        <f>VLOOKUP(GeneralLedgerT17[[#This Row],[Account]],AccountsT[[Account Name]:[Account Type]],3,FALSE)</f>
        <v>#N/A</v>
      </c>
    </row>
    <row r="355" spans="3:13" ht="12.75" customHeight="1" x14ac:dyDescent="0.2">
      <c r="C355" s="47"/>
      <c r="L355" s="51" t="e">
        <f>VLOOKUP(GeneralLedgerT17[[#This Row],[Account]],AccountsT[[Account Name]:[Account '#]],2,FALSE)</f>
        <v>#N/A</v>
      </c>
      <c r="M355" s="51" t="e">
        <f>VLOOKUP(GeneralLedgerT17[[#This Row],[Account]],AccountsT[[Account Name]:[Account Type]],3,FALSE)</f>
        <v>#N/A</v>
      </c>
    </row>
    <row r="356" spans="3:13" ht="12.75" customHeight="1" x14ac:dyDescent="0.2">
      <c r="C356" s="47"/>
      <c r="L356" s="51" t="e">
        <f>VLOOKUP(GeneralLedgerT17[[#This Row],[Account]],AccountsT[[Account Name]:[Account '#]],2,FALSE)</f>
        <v>#N/A</v>
      </c>
      <c r="M356" s="51" t="e">
        <f>VLOOKUP(GeneralLedgerT17[[#This Row],[Account]],AccountsT[[Account Name]:[Account Type]],3,FALSE)</f>
        <v>#N/A</v>
      </c>
    </row>
    <row r="357" spans="3:13" ht="12.75" customHeight="1" x14ac:dyDescent="0.2">
      <c r="C357" s="47"/>
      <c r="L357" s="51" t="e">
        <f>VLOOKUP(GeneralLedgerT17[[#This Row],[Account]],AccountsT[[Account Name]:[Account '#]],2,FALSE)</f>
        <v>#N/A</v>
      </c>
      <c r="M357" s="51" t="e">
        <f>VLOOKUP(GeneralLedgerT17[[#This Row],[Account]],AccountsT[[Account Name]:[Account Type]],3,FALSE)</f>
        <v>#N/A</v>
      </c>
    </row>
    <row r="358" spans="3:13" ht="12.75" customHeight="1" x14ac:dyDescent="0.2">
      <c r="C358" s="47"/>
      <c r="L358" s="51" t="e">
        <f>VLOOKUP(GeneralLedgerT17[[#This Row],[Account]],AccountsT[[Account Name]:[Account '#]],2,FALSE)</f>
        <v>#N/A</v>
      </c>
      <c r="M358" s="51" t="e">
        <f>VLOOKUP(GeneralLedgerT17[[#This Row],[Account]],AccountsT[[Account Name]:[Account Type]],3,FALSE)</f>
        <v>#N/A</v>
      </c>
    </row>
    <row r="359" spans="3:13" ht="12.75" customHeight="1" x14ac:dyDescent="0.2">
      <c r="C359" s="47"/>
      <c r="L359" s="51" t="e">
        <f>VLOOKUP(GeneralLedgerT17[[#This Row],[Account]],AccountsT[[Account Name]:[Account '#]],2,FALSE)</f>
        <v>#N/A</v>
      </c>
      <c r="M359" s="51" t="e">
        <f>VLOOKUP(GeneralLedgerT17[[#This Row],[Account]],AccountsT[[Account Name]:[Account Type]],3,FALSE)</f>
        <v>#N/A</v>
      </c>
    </row>
    <row r="360" spans="3:13" ht="12.75" customHeight="1" x14ac:dyDescent="0.2">
      <c r="C360" s="47"/>
      <c r="L360" s="51" t="e">
        <f>VLOOKUP(GeneralLedgerT17[[#This Row],[Account]],AccountsT[[Account Name]:[Account '#]],2,FALSE)</f>
        <v>#N/A</v>
      </c>
      <c r="M360" s="51" t="e">
        <f>VLOOKUP(GeneralLedgerT17[[#This Row],[Account]],AccountsT[[Account Name]:[Account Type]],3,FALSE)</f>
        <v>#N/A</v>
      </c>
    </row>
    <row r="361" spans="3:13" ht="12.75" customHeight="1" x14ac:dyDescent="0.2">
      <c r="C361" s="47"/>
      <c r="L361" s="51" t="e">
        <f>VLOOKUP(GeneralLedgerT17[[#This Row],[Account]],AccountsT[[Account Name]:[Account '#]],2,FALSE)</f>
        <v>#N/A</v>
      </c>
      <c r="M361" s="51" t="e">
        <f>VLOOKUP(GeneralLedgerT17[[#This Row],[Account]],AccountsT[[Account Name]:[Account Type]],3,FALSE)</f>
        <v>#N/A</v>
      </c>
    </row>
    <row r="362" spans="3:13" ht="12.75" customHeight="1" x14ac:dyDescent="0.2">
      <c r="C362" s="47"/>
      <c r="L362" s="51" t="e">
        <f>VLOOKUP(GeneralLedgerT17[[#This Row],[Account]],AccountsT[[Account Name]:[Account '#]],2,FALSE)</f>
        <v>#N/A</v>
      </c>
      <c r="M362" s="51" t="e">
        <f>VLOOKUP(GeneralLedgerT17[[#This Row],[Account]],AccountsT[[Account Name]:[Account Type]],3,FALSE)</f>
        <v>#N/A</v>
      </c>
    </row>
    <row r="363" spans="3:13" ht="12.75" customHeight="1" x14ac:dyDescent="0.2">
      <c r="C363" s="47"/>
      <c r="L363" s="51" t="e">
        <f>VLOOKUP(GeneralLedgerT17[[#This Row],[Account]],AccountsT[[Account Name]:[Account '#]],2,FALSE)</f>
        <v>#N/A</v>
      </c>
      <c r="M363" s="51" t="e">
        <f>VLOOKUP(GeneralLedgerT17[[#This Row],[Account]],AccountsT[[Account Name]:[Account Type]],3,FALSE)</f>
        <v>#N/A</v>
      </c>
    </row>
    <row r="364" spans="3:13" ht="12.75" customHeight="1" x14ac:dyDescent="0.2">
      <c r="C364" s="47"/>
      <c r="L364" s="51" t="e">
        <f>VLOOKUP(GeneralLedgerT17[[#This Row],[Account]],AccountsT[[Account Name]:[Account '#]],2,FALSE)</f>
        <v>#N/A</v>
      </c>
      <c r="M364" s="51" t="e">
        <f>VLOOKUP(GeneralLedgerT17[[#This Row],[Account]],AccountsT[[Account Name]:[Account Type]],3,FALSE)</f>
        <v>#N/A</v>
      </c>
    </row>
    <row r="365" spans="3:13" ht="12.75" customHeight="1" x14ac:dyDescent="0.2">
      <c r="C365" s="47"/>
      <c r="L365" s="51" t="e">
        <f>VLOOKUP(GeneralLedgerT17[[#This Row],[Account]],AccountsT[[Account Name]:[Account '#]],2,FALSE)</f>
        <v>#N/A</v>
      </c>
      <c r="M365" s="51" t="e">
        <f>VLOOKUP(GeneralLedgerT17[[#This Row],[Account]],AccountsT[[Account Name]:[Account Type]],3,FALSE)</f>
        <v>#N/A</v>
      </c>
    </row>
    <row r="366" spans="3:13" ht="12.75" customHeight="1" x14ac:dyDescent="0.2">
      <c r="C366" s="47"/>
      <c r="L366" s="51" t="e">
        <f>VLOOKUP(GeneralLedgerT17[[#This Row],[Account]],AccountsT[[Account Name]:[Account '#]],2,FALSE)</f>
        <v>#N/A</v>
      </c>
      <c r="M366" s="51" t="e">
        <f>VLOOKUP(GeneralLedgerT17[[#This Row],[Account]],AccountsT[[Account Name]:[Account Type]],3,FALSE)</f>
        <v>#N/A</v>
      </c>
    </row>
    <row r="367" spans="3:13" ht="12.75" customHeight="1" x14ac:dyDescent="0.2">
      <c r="C367" s="47"/>
      <c r="L367" s="51" t="e">
        <f>VLOOKUP(GeneralLedgerT17[[#This Row],[Account]],AccountsT[[Account Name]:[Account '#]],2,FALSE)</f>
        <v>#N/A</v>
      </c>
      <c r="M367" s="51" t="e">
        <f>VLOOKUP(GeneralLedgerT17[[#This Row],[Account]],AccountsT[[Account Name]:[Account Type]],3,FALSE)</f>
        <v>#N/A</v>
      </c>
    </row>
    <row r="368" spans="3:13" ht="12.75" customHeight="1" x14ac:dyDescent="0.2">
      <c r="C368" s="47"/>
      <c r="L368" s="51" t="e">
        <f>VLOOKUP(GeneralLedgerT17[[#This Row],[Account]],AccountsT[[Account Name]:[Account '#]],2,FALSE)</f>
        <v>#N/A</v>
      </c>
      <c r="M368" s="51" t="e">
        <f>VLOOKUP(GeneralLedgerT17[[#This Row],[Account]],AccountsT[[Account Name]:[Account Type]],3,FALSE)</f>
        <v>#N/A</v>
      </c>
    </row>
    <row r="369" spans="3:13" ht="12.75" customHeight="1" x14ac:dyDescent="0.2">
      <c r="C369" s="47"/>
      <c r="L369" s="51" t="e">
        <f>VLOOKUP(GeneralLedgerT17[[#This Row],[Account]],AccountsT[[Account Name]:[Account '#]],2,FALSE)</f>
        <v>#N/A</v>
      </c>
      <c r="M369" s="51" t="e">
        <f>VLOOKUP(GeneralLedgerT17[[#This Row],[Account]],AccountsT[[Account Name]:[Account Type]],3,FALSE)</f>
        <v>#N/A</v>
      </c>
    </row>
    <row r="370" spans="3:13" ht="12.75" customHeight="1" x14ac:dyDescent="0.2">
      <c r="C370" s="47"/>
      <c r="L370" s="51" t="e">
        <f>VLOOKUP(GeneralLedgerT17[[#This Row],[Account]],AccountsT[[Account Name]:[Account '#]],2,FALSE)</f>
        <v>#N/A</v>
      </c>
      <c r="M370" s="51" t="e">
        <f>VLOOKUP(GeneralLedgerT17[[#This Row],[Account]],AccountsT[[Account Name]:[Account Type]],3,FALSE)</f>
        <v>#N/A</v>
      </c>
    </row>
    <row r="371" spans="3:13" ht="12.75" customHeight="1" x14ac:dyDescent="0.2">
      <c r="C371" s="47"/>
      <c r="L371" s="51" t="e">
        <f>VLOOKUP(GeneralLedgerT17[[#This Row],[Account]],AccountsT[[Account Name]:[Account '#]],2,FALSE)</f>
        <v>#N/A</v>
      </c>
      <c r="M371" s="51" t="e">
        <f>VLOOKUP(GeneralLedgerT17[[#This Row],[Account]],AccountsT[[Account Name]:[Account Type]],3,FALSE)</f>
        <v>#N/A</v>
      </c>
    </row>
    <row r="372" spans="3:13" ht="12.75" customHeight="1" x14ac:dyDescent="0.2">
      <c r="C372" s="47"/>
      <c r="L372" s="51" t="e">
        <f>VLOOKUP(GeneralLedgerT17[[#This Row],[Account]],AccountsT[[Account Name]:[Account '#]],2,FALSE)</f>
        <v>#N/A</v>
      </c>
      <c r="M372" s="51" t="e">
        <f>VLOOKUP(GeneralLedgerT17[[#This Row],[Account]],AccountsT[[Account Name]:[Account Type]],3,FALSE)</f>
        <v>#N/A</v>
      </c>
    </row>
    <row r="373" spans="3:13" ht="12.75" customHeight="1" x14ac:dyDescent="0.2">
      <c r="C373" s="47"/>
      <c r="L373" s="51" t="e">
        <f>VLOOKUP(GeneralLedgerT17[[#This Row],[Account]],AccountsT[[Account Name]:[Account '#]],2,FALSE)</f>
        <v>#N/A</v>
      </c>
      <c r="M373" s="51" t="e">
        <f>VLOOKUP(GeneralLedgerT17[[#This Row],[Account]],AccountsT[[Account Name]:[Account Type]],3,FALSE)</f>
        <v>#N/A</v>
      </c>
    </row>
    <row r="374" spans="3:13" ht="12.75" customHeight="1" x14ac:dyDescent="0.2">
      <c r="C374" s="47"/>
      <c r="L374" s="51" t="e">
        <f>VLOOKUP(GeneralLedgerT17[[#This Row],[Account]],AccountsT[[Account Name]:[Account '#]],2,FALSE)</f>
        <v>#N/A</v>
      </c>
      <c r="M374" s="51" t="e">
        <f>VLOOKUP(GeneralLedgerT17[[#This Row],[Account]],AccountsT[[Account Name]:[Account Type]],3,FALSE)</f>
        <v>#N/A</v>
      </c>
    </row>
    <row r="375" spans="3:13" ht="12.75" customHeight="1" x14ac:dyDescent="0.2">
      <c r="C375" s="47"/>
      <c r="L375" s="51" t="e">
        <f>VLOOKUP(GeneralLedgerT17[[#This Row],[Account]],AccountsT[[Account Name]:[Account '#]],2,FALSE)</f>
        <v>#N/A</v>
      </c>
      <c r="M375" s="51" t="e">
        <f>VLOOKUP(GeneralLedgerT17[[#This Row],[Account]],AccountsT[[Account Name]:[Account Type]],3,FALSE)</f>
        <v>#N/A</v>
      </c>
    </row>
    <row r="376" spans="3:13" ht="12.75" customHeight="1" x14ac:dyDescent="0.2">
      <c r="C376" s="47"/>
      <c r="L376" s="51" t="e">
        <f>VLOOKUP(GeneralLedgerT17[[#This Row],[Account]],AccountsT[[Account Name]:[Account '#]],2,FALSE)</f>
        <v>#N/A</v>
      </c>
      <c r="M376" s="51" t="e">
        <f>VLOOKUP(GeneralLedgerT17[[#This Row],[Account]],AccountsT[[Account Name]:[Account Type]],3,FALSE)</f>
        <v>#N/A</v>
      </c>
    </row>
    <row r="377" spans="3:13" ht="12.75" customHeight="1" x14ac:dyDescent="0.2">
      <c r="C377" s="47"/>
      <c r="L377" s="51" t="e">
        <f>VLOOKUP(GeneralLedgerT17[[#This Row],[Account]],AccountsT[[Account Name]:[Account '#]],2,FALSE)</f>
        <v>#N/A</v>
      </c>
      <c r="M377" s="51" t="e">
        <f>VLOOKUP(GeneralLedgerT17[[#This Row],[Account]],AccountsT[[Account Name]:[Account Type]],3,FALSE)</f>
        <v>#N/A</v>
      </c>
    </row>
    <row r="378" spans="3:13" ht="12.75" customHeight="1" x14ac:dyDescent="0.2">
      <c r="C378" s="47"/>
      <c r="L378" s="51" t="e">
        <f>VLOOKUP(GeneralLedgerT17[[#This Row],[Account]],AccountsT[[Account Name]:[Account '#]],2,FALSE)</f>
        <v>#N/A</v>
      </c>
      <c r="M378" s="51" t="e">
        <f>VLOOKUP(GeneralLedgerT17[[#This Row],[Account]],AccountsT[[Account Name]:[Account Type]],3,FALSE)</f>
        <v>#N/A</v>
      </c>
    </row>
    <row r="379" spans="3:13" ht="12.75" customHeight="1" x14ac:dyDescent="0.2">
      <c r="C379" s="47"/>
      <c r="L379" s="51" t="e">
        <f>VLOOKUP(GeneralLedgerT17[[#This Row],[Account]],AccountsT[[Account Name]:[Account '#]],2,FALSE)</f>
        <v>#N/A</v>
      </c>
      <c r="M379" s="51" t="e">
        <f>VLOOKUP(GeneralLedgerT17[[#This Row],[Account]],AccountsT[[Account Name]:[Account Type]],3,FALSE)</f>
        <v>#N/A</v>
      </c>
    </row>
    <row r="380" spans="3:13" ht="12.75" customHeight="1" x14ac:dyDescent="0.2">
      <c r="C380" s="47"/>
      <c r="L380" s="51" t="e">
        <f>VLOOKUP(GeneralLedgerT17[[#This Row],[Account]],AccountsT[[Account Name]:[Account '#]],2,FALSE)</f>
        <v>#N/A</v>
      </c>
      <c r="M380" s="51" t="e">
        <f>VLOOKUP(GeneralLedgerT17[[#This Row],[Account]],AccountsT[[Account Name]:[Account Type]],3,FALSE)</f>
        <v>#N/A</v>
      </c>
    </row>
    <row r="381" spans="3:13" ht="12.75" customHeight="1" x14ac:dyDescent="0.2">
      <c r="C381" s="47"/>
      <c r="L381" s="51" t="e">
        <f>VLOOKUP(GeneralLedgerT17[[#This Row],[Account]],AccountsT[[Account Name]:[Account '#]],2,FALSE)</f>
        <v>#N/A</v>
      </c>
      <c r="M381" s="51" t="e">
        <f>VLOOKUP(GeneralLedgerT17[[#This Row],[Account]],AccountsT[[Account Name]:[Account Type]],3,FALSE)</f>
        <v>#N/A</v>
      </c>
    </row>
    <row r="382" spans="3:13" ht="12.75" customHeight="1" x14ac:dyDescent="0.2">
      <c r="C382" s="47"/>
      <c r="L382" s="51" t="e">
        <f>VLOOKUP(GeneralLedgerT17[[#This Row],[Account]],AccountsT[[Account Name]:[Account '#]],2,FALSE)</f>
        <v>#N/A</v>
      </c>
      <c r="M382" s="51" t="e">
        <f>VLOOKUP(GeneralLedgerT17[[#This Row],[Account]],AccountsT[[Account Name]:[Account Type]],3,FALSE)</f>
        <v>#N/A</v>
      </c>
    </row>
    <row r="383" spans="3:13" ht="12.75" customHeight="1" x14ac:dyDescent="0.2">
      <c r="C383" s="47"/>
      <c r="L383" s="51" t="e">
        <f>VLOOKUP(GeneralLedgerT17[[#This Row],[Account]],AccountsT[[Account Name]:[Account '#]],2,FALSE)</f>
        <v>#N/A</v>
      </c>
      <c r="M383" s="51" t="e">
        <f>VLOOKUP(GeneralLedgerT17[[#This Row],[Account]],AccountsT[[Account Name]:[Account Type]],3,FALSE)</f>
        <v>#N/A</v>
      </c>
    </row>
    <row r="384" spans="3:13" ht="12.75" customHeight="1" x14ac:dyDescent="0.2">
      <c r="C384" s="47"/>
      <c r="L384" s="51" t="e">
        <f>VLOOKUP(GeneralLedgerT17[[#This Row],[Account]],AccountsT[[Account Name]:[Account '#]],2,FALSE)</f>
        <v>#N/A</v>
      </c>
      <c r="M384" s="51" t="e">
        <f>VLOOKUP(GeneralLedgerT17[[#This Row],[Account]],AccountsT[[Account Name]:[Account Type]],3,FALSE)</f>
        <v>#N/A</v>
      </c>
    </row>
    <row r="385" spans="3:13" ht="12.75" customHeight="1" x14ac:dyDescent="0.2">
      <c r="C385" s="47"/>
      <c r="L385" s="51" t="e">
        <f>VLOOKUP(GeneralLedgerT17[[#This Row],[Account]],AccountsT[[Account Name]:[Account '#]],2,FALSE)</f>
        <v>#N/A</v>
      </c>
      <c r="M385" s="51" t="e">
        <f>VLOOKUP(GeneralLedgerT17[[#This Row],[Account]],AccountsT[[Account Name]:[Account Type]],3,FALSE)</f>
        <v>#N/A</v>
      </c>
    </row>
    <row r="386" spans="3:13" ht="12.75" customHeight="1" x14ac:dyDescent="0.2">
      <c r="C386" s="47"/>
      <c r="L386" s="51" t="e">
        <f>VLOOKUP(GeneralLedgerT17[[#This Row],[Account]],AccountsT[[Account Name]:[Account '#]],2,FALSE)</f>
        <v>#N/A</v>
      </c>
      <c r="M386" s="51" t="e">
        <f>VLOOKUP(GeneralLedgerT17[[#This Row],[Account]],AccountsT[[Account Name]:[Account Type]],3,FALSE)</f>
        <v>#N/A</v>
      </c>
    </row>
    <row r="387" spans="3:13" ht="12.75" customHeight="1" x14ac:dyDescent="0.2">
      <c r="C387" s="47"/>
      <c r="L387" s="51" t="e">
        <f>VLOOKUP(GeneralLedgerT17[[#This Row],[Account]],AccountsT[[Account Name]:[Account '#]],2,FALSE)</f>
        <v>#N/A</v>
      </c>
      <c r="M387" s="51" t="e">
        <f>VLOOKUP(GeneralLedgerT17[[#This Row],[Account]],AccountsT[[Account Name]:[Account Type]],3,FALSE)</f>
        <v>#N/A</v>
      </c>
    </row>
    <row r="388" spans="3:13" ht="12.75" customHeight="1" x14ac:dyDescent="0.2">
      <c r="C388" s="47"/>
      <c r="L388" s="51" t="e">
        <f>VLOOKUP(GeneralLedgerT17[[#This Row],[Account]],AccountsT[[Account Name]:[Account '#]],2,FALSE)</f>
        <v>#N/A</v>
      </c>
      <c r="M388" s="51" t="e">
        <f>VLOOKUP(GeneralLedgerT17[[#This Row],[Account]],AccountsT[[Account Name]:[Account Type]],3,FALSE)</f>
        <v>#N/A</v>
      </c>
    </row>
    <row r="389" spans="3:13" ht="12.75" customHeight="1" x14ac:dyDescent="0.2">
      <c r="C389" s="47"/>
      <c r="L389" s="51" t="e">
        <f>VLOOKUP(GeneralLedgerT17[[#This Row],[Account]],AccountsT[[Account Name]:[Account '#]],2,FALSE)</f>
        <v>#N/A</v>
      </c>
      <c r="M389" s="51" t="e">
        <f>VLOOKUP(GeneralLedgerT17[[#This Row],[Account]],AccountsT[[Account Name]:[Account Type]],3,FALSE)</f>
        <v>#N/A</v>
      </c>
    </row>
    <row r="390" spans="3:13" ht="12.75" customHeight="1" x14ac:dyDescent="0.2">
      <c r="C390" s="47"/>
      <c r="L390" s="51" t="e">
        <f>VLOOKUP(GeneralLedgerT17[[#This Row],[Account]],AccountsT[[Account Name]:[Account '#]],2,FALSE)</f>
        <v>#N/A</v>
      </c>
      <c r="M390" s="51" t="e">
        <f>VLOOKUP(GeneralLedgerT17[[#This Row],[Account]],AccountsT[[Account Name]:[Account Type]],3,FALSE)</f>
        <v>#N/A</v>
      </c>
    </row>
    <row r="391" spans="3:13" ht="12.75" customHeight="1" x14ac:dyDescent="0.2">
      <c r="C391" s="47"/>
      <c r="L391" s="51" t="e">
        <f>VLOOKUP(GeneralLedgerT17[[#This Row],[Account]],AccountsT[[Account Name]:[Account '#]],2,FALSE)</f>
        <v>#N/A</v>
      </c>
      <c r="M391" s="51" t="e">
        <f>VLOOKUP(GeneralLedgerT17[[#This Row],[Account]],AccountsT[[Account Name]:[Account Type]],3,FALSE)</f>
        <v>#N/A</v>
      </c>
    </row>
    <row r="392" spans="3:13" ht="12.75" customHeight="1" x14ac:dyDescent="0.2">
      <c r="C392" s="47"/>
      <c r="L392" s="51" t="e">
        <f>VLOOKUP(GeneralLedgerT17[[#This Row],[Account]],AccountsT[[Account Name]:[Account '#]],2,FALSE)</f>
        <v>#N/A</v>
      </c>
      <c r="M392" s="51" t="e">
        <f>VLOOKUP(GeneralLedgerT17[[#This Row],[Account]],AccountsT[[Account Name]:[Account Type]],3,FALSE)</f>
        <v>#N/A</v>
      </c>
    </row>
    <row r="393" spans="3:13" ht="12.75" customHeight="1" x14ac:dyDescent="0.2">
      <c r="C393" s="47"/>
      <c r="L393" s="51" t="e">
        <f>VLOOKUP(GeneralLedgerT17[[#This Row],[Account]],AccountsT[[Account Name]:[Account '#]],2,FALSE)</f>
        <v>#N/A</v>
      </c>
      <c r="M393" s="51" t="e">
        <f>VLOOKUP(GeneralLedgerT17[[#This Row],[Account]],AccountsT[[Account Name]:[Account Type]],3,FALSE)</f>
        <v>#N/A</v>
      </c>
    </row>
    <row r="394" spans="3:13" ht="12.75" customHeight="1" x14ac:dyDescent="0.2">
      <c r="C394" s="47"/>
      <c r="L394" s="51" t="e">
        <f>VLOOKUP(GeneralLedgerT17[[#This Row],[Account]],AccountsT[[Account Name]:[Account '#]],2,FALSE)</f>
        <v>#N/A</v>
      </c>
      <c r="M394" s="51" t="e">
        <f>VLOOKUP(GeneralLedgerT17[[#This Row],[Account]],AccountsT[[Account Name]:[Account Type]],3,FALSE)</f>
        <v>#N/A</v>
      </c>
    </row>
    <row r="395" spans="3:13" ht="12.75" customHeight="1" x14ac:dyDescent="0.2">
      <c r="C395" s="47"/>
      <c r="L395" s="51" t="e">
        <f>VLOOKUP(GeneralLedgerT17[[#This Row],[Account]],AccountsT[[Account Name]:[Account '#]],2,FALSE)</f>
        <v>#N/A</v>
      </c>
      <c r="M395" s="51" t="e">
        <f>VLOOKUP(GeneralLedgerT17[[#This Row],[Account]],AccountsT[[Account Name]:[Account Type]],3,FALSE)</f>
        <v>#N/A</v>
      </c>
    </row>
    <row r="396" spans="3:13" ht="12.75" customHeight="1" x14ac:dyDescent="0.2">
      <c r="C396" s="47"/>
      <c r="L396" s="51" t="e">
        <f>VLOOKUP(GeneralLedgerT17[[#This Row],[Account]],AccountsT[[Account Name]:[Account '#]],2,FALSE)</f>
        <v>#N/A</v>
      </c>
      <c r="M396" s="51" t="e">
        <f>VLOOKUP(GeneralLedgerT17[[#This Row],[Account]],AccountsT[[Account Name]:[Account Type]],3,FALSE)</f>
        <v>#N/A</v>
      </c>
    </row>
    <row r="397" spans="3:13" ht="12.75" customHeight="1" x14ac:dyDescent="0.2">
      <c r="C397" s="47"/>
      <c r="L397" s="51" t="e">
        <f>VLOOKUP(GeneralLedgerT17[[#This Row],[Account]],AccountsT[[Account Name]:[Account '#]],2,FALSE)</f>
        <v>#N/A</v>
      </c>
      <c r="M397" s="51" t="e">
        <f>VLOOKUP(GeneralLedgerT17[[#This Row],[Account]],AccountsT[[Account Name]:[Account Type]],3,FALSE)</f>
        <v>#N/A</v>
      </c>
    </row>
    <row r="398" spans="3:13" ht="12.75" customHeight="1" x14ac:dyDescent="0.2">
      <c r="C398" s="47"/>
      <c r="L398" s="51" t="e">
        <f>VLOOKUP(GeneralLedgerT17[[#This Row],[Account]],AccountsT[[Account Name]:[Account '#]],2,FALSE)</f>
        <v>#N/A</v>
      </c>
      <c r="M398" s="51" t="e">
        <f>VLOOKUP(GeneralLedgerT17[[#This Row],[Account]],AccountsT[[Account Name]:[Account Type]],3,FALSE)</f>
        <v>#N/A</v>
      </c>
    </row>
    <row r="399" spans="3:13" ht="12.75" customHeight="1" x14ac:dyDescent="0.2">
      <c r="C399" s="47"/>
      <c r="L399" s="51" t="e">
        <f>VLOOKUP(GeneralLedgerT17[[#This Row],[Account]],AccountsT[[Account Name]:[Account '#]],2,FALSE)</f>
        <v>#N/A</v>
      </c>
      <c r="M399" s="51" t="e">
        <f>VLOOKUP(GeneralLedgerT17[[#This Row],[Account]],AccountsT[[Account Name]:[Account Type]],3,FALSE)</f>
        <v>#N/A</v>
      </c>
    </row>
    <row r="400" spans="3:13" ht="12.75" customHeight="1" x14ac:dyDescent="0.2">
      <c r="C400" s="47"/>
      <c r="L400" s="51" t="e">
        <f>VLOOKUP(GeneralLedgerT17[[#This Row],[Account]],AccountsT[[Account Name]:[Account '#]],2,FALSE)</f>
        <v>#N/A</v>
      </c>
      <c r="M400" s="51" t="e">
        <f>VLOOKUP(GeneralLedgerT17[[#This Row],[Account]],AccountsT[[Account Name]:[Account Type]],3,FALSE)</f>
        <v>#N/A</v>
      </c>
    </row>
    <row r="401" spans="3:13" ht="12.75" customHeight="1" x14ac:dyDescent="0.2">
      <c r="C401" s="47"/>
      <c r="L401" s="51" t="e">
        <f>VLOOKUP(GeneralLedgerT17[[#This Row],[Account]],AccountsT[[Account Name]:[Account '#]],2,FALSE)</f>
        <v>#N/A</v>
      </c>
      <c r="M401" s="51" t="e">
        <f>VLOOKUP(GeneralLedgerT17[[#This Row],[Account]],AccountsT[[Account Name]:[Account Type]],3,FALSE)</f>
        <v>#N/A</v>
      </c>
    </row>
    <row r="402" spans="3:13" ht="12.75" customHeight="1" x14ac:dyDescent="0.2">
      <c r="C402" s="47"/>
      <c r="L402" s="51" t="e">
        <f>VLOOKUP(GeneralLedgerT17[[#This Row],[Account]],AccountsT[[Account Name]:[Account '#]],2,FALSE)</f>
        <v>#N/A</v>
      </c>
      <c r="M402" s="51" t="e">
        <f>VLOOKUP(GeneralLedgerT17[[#This Row],[Account]],AccountsT[[Account Name]:[Account Type]],3,FALSE)</f>
        <v>#N/A</v>
      </c>
    </row>
    <row r="403" spans="3:13" ht="12.75" customHeight="1" x14ac:dyDescent="0.2">
      <c r="C403" s="47"/>
      <c r="L403" s="51" t="e">
        <f>VLOOKUP(GeneralLedgerT17[[#This Row],[Account]],AccountsT[[Account Name]:[Account '#]],2,FALSE)</f>
        <v>#N/A</v>
      </c>
      <c r="M403" s="51" t="e">
        <f>VLOOKUP(GeneralLedgerT17[[#This Row],[Account]],AccountsT[[Account Name]:[Account Type]],3,FALSE)</f>
        <v>#N/A</v>
      </c>
    </row>
    <row r="404" spans="3:13" ht="12.75" customHeight="1" x14ac:dyDescent="0.2">
      <c r="C404" s="47"/>
      <c r="L404" s="51" t="e">
        <f>VLOOKUP(GeneralLedgerT17[[#This Row],[Account]],AccountsT[[Account Name]:[Account '#]],2,FALSE)</f>
        <v>#N/A</v>
      </c>
      <c r="M404" s="51" t="e">
        <f>VLOOKUP(GeneralLedgerT17[[#This Row],[Account]],AccountsT[[Account Name]:[Account Type]],3,FALSE)</f>
        <v>#N/A</v>
      </c>
    </row>
    <row r="405" spans="3:13" ht="12.75" customHeight="1" x14ac:dyDescent="0.2">
      <c r="C405" s="47"/>
      <c r="L405" s="51" t="e">
        <f>VLOOKUP(GeneralLedgerT17[[#This Row],[Account]],AccountsT[[Account Name]:[Account '#]],2,FALSE)</f>
        <v>#N/A</v>
      </c>
      <c r="M405" s="51" t="e">
        <f>VLOOKUP(GeneralLedgerT17[[#This Row],[Account]],AccountsT[[Account Name]:[Account Type]],3,FALSE)</f>
        <v>#N/A</v>
      </c>
    </row>
    <row r="406" spans="3:13" ht="12.75" customHeight="1" x14ac:dyDescent="0.2">
      <c r="C406" s="47"/>
      <c r="L406" s="51" t="e">
        <f>VLOOKUP(GeneralLedgerT17[[#This Row],[Account]],AccountsT[[Account Name]:[Account '#]],2,FALSE)</f>
        <v>#N/A</v>
      </c>
      <c r="M406" s="51" t="e">
        <f>VLOOKUP(GeneralLedgerT17[[#This Row],[Account]],AccountsT[[Account Name]:[Account Type]],3,FALSE)</f>
        <v>#N/A</v>
      </c>
    </row>
    <row r="407" spans="3:13" ht="12.75" customHeight="1" x14ac:dyDescent="0.2">
      <c r="C407" s="47"/>
      <c r="L407" s="51" t="e">
        <f>VLOOKUP(GeneralLedgerT17[[#This Row],[Account]],AccountsT[[Account Name]:[Account '#]],2,FALSE)</f>
        <v>#N/A</v>
      </c>
      <c r="M407" s="51" t="e">
        <f>VLOOKUP(GeneralLedgerT17[[#This Row],[Account]],AccountsT[[Account Name]:[Account Type]],3,FALSE)</f>
        <v>#N/A</v>
      </c>
    </row>
    <row r="408" spans="3:13" ht="12.75" customHeight="1" x14ac:dyDescent="0.2">
      <c r="C408" s="47"/>
      <c r="L408" s="51" t="e">
        <f>VLOOKUP(GeneralLedgerT17[[#This Row],[Account]],AccountsT[[Account Name]:[Account '#]],2,FALSE)</f>
        <v>#N/A</v>
      </c>
      <c r="M408" s="51" t="e">
        <f>VLOOKUP(GeneralLedgerT17[[#This Row],[Account]],AccountsT[[Account Name]:[Account Type]],3,FALSE)</f>
        <v>#N/A</v>
      </c>
    </row>
    <row r="409" spans="3:13" ht="12.75" customHeight="1" x14ac:dyDescent="0.2">
      <c r="C409" s="47"/>
      <c r="L409" s="51" t="e">
        <f>VLOOKUP(GeneralLedgerT17[[#This Row],[Account]],AccountsT[[Account Name]:[Account '#]],2,FALSE)</f>
        <v>#N/A</v>
      </c>
      <c r="M409" s="51" t="e">
        <f>VLOOKUP(GeneralLedgerT17[[#This Row],[Account]],AccountsT[[Account Name]:[Account Type]],3,FALSE)</f>
        <v>#N/A</v>
      </c>
    </row>
    <row r="410" spans="3:13" ht="12.75" customHeight="1" x14ac:dyDescent="0.2">
      <c r="C410" s="47"/>
      <c r="L410" s="51" t="e">
        <f>VLOOKUP(GeneralLedgerT17[[#This Row],[Account]],AccountsT[[Account Name]:[Account '#]],2,FALSE)</f>
        <v>#N/A</v>
      </c>
      <c r="M410" s="51" t="e">
        <f>VLOOKUP(GeneralLedgerT17[[#This Row],[Account]],AccountsT[[Account Name]:[Account Type]],3,FALSE)</f>
        <v>#N/A</v>
      </c>
    </row>
    <row r="411" spans="3:13" ht="12.75" customHeight="1" x14ac:dyDescent="0.2">
      <c r="C411" s="47"/>
      <c r="L411" s="51" t="e">
        <f>VLOOKUP(GeneralLedgerT17[[#This Row],[Account]],AccountsT[[Account Name]:[Account '#]],2,FALSE)</f>
        <v>#N/A</v>
      </c>
      <c r="M411" s="51" t="e">
        <f>VLOOKUP(GeneralLedgerT17[[#This Row],[Account]],AccountsT[[Account Name]:[Account Type]],3,FALSE)</f>
        <v>#N/A</v>
      </c>
    </row>
    <row r="412" spans="3:13" ht="12.75" customHeight="1" x14ac:dyDescent="0.2">
      <c r="C412" s="47"/>
      <c r="L412" s="51" t="e">
        <f>VLOOKUP(GeneralLedgerT17[[#This Row],[Account]],AccountsT[[Account Name]:[Account '#]],2,FALSE)</f>
        <v>#N/A</v>
      </c>
      <c r="M412" s="51" t="e">
        <f>VLOOKUP(GeneralLedgerT17[[#This Row],[Account]],AccountsT[[Account Name]:[Account Type]],3,FALSE)</f>
        <v>#N/A</v>
      </c>
    </row>
    <row r="413" spans="3:13" ht="12.75" customHeight="1" x14ac:dyDescent="0.2">
      <c r="C413" s="47"/>
      <c r="L413" s="51" t="e">
        <f>VLOOKUP(GeneralLedgerT17[[#This Row],[Account]],AccountsT[[Account Name]:[Account '#]],2,FALSE)</f>
        <v>#N/A</v>
      </c>
      <c r="M413" s="51" t="e">
        <f>VLOOKUP(GeneralLedgerT17[[#This Row],[Account]],AccountsT[[Account Name]:[Account Type]],3,FALSE)</f>
        <v>#N/A</v>
      </c>
    </row>
    <row r="414" spans="3:13" ht="12.75" customHeight="1" x14ac:dyDescent="0.2">
      <c r="C414" s="47"/>
      <c r="L414" s="51" t="e">
        <f>VLOOKUP(GeneralLedgerT17[[#This Row],[Account]],AccountsT[[Account Name]:[Account '#]],2,FALSE)</f>
        <v>#N/A</v>
      </c>
      <c r="M414" s="51" t="e">
        <f>VLOOKUP(GeneralLedgerT17[[#This Row],[Account]],AccountsT[[Account Name]:[Account Type]],3,FALSE)</f>
        <v>#N/A</v>
      </c>
    </row>
    <row r="415" spans="3:13" ht="12.75" customHeight="1" x14ac:dyDescent="0.2">
      <c r="C415" s="47"/>
      <c r="L415" s="51" t="e">
        <f>VLOOKUP(GeneralLedgerT17[[#This Row],[Account]],AccountsT[[Account Name]:[Account '#]],2,FALSE)</f>
        <v>#N/A</v>
      </c>
      <c r="M415" s="51" t="e">
        <f>VLOOKUP(GeneralLedgerT17[[#This Row],[Account]],AccountsT[[Account Name]:[Account Type]],3,FALSE)</f>
        <v>#N/A</v>
      </c>
    </row>
    <row r="416" spans="3:13" ht="12.75" customHeight="1" x14ac:dyDescent="0.2">
      <c r="C416" s="47"/>
      <c r="L416" s="51" t="e">
        <f>VLOOKUP(GeneralLedgerT17[[#This Row],[Account]],AccountsT[[Account Name]:[Account '#]],2,FALSE)</f>
        <v>#N/A</v>
      </c>
      <c r="M416" s="51" t="e">
        <f>VLOOKUP(GeneralLedgerT17[[#This Row],[Account]],AccountsT[[Account Name]:[Account Type]],3,FALSE)</f>
        <v>#N/A</v>
      </c>
    </row>
    <row r="417" spans="3:13" ht="12.75" customHeight="1" x14ac:dyDescent="0.2">
      <c r="C417" s="47"/>
      <c r="L417" s="51" t="e">
        <f>VLOOKUP(GeneralLedgerT17[[#This Row],[Account]],AccountsT[[Account Name]:[Account '#]],2,FALSE)</f>
        <v>#N/A</v>
      </c>
      <c r="M417" s="51" t="e">
        <f>VLOOKUP(GeneralLedgerT17[[#This Row],[Account]],AccountsT[[Account Name]:[Account Type]],3,FALSE)</f>
        <v>#N/A</v>
      </c>
    </row>
    <row r="418" spans="3:13" ht="12.75" customHeight="1" x14ac:dyDescent="0.2">
      <c r="C418" s="47"/>
      <c r="L418" s="51" t="e">
        <f>VLOOKUP(GeneralLedgerT17[[#This Row],[Account]],AccountsT[[Account Name]:[Account '#]],2,FALSE)</f>
        <v>#N/A</v>
      </c>
      <c r="M418" s="51" t="e">
        <f>VLOOKUP(GeneralLedgerT17[[#This Row],[Account]],AccountsT[[Account Name]:[Account Type]],3,FALSE)</f>
        <v>#N/A</v>
      </c>
    </row>
    <row r="419" spans="3:13" ht="12.75" customHeight="1" x14ac:dyDescent="0.2">
      <c r="C419" s="47"/>
      <c r="L419" s="51" t="e">
        <f>VLOOKUP(GeneralLedgerT17[[#This Row],[Account]],AccountsT[[Account Name]:[Account '#]],2,FALSE)</f>
        <v>#N/A</v>
      </c>
      <c r="M419" s="51" t="e">
        <f>VLOOKUP(GeneralLedgerT17[[#This Row],[Account]],AccountsT[[Account Name]:[Account Type]],3,FALSE)</f>
        <v>#N/A</v>
      </c>
    </row>
    <row r="420" spans="3:13" ht="12.75" customHeight="1" x14ac:dyDescent="0.2">
      <c r="C420" s="47"/>
      <c r="L420" s="51" t="e">
        <f>VLOOKUP(GeneralLedgerT17[[#This Row],[Account]],AccountsT[[Account Name]:[Account '#]],2,FALSE)</f>
        <v>#N/A</v>
      </c>
      <c r="M420" s="51" t="e">
        <f>VLOOKUP(GeneralLedgerT17[[#This Row],[Account]],AccountsT[[Account Name]:[Account Type]],3,FALSE)</f>
        <v>#N/A</v>
      </c>
    </row>
    <row r="421" spans="3:13" ht="12.75" customHeight="1" x14ac:dyDescent="0.2">
      <c r="C421" s="47"/>
      <c r="L421" s="51" t="e">
        <f>VLOOKUP(GeneralLedgerT17[[#This Row],[Account]],AccountsT[[Account Name]:[Account '#]],2,FALSE)</f>
        <v>#N/A</v>
      </c>
      <c r="M421" s="51" t="e">
        <f>VLOOKUP(GeneralLedgerT17[[#This Row],[Account]],AccountsT[[Account Name]:[Account Type]],3,FALSE)</f>
        <v>#N/A</v>
      </c>
    </row>
    <row r="422" spans="3:13" ht="12.75" customHeight="1" x14ac:dyDescent="0.2">
      <c r="C422" s="47"/>
      <c r="L422" s="51" t="e">
        <f>VLOOKUP(GeneralLedgerT17[[#This Row],[Account]],AccountsT[[Account Name]:[Account '#]],2,FALSE)</f>
        <v>#N/A</v>
      </c>
      <c r="M422" s="51" t="e">
        <f>VLOOKUP(GeneralLedgerT17[[#This Row],[Account]],AccountsT[[Account Name]:[Account Type]],3,FALSE)</f>
        <v>#N/A</v>
      </c>
    </row>
    <row r="423" spans="3:13" ht="12.75" customHeight="1" x14ac:dyDescent="0.2">
      <c r="C423" s="47"/>
      <c r="L423" s="51" t="e">
        <f>VLOOKUP(GeneralLedgerT17[[#This Row],[Account]],AccountsT[[Account Name]:[Account '#]],2,FALSE)</f>
        <v>#N/A</v>
      </c>
      <c r="M423" s="51" t="e">
        <f>VLOOKUP(GeneralLedgerT17[[#This Row],[Account]],AccountsT[[Account Name]:[Account Type]],3,FALSE)</f>
        <v>#N/A</v>
      </c>
    </row>
    <row r="424" spans="3:13" ht="12.75" customHeight="1" x14ac:dyDescent="0.2">
      <c r="C424" s="47"/>
      <c r="L424" s="51" t="e">
        <f>VLOOKUP(GeneralLedgerT17[[#This Row],[Account]],AccountsT[[Account Name]:[Account '#]],2,FALSE)</f>
        <v>#N/A</v>
      </c>
      <c r="M424" s="51" t="e">
        <f>VLOOKUP(GeneralLedgerT17[[#This Row],[Account]],AccountsT[[Account Name]:[Account Type]],3,FALSE)</f>
        <v>#N/A</v>
      </c>
    </row>
    <row r="425" spans="3:13" ht="12.75" customHeight="1" x14ac:dyDescent="0.2">
      <c r="C425" s="47"/>
      <c r="L425" s="51" t="e">
        <f>VLOOKUP(GeneralLedgerT17[[#This Row],[Account]],AccountsT[[Account Name]:[Account '#]],2,FALSE)</f>
        <v>#N/A</v>
      </c>
      <c r="M425" s="51" t="e">
        <f>VLOOKUP(GeneralLedgerT17[[#This Row],[Account]],AccountsT[[Account Name]:[Account Type]],3,FALSE)</f>
        <v>#N/A</v>
      </c>
    </row>
    <row r="426" spans="3:13" ht="12.75" customHeight="1" x14ac:dyDescent="0.2">
      <c r="C426" s="47"/>
      <c r="L426" s="51" t="e">
        <f>VLOOKUP(GeneralLedgerT17[[#This Row],[Account]],AccountsT[[Account Name]:[Account '#]],2,FALSE)</f>
        <v>#N/A</v>
      </c>
      <c r="M426" s="51" t="e">
        <f>VLOOKUP(GeneralLedgerT17[[#This Row],[Account]],AccountsT[[Account Name]:[Account Type]],3,FALSE)</f>
        <v>#N/A</v>
      </c>
    </row>
    <row r="427" spans="3:13" ht="12.75" customHeight="1" x14ac:dyDescent="0.2">
      <c r="C427" s="47"/>
      <c r="L427" s="51" t="e">
        <f>VLOOKUP(GeneralLedgerT17[[#This Row],[Account]],AccountsT[[Account Name]:[Account '#]],2,FALSE)</f>
        <v>#N/A</v>
      </c>
      <c r="M427" s="51" t="e">
        <f>VLOOKUP(GeneralLedgerT17[[#This Row],[Account]],AccountsT[[Account Name]:[Account Type]],3,FALSE)</f>
        <v>#N/A</v>
      </c>
    </row>
    <row r="428" spans="3:13" ht="12.75" customHeight="1" x14ac:dyDescent="0.2">
      <c r="C428" s="47"/>
      <c r="L428" s="51" t="e">
        <f>VLOOKUP(GeneralLedgerT17[[#This Row],[Account]],AccountsT[[Account Name]:[Account '#]],2,FALSE)</f>
        <v>#N/A</v>
      </c>
      <c r="M428" s="51" t="e">
        <f>VLOOKUP(GeneralLedgerT17[[#This Row],[Account]],AccountsT[[Account Name]:[Account Type]],3,FALSE)</f>
        <v>#N/A</v>
      </c>
    </row>
    <row r="429" spans="3:13" ht="12.75" customHeight="1" x14ac:dyDescent="0.2">
      <c r="C429" s="47"/>
      <c r="L429" s="51" t="e">
        <f>VLOOKUP(GeneralLedgerT17[[#This Row],[Account]],AccountsT[[Account Name]:[Account '#]],2,FALSE)</f>
        <v>#N/A</v>
      </c>
      <c r="M429" s="51" t="e">
        <f>VLOOKUP(GeneralLedgerT17[[#This Row],[Account]],AccountsT[[Account Name]:[Account Type]],3,FALSE)</f>
        <v>#N/A</v>
      </c>
    </row>
    <row r="430" spans="3:13" ht="12.75" customHeight="1" x14ac:dyDescent="0.2">
      <c r="C430" s="47"/>
      <c r="L430" s="51" t="e">
        <f>VLOOKUP(GeneralLedgerT17[[#This Row],[Account]],AccountsT[[Account Name]:[Account '#]],2,FALSE)</f>
        <v>#N/A</v>
      </c>
      <c r="M430" s="51" t="e">
        <f>VLOOKUP(GeneralLedgerT17[[#This Row],[Account]],AccountsT[[Account Name]:[Account Type]],3,FALSE)</f>
        <v>#N/A</v>
      </c>
    </row>
    <row r="431" spans="3:13" ht="12.75" customHeight="1" x14ac:dyDescent="0.2">
      <c r="C431" s="47"/>
      <c r="L431" s="51" t="e">
        <f>VLOOKUP(GeneralLedgerT17[[#This Row],[Account]],AccountsT[[Account Name]:[Account '#]],2,FALSE)</f>
        <v>#N/A</v>
      </c>
      <c r="M431" s="51" t="e">
        <f>VLOOKUP(GeneralLedgerT17[[#This Row],[Account]],AccountsT[[Account Name]:[Account Type]],3,FALSE)</f>
        <v>#N/A</v>
      </c>
    </row>
    <row r="432" spans="3:13" ht="12.75" customHeight="1" x14ac:dyDescent="0.2">
      <c r="C432" s="47"/>
      <c r="L432" s="51" t="e">
        <f>VLOOKUP(GeneralLedgerT17[[#This Row],[Account]],AccountsT[[Account Name]:[Account '#]],2,FALSE)</f>
        <v>#N/A</v>
      </c>
      <c r="M432" s="51" t="e">
        <f>VLOOKUP(GeneralLedgerT17[[#This Row],[Account]],AccountsT[[Account Name]:[Account Type]],3,FALSE)</f>
        <v>#N/A</v>
      </c>
    </row>
    <row r="433" spans="3:13" ht="12.75" customHeight="1" x14ac:dyDescent="0.2">
      <c r="C433" s="47"/>
      <c r="L433" s="51" t="e">
        <f>VLOOKUP(GeneralLedgerT17[[#This Row],[Account]],AccountsT[[Account Name]:[Account '#]],2,FALSE)</f>
        <v>#N/A</v>
      </c>
      <c r="M433" s="51" t="e">
        <f>VLOOKUP(GeneralLedgerT17[[#This Row],[Account]],AccountsT[[Account Name]:[Account Type]],3,FALSE)</f>
        <v>#N/A</v>
      </c>
    </row>
    <row r="434" spans="3:13" ht="12.75" customHeight="1" x14ac:dyDescent="0.2">
      <c r="C434" s="47"/>
      <c r="L434" s="51" t="e">
        <f>VLOOKUP(GeneralLedgerT17[[#This Row],[Account]],AccountsT[[Account Name]:[Account '#]],2,FALSE)</f>
        <v>#N/A</v>
      </c>
      <c r="M434" s="51" t="e">
        <f>VLOOKUP(GeneralLedgerT17[[#This Row],[Account]],AccountsT[[Account Name]:[Account Type]],3,FALSE)</f>
        <v>#N/A</v>
      </c>
    </row>
    <row r="435" spans="3:13" ht="12.75" customHeight="1" x14ac:dyDescent="0.2">
      <c r="C435" s="47"/>
      <c r="L435" s="51" t="e">
        <f>VLOOKUP(GeneralLedgerT17[[#This Row],[Account]],AccountsT[[Account Name]:[Account '#]],2,FALSE)</f>
        <v>#N/A</v>
      </c>
      <c r="M435" s="51" t="e">
        <f>VLOOKUP(GeneralLedgerT17[[#This Row],[Account]],AccountsT[[Account Name]:[Account Type]],3,FALSE)</f>
        <v>#N/A</v>
      </c>
    </row>
    <row r="436" spans="3:13" ht="12.75" customHeight="1" x14ac:dyDescent="0.2">
      <c r="C436" s="47"/>
      <c r="L436" s="51" t="e">
        <f>VLOOKUP(GeneralLedgerT17[[#This Row],[Account]],AccountsT[[Account Name]:[Account '#]],2,FALSE)</f>
        <v>#N/A</v>
      </c>
      <c r="M436" s="51" t="e">
        <f>VLOOKUP(GeneralLedgerT17[[#This Row],[Account]],AccountsT[[Account Name]:[Account Type]],3,FALSE)</f>
        <v>#N/A</v>
      </c>
    </row>
    <row r="437" spans="3:13" ht="12.75" customHeight="1" x14ac:dyDescent="0.2">
      <c r="C437" s="47"/>
      <c r="L437" s="51" t="e">
        <f>VLOOKUP(GeneralLedgerT17[[#This Row],[Account]],AccountsT[[Account Name]:[Account '#]],2,FALSE)</f>
        <v>#N/A</v>
      </c>
      <c r="M437" s="51" t="e">
        <f>VLOOKUP(GeneralLedgerT17[[#This Row],[Account]],AccountsT[[Account Name]:[Account Type]],3,FALSE)</f>
        <v>#N/A</v>
      </c>
    </row>
    <row r="438" spans="3:13" ht="12.75" customHeight="1" x14ac:dyDescent="0.2">
      <c r="C438" s="47"/>
      <c r="L438" s="51" t="e">
        <f>VLOOKUP(GeneralLedgerT17[[#This Row],[Account]],AccountsT[[Account Name]:[Account '#]],2,FALSE)</f>
        <v>#N/A</v>
      </c>
      <c r="M438" s="51" t="e">
        <f>VLOOKUP(GeneralLedgerT17[[#This Row],[Account]],AccountsT[[Account Name]:[Account Type]],3,FALSE)</f>
        <v>#N/A</v>
      </c>
    </row>
    <row r="439" spans="3:13" ht="12.75" customHeight="1" x14ac:dyDescent="0.2">
      <c r="C439" s="47"/>
      <c r="L439" s="51" t="e">
        <f>VLOOKUP(GeneralLedgerT17[[#This Row],[Account]],AccountsT[[Account Name]:[Account '#]],2,FALSE)</f>
        <v>#N/A</v>
      </c>
      <c r="M439" s="51" t="e">
        <f>VLOOKUP(GeneralLedgerT17[[#This Row],[Account]],AccountsT[[Account Name]:[Account Type]],3,FALSE)</f>
        <v>#N/A</v>
      </c>
    </row>
    <row r="440" spans="3:13" ht="12.75" customHeight="1" x14ac:dyDescent="0.2">
      <c r="C440" s="47"/>
      <c r="L440" s="51" t="e">
        <f>VLOOKUP(GeneralLedgerT17[[#This Row],[Account]],AccountsT[[Account Name]:[Account '#]],2,FALSE)</f>
        <v>#N/A</v>
      </c>
      <c r="M440" s="51" t="e">
        <f>VLOOKUP(GeneralLedgerT17[[#This Row],[Account]],AccountsT[[Account Name]:[Account Type]],3,FALSE)</f>
        <v>#N/A</v>
      </c>
    </row>
    <row r="441" spans="3:13" ht="12.75" customHeight="1" x14ac:dyDescent="0.2">
      <c r="C441" s="47"/>
      <c r="L441" s="51" t="e">
        <f>VLOOKUP(GeneralLedgerT17[[#This Row],[Account]],AccountsT[[Account Name]:[Account '#]],2,FALSE)</f>
        <v>#N/A</v>
      </c>
      <c r="M441" s="51" t="e">
        <f>VLOOKUP(GeneralLedgerT17[[#This Row],[Account]],AccountsT[[Account Name]:[Account Type]],3,FALSE)</f>
        <v>#N/A</v>
      </c>
    </row>
    <row r="442" spans="3:13" ht="12.75" customHeight="1" x14ac:dyDescent="0.2">
      <c r="C442" s="47"/>
      <c r="L442" s="51" t="e">
        <f>VLOOKUP(GeneralLedgerT17[[#This Row],[Account]],AccountsT[[Account Name]:[Account '#]],2,FALSE)</f>
        <v>#N/A</v>
      </c>
      <c r="M442" s="51" t="e">
        <f>VLOOKUP(GeneralLedgerT17[[#This Row],[Account]],AccountsT[[Account Name]:[Account Type]],3,FALSE)</f>
        <v>#N/A</v>
      </c>
    </row>
    <row r="443" spans="3:13" ht="12.75" customHeight="1" x14ac:dyDescent="0.2">
      <c r="C443" s="47"/>
      <c r="L443" s="51" t="e">
        <f>VLOOKUP(GeneralLedgerT17[[#This Row],[Account]],AccountsT[[Account Name]:[Account '#]],2,FALSE)</f>
        <v>#N/A</v>
      </c>
      <c r="M443" s="51" t="e">
        <f>VLOOKUP(GeneralLedgerT17[[#This Row],[Account]],AccountsT[[Account Name]:[Account Type]],3,FALSE)</f>
        <v>#N/A</v>
      </c>
    </row>
    <row r="444" spans="3:13" ht="12.75" customHeight="1" x14ac:dyDescent="0.2">
      <c r="C444" s="47"/>
      <c r="L444" s="51" t="e">
        <f>VLOOKUP(GeneralLedgerT17[[#This Row],[Account]],AccountsT[[Account Name]:[Account '#]],2,FALSE)</f>
        <v>#N/A</v>
      </c>
      <c r="M444" s="51" t="e">
        <f>VLOOKUP(GeneralLedgerT17[[#This Row],[Account]],AccountsT[[Account Name]:[Account Type]],3,FALSE)</f>
        <v>#N/A</v>
      </c>
    </row>
    <row r="445" spans="3:13" ht="12.75" customHeight="1" x14ac:dyDescent="0.2">
      <c r="C445" s="47"/>
      <c r="L445" s="51" t="e">
        <f>VLOOKUP(GeneralLedgerT17[[#This Row],[Account]],AccountsT[[Account Name]:[Account '#]],2,FALSE)</f>
        <v>#N/A</v>
      </c>
      <c r="M445" s="51" t="e">
        <f>VLOOKUP(GeneralLedgerT17[[#This Row],[Account]],AccountsT[[Account Name]:[Account Type]],3,FALSE)</f>
        <v>#N/A</v>
      </c>
    </row>
    <row r="446" spans="3:13" ht="12.75" customHeight="1" x14ac:dyDescent="0.2">
      <c r="C446" s="47"/>
      <c r="L446" s="51" t="e">
        <f>VLOOKUP(GeneralLedgerT17[[#This Row],[Account]],AccountsT[[Account Name]:[Account '#]],2,FALSE)</f>
        <v>#N/A</v>
      </c>
      <c r="M446" s="51" t="e">
        <f>VLOOKUP(GeneralLedgerT17[[#This Row],[Account]],AccountsT[[Account Name]:[Account Type]],3,FALSE)</f>
        <v>#N/A</v>
      </c>
    </row>
    <row r="447" spans="3:13" ht="12.75" customHeight="1" x14ac:dyDescent="0.2">
      <c r="C447" s="47"/>
      <c r="L447" s="51" t="e">
        <f>VLOOKUP(GeneralLedgerT17[[#This Row],[Account]],AccountsT[[Account Name]:[Account '#]],2,FALSE)</f>
        <v>#N/A</v>
      </c>
      <c r="M447" s="51" t="e">
        <f>VLOOKUP(GeneralLedgerT17[[#This Row],[Account]],AccountsT[[Account Name]:[Account Type]],3,FALSE)</f>
        <v>#N/A</v>
      </c>
    </row>
    <row r="448" spans="3:13" ht="12.75" customHeight="1" x14ac:dyDescent="0.2">
      <c r="C448" s="47"/>
      <c r="L448" s="51" t="e">
        <f>VLOOKUP(GeneralLedgerT17[[#This Row],[Account]],AccountsT[[Account Name]:[Account '#]],2,FALSE)</f>
        <v>#N/A</v>
      </c>
      <c r="M448" s="51" t="e">
        <f>VLOOKUP(GeneralLedgerT17[[#This Row],[Account]],AccountsT[[Account Name]:[Account Type]],3,FALSE)</f>
        <v>#N/A</v>
      </c>
    </row>
    <row r="449" spans="3:13" ht="12.75" customHeight="1" x14ac:dyDescent="0.2">
      <c r="C449" s="47"/>
      <c r="L449" s="51" t="e">
        <f>VLOOKUP(GeneralLedgerT17[[#This Row],[Account]],AccountsT[[Account Name]:[Account '#]],2,FALSE)</f>
        <v>#N/A</v>
      </c>
      <c r="M449" s="51" t="e">
        <f>VLOOKUP(GeneralLedgerT17[[#This Row],[Account]],AccountsT[[Account Name]:[Account Type]],3,FALSE)</f>
        <v>#N/A</v>
      </c>
    </row>
    <row r="450" spans="3:13" ht="12.75" customHeight="1" x14ac:dyDescent="0.2">
      <c r="C450" s="47"/>
      <c r="L450" s="51" t="e">
        <f>VLOOKUP(GeneralLedgerT17[[#This Row],[Account]],AccountsT[[Account Name]:[Account '#]],2,FALSE)</f>
        <v>#N/A</v>
      </c>
      <c r="M450" s="51" t="e">
        <f>VLOOKUP(GeneralLedgerT17[[#This Row],[Account]],AccountsT[[Account Name]:[Account Type]],3,FALSE)</f>
        <v>#N/A</v>
      </c>
    </row>
    <row r="451" spans="3:13" ht="12.75" customHeight="1" x14ac:dyDescent="0.2">
      <c r="C451" s="47"/>
      <c r="L451" s="51" t="e">
        <f>VLOOKUP(GeneralLedgerT17[[#This Row],[Account]],AccountsT[[Account Name]:[Account '#]],2,FALSE)</f>
        <v>#N/A</v>
      </c>
      <c r="M451" s="51" t="e">
        <f>VLOOKUP(GeneralLedgerT17[[#This Row],[Account]],AccountsT[[Account Name]:[Account Type]],3,FALSE)</f>
        <v>#N/A</v>
      </c>
    </row>
    <row r="452" spans="3:13" ht="12.75" customHeight="1" x14ac:dyDescent="0.2">
      <c r="C452" s="47"/>
      <c r="L452" s="51" t="e">
        <f>VLOOKUP(GeneralLedgerT17[[#This Row],[Account]],AccountsT[[Account Name]:[Account '#]],2,FALSE)</f>
        <v>#N/A</v>
      </c>
      <c r="M452" s="51" t="e">
        <f>VLOOKUP(GeneralLedgerT17[[#This Row],[Account]],AccountsT[[Account Name]:[Account Type]],3,FALSE)</f>
        <v>#N/A</v>
      </c>
    </row>
    <row r="453" spans="3:13" ht="12.75" customHeight="1" x14ac:dyDescent="0.2">
      <c r="C453" s="47"/>
      <c r="L453" s="51" t="e">
        <f>VLOOKUP(GeneralLedgerT17[[#This Row],[Account]],AccountsT[[Account Name]:[Account '#]],2,FALSE)</f>
        <v>#N/A</v>
      </c>
      <c r="M453" s="51" t="e">
        <f>VLOOKUP(GeneralLedgerT17[[#This Row],[Account]],AccountsT[[Account Name]:[Account Type]],3,FALSE)</f>
        <v>#N/A</v>
      </c>
    </row>
    <row r="454" spans="3:13" ht="12.75" customHeight="1" x14ac:dyDescent="0.2">
      <c r="C454" s="47"/>
      <c r="L454" s="51" t="e">
        <f>VLOOKUP(GeneralLedgerT17[[#This Row],[Account]],AccountsT[[Account Name]:[Account '#]],2,FALSE)</f>
        <v>#N/A</v>
      </c>
      <c r="M454" s="51" t="e">
        <f>VLOOKUP(GeneralLedgerT17[[#This Row],[Account]],AccountsT[[Account Name]:[Account Type]],3,FALSE)</f>
        <v>#N/A</v>
      </c>
    </row>
    <row r="455" spans="3:13" ht="12.75" customHeight="1" x14ac:dyDescent="0.2">
      <c r="C455" s="47"/>
      <c r="L455" s="51" t="e">
        <f>VLOOKUP(GeneralLedgerT17[[#This Row],[Account]],AccountsT[[Account Name]:[Account '#]],2,FALSE)</f>
        <v>#N/A</v>
      </c>
      <c r="M455" s="51" t="e">
        <f>VLOOKUP(GeneralLedgerT17[[#This Row],[Account]],AccountsT[[Account Name]:[Account Type]],3,FALSE)</f>
        <v>#N/A</v>
      </c>
    </row>
    <row r="456" spans="3:13" ht="12.75" customHeight="1" x14ac:dyDescent="0.2">
      <c r="C456" s="47"/>
      <c r="L456" s="51" t="e">
        <f>VLOOKUP(GeneralLedgerT17[[#This Row],[Account]],AccountsT[[Account Name]:[Account '#]],2,FALSE)</f>
        <v>#N/A</v>
      </c>
      <c r="M456" s="51" t="e">
        <f>VLOOKUP(GeneralLedgerT17[[#This Row],[Account]],AccountsT[[Account Name]:[Account Type]],3,FALSE)</f>
        <v>#N/A</v>
      </c>
    </row>
    <row r="457" spans="3:13" ht="12.75" customHeight="1" x14ac:dyDescent="0.2">
      <c r="C457" s="47"/>
      <c r="L457" s="51" t="e">
        <f>VLOOKUP(GeneralLedgerT17[[#This Row],[Account]],AccountsT[[Account Name]:[Account '#]],2,FALSE)</f>
        <v>#N/A</v>
      </c>
      <c r="M457" s="51" t="e">
        <f>VLOOKUP(GeneralLedgerT17[[#This Row],[Account]],AccountsT[[Account Name]:[Account Type]],3,FALSE)</f>
        <v>#N/A</v>
      </c>
    </row>
    <row r="458" spans="3:13" ht="12.75" customHeight="1" x14ac:dyDescent="0.2">
      <c r="C458" s="47"/>
      <c r="L458" s="51" t="e">
        <f>VLOOKUP(GeneralLedgerT17[[#This Row],[Account]],AccountsT[[Account Name]:[Account '#]],2,FALSE)</f>
        <v>#N/A</v>
      </c>
      <c r="M458" s="51" t="e">
        <f>VLOOKUP(GeneralLedgerT17[[#This Row],[Account]],AccountsT[[Account Name]:[Account Type]],3,FALSE)</f>
        <v>#N/A</v>
      </c>
    </row>
    <row r="459" spans="3:13" ht="12.75" customHeight="1" x14ac:dyDescent="0.2">
      <c r="C459" s="47"/>
      <c r="L459" s="51" t="e">
        <f>VLOOKUP(GeneralLedgerT17[[#This Row],[Account]],AccountsT[[Account Name]:[Account '#]],2,FALSE)</f>
        <v>#N/A</v>
      </c>
      <c r="M459" s="51" t="e">
        <f>VLOOKUP(GeneralLedgerT17[[#This Row],[Account]],AccountsT[[Account Name]:[Account Type]],3,FALSE)</f>
        <v>#N/A</v>
      </c>
    </row>
    <row r="460" spans="3:13" ht="12.75" customHeight="1" x14ac:dyDescent="0.2">
      <c r="C460" s="47"/>
      <c r="L460" s="51" t="e">
        <f>VLOOKUP(GeneralLedgerT17[[#This Row],[Account]],AccountsT[[Account Name]:[Account '#]],2,FALSE)</f>
        <v>#N/A</v>
      </c>
      <c r="M460" s="51" t="e">
        <f>VLOOKUP(GeneralLedgerT17[[#This Row],[Account]],AccountsT[[Account Name]:[Account Type]],3,FALSE)</f>
        <v>#N/A</v>
      </c>
    </row>
    <row r="461" spans="3:13" ht="12.75" customHeight="1" x14ac:dyDescent="0.2">
      <c r="C461" s="47"/>
      <c r="L461" s="51" t="e">
        <f>VLOOKUP(GeneralLedgerT17[[#This Row],[Account]],AccountsT[[Account Name]:[Account '#]],2,FALSE)</f>
        <v>#N/A</v>
      </c>
      <c r="M461" s="51" t="e">
        <f>VLOOKUP(GeneralLedgerT17[[#This Row],[Account]],AccountsT[[Account Name]:[Account Type]],3,FALSE)</f>
        <v>#N/A</v>
      </c>
    </row>
    <row r="462" spans="3:13" ht="12.75" customHeight="1" x14ac:dyDescent="0.2">
      <c r="C462" s="47"/>
      <c r="L462" s="51" t="e">
        <f>VLOOKUP(GeneralLedgerT17[[#This Row],[Account]],AccountsT[[Account Name]:[Account '#]],2,FALSE)</f>
        <v>#N/A</v>
      </c>
      <c r="M462" s="51" t="e">
        <f>VLOOKUP(GeneralLedgerT17[[#This Row],[Account]],AccountsT[[Account Name]:[Account Type]],3,FALSE)</f>
        <v>#N/A</v>
      </c>
    </row>
    <row r="463" spans="3:13" ht="12.75" customHeight="1" x14ac:dyDescent="0.2">
      <c r="C463" s="47"/>
      <c r="L463" s="51" t="e">
        <f>VLOOKUP(GeneralLedgerT17[[#This Row],[Account]],AccountsT[[Account Name]:[Account '#]],2,FALSE)</f>
        <v>#N/A</v>
      </c>
      <c r="M463" s="51" t="e">
        <f>VLOOKUP(GeneralLedgerT17[[#This Row],[Account]],AccountsT[[Account Name]:[Account Type]],3,FALSE)</f>
        <v>#N/A</v>
      </c>
    </row>
    <row r="464" spans="3:13" ht="12.75" customHeight="1" x14ac:dyDescent="0.2">
      <c r="C464" s="47"/>
      <c r="L464" s="51" t="e">
        <f>VLOOKUP(GeneralLedgerT17[[#This Row],[Account]],AccountsT[[Account Name]:[Account '#]],2,FALSE)</f>
        <v>#N/A</v>
      </c>
      <c r="M464" s="51" t="e">
        <f>VLOOKUP(GeneralLedgerT17[[#This Row],[Account]],AccountsT[[Account Name]:[Account Type]],3,FALSE)</f>
        <v>#N/A</v>
      </c>
    </row>
    <row r="465" spans="3:13" ht="12.75" customHeight="1" x14ac:dyDescent="0.2">
      <c r="C465" s="47"/>
      <c r="L465" s="51" t="e">
        <f>VLOOKUP(GeneralLedgerT17[[#This Row],[Account]],AccountsT[[Account Name]:[Account '#]],2,FALSE)</f>
        <v>#N/A</v>
      </c>
      <c r="M465" s="51" t="e">
        <f>VLOOKUP(GeneralLedgerT17[[#This Row],[Account]],AccountsT[[Account Name]:[Account Type]],3,FALSE)</f>
        <v>#N/A</v>
      </c>
    </row>
    <row r="466" spans="3:13" ht="12.75" customHeight="1" x14ac:dyDescent="0.2">
      <c r="C466" s="47"/>
      <c r="L466" s="51" t="e">
        <f>VLOOKUP(GeneralLedgerT17[[#This Row],[Account]],AccountsT[[Account Name]:[Account '#]],2,FALSE)</f>
        <v>#N/A</v>
      </c>
      <c r="M466" s="51" t="e">
        <f>VLOOKUP(GeneralLedgerT17[[#This Row],[Account]],AccountsT[[Account Name]:[Account Type]],3,FALSE)</f>
        <v>#N/A</v>
      </c>
    </row>
    <row r="467" spans="3:13" ht="12.75" customHeight="1" x14ac:dyDescent="0.2">
      <c r="C467" s="47"/>
      <c r="L467" s="51" t="e">
        <f>VLOOKUP(GeneralLedgerT17[[#This Row],[Account]],AccountsT[[Account Name]:[Account '#]],2,FALSE)</f>
        <v>#N/A</v>
      </c>
      <c r="M467" s="51" t="e">
        <f>VLOOKUP(GeneralLedgerT17[[#This Row],[Account]],AccountsT[[Account Name]:[Account Type]],3,FALSE)</f>
        <v>#N/A</v>
      </c>
    </row>
    <row r="468" spans="3:13" ht="12.75" customHeight="1" x14ac:dyDescent="0.2">
      <c r="C468" s="47"/>
      <c r="L468" s="51" t="e">
        <f>VLOOKUP(GeneralLedgerT17[[#This Row],[Account]],AccountsT[[Account Name]:[Account '#]],2,FALSE)</f>
        <v>#N/A</v>
      </c>
      <c r="M468" s="51" t="e">
        <f>VLOOKUP(GeneralLedgerT17[[#This Row],[Account]],AccountsT[[Account Name]:[Account Type]],3,FALSE)</f>
        <v>#N/A</v>
      </c>
    </row>
    <row r="469" spans="3:13" ht="12.75" customHeight="1" x14ac:dyDescent="0.2">
      <c r="C469" s="47"/>
      <c r="L469" s="51" t="e">
        <f>VLOOKUP(GeneralLedgerT17[[#This Row],[Account]],AccountsT[[Account Name]:[Account '#]],2,FALSE)</f>
        <v>#N/A</v>
      </c>
      <c r="M469" s="51" t="e">
        <f>VLOOKUP(GeneralLedgerT17[[#This Row],[Account]],AccountsT[[Account Name]:[Account Type]],3,FALSE)</f>
        <v>#N/A</v>
      </c>
    </row>
    <row r="470" spans="3:13" ht="12.75" customHeight="1" x14ac:dyDescent="0.2">
      <c r="C470" s="47"/>
      <c r="L470" s="51" t="e">
        <f>VLOOKUP(GeneralLedgerT17[[#This Row],[Account]],AccountsT[[Account Name]:[Account '#]],2,FALSE)</f>
        <v>#N/A</v>
      </c>
      <c r="M470" s="51" t="e">
        <f>VLOOKUP(GeneralLedgerT17[[#This Row],[Account]],AccountsT[[Account Name]:[Account Type]],3,FALSE)</f>
        <v>#N/A</v>
      </c>
    </row>
    <row r="471" spans="3:13" ht="12.75" customHeight="1" x14ac:dyDescent="0.2">
      <c r="C471" s="47"/>
      <c r="L471" s="51" t="e">
        <f>VLOOKUP(GeneralLedgerT17[[#This Row],[Account]],AccountsT[[Account Name]:[Account '#]],2,FALSE)</f>
        <v>#N/A</v>
      </c>
      <c r="M471" s="51" t="e">
        <f>VLOOKUP(GeneralLedgerT17[[#This Row],[Account]],AccountsT[[Account Name]:[Account Type]],3,FALSE)</f>
        <v>#N/A</v>
      </c>
    </row>
    <row r="472" spans="3:13" ht="12.75" customHeight="1" x14ac:dyDescent="0.2">
      <c r="C472" s="47"/>
      <c r="L472" s="51" t="e">
        <f>VLOOKUP(GeneralLedgerT17[[#This Row],[Account]],AccountsT[[Account Name]:[Account '#]],2,FALSE)</f>
        <v>#N/A</v>
      </c>
      <c r="M472" s="51" t="e">
        <f>VLOOKUP(GeneralLedgerT17[[#This Row],[Account]],AccountsT[[Account Name]:[Account Type]],3,FALSE)</f>
        <v>#N/A</v>
      </c>
    </row>
    <row r="473" spans="3:13" ht="12.75" customHeight="1" x14ac:dyDescent="0.2">
      <c r="C473" s="47"/>
      <c r="L473" s="51" t="e">
        <f>VLOOKUP(GeneralLedgerT17[[#This Row],[Account]],AccountsT[[Account Name]:[Account '#]],2,FALSE)</f>
        <v>#N/A</v>
      </c>
      <c r="M473" s="51" t="e">
        <f>VLOOKUP(GeneralLedgerT17[[#This Row],[Account]],AccountsT[[Account Name]:[Account Type]],3,FALSE)</f>
        <v>#N/A</v>
      </c>
    </row>
    <row r="474" spans="3:13" ht="12.75" customHeight="1" x14ac:dyDescent="0.2">
      <c r="C474" s="47"/>
      <c r="L474" s="51" t="e">
        <f>VLOOKUP(GeneralLedgerT17[[#This Row],[Account]],AccountsT[[Account Name]:[Account '#]],2,FALSE)</f>
        <v>#N/A</v>
      </c>
      <c r="M474" s="51" t="e">
        <f>VLOOKUP(GeneralLedgerT17[[#This Row],[Account]],AccountsT[[Account Name]:[Account Type]],3,FALSE)</f>
        <v>#N/A</v>
      </c>
    </row>
    <row r="475" spans="3:13" ht="12.75" customHeight="1" x14ac:dyDescent="0.2">
      <c r="C475" s="47"/>
      <c r="L475" s="51" t="e">
        <f>VLOOKUP(GeneralLedgerT17[[#This Row],[Account]],AccountsT[[Account Name]:[Account '#]],2,FALSE)</f>
        <v>#N/A</v>
      </c>
      <c r="M475" s="51" t="e">
        <f>VLOOKUP(GeneralLedgerT17[[#This Row],[Account]],AccountsT[[Account Name]:[Account Type]],3,FALSE)</f>
        <v>#N/A</v>
      </c>
    </row>
    <row r="476" spans="3:13" ht="12.75" customHeight="1" x14ac:dyDescent="0.2">
      <c r="C476" s="47"/>
      <c r="L476" s="51" t="e">
        <f>VLOOKUP(GeneralLedgerT17[[#This Row],[Account]],AccountsT[[Account Name]:[Account '#]],2,FALSE)</f>
        <v>#N/A</v>
      </c>
      <c r="M476" s="51" t="e">
        <f>VLOOKUP(GeneralLedgerT17[[#This Row],[Account]],AccountsT[[Account Name]:[Account Type]],3,FALSE)</f>
        <v>#N/A</v>
      </c>
    </row>
    <row r="477" spans="3:13" ht="12.75" customHeight="1" x14ac:dyDescent="0.2">
      <c r="C477" s="47"/>
      <c r="L477" s="51" t="e">
        <f>VLOOKUP(GeneralLedgerT17[[#This Row],[Account]],AccountsT[[Account Name]:[Account '#]],2,FALSE)</f>
        <v>#N/A</v>
      </c>
      <c r="M477" s="51" t="e">
        <f>VLOOKUP(GeneralLedgerT17[[#This Row],[Account]],AccountsT[[Account Name]:[Account Type]],3,FALSE)</f>
        <v>#N/A</v>
      </c>
    </row>
    <row r="478" spans="3:13" ht="12.75" customHeight="1" x14ac:dyDescent="0.2">
      <c r="C478" s="47"/>
      <c r="L478" s="51" t="e">
        <f>VLOOKUP(GeneralLedgerT17[[#This Row],[Account]],AccountsT[[Account Name]:[Account '#]],2,FALSE)</f>
        <v>#N/A</v>
      </c>
      <c r="M478" s="51" t="e">
        <f>VLOOKUP(GeneralLedgerT17[[#This Row],[Account]],AccountsT[[Account Name]:[Account Type]],3,FALSE)</f>
        <v>#N/A</v>
      </c>
    </row>
    <row r="479" spans="3:13" ht="12.75" customHeight="1" x14ac:dyDescent="0.2">
      <c r="C479" s="47"/>
      <c r="L479" s="51" t="e">
        <f>VLOOKUP(GeneralLedgerT17[[#This Row],[Account]],AccountsT[[Account Name]:[Account '#]],2,FALSE)</f>
        <v>#N/A</v>
      </c>
      <c r="M479" s="51" t="e">
        <f>VLOOKUP(GeneralLedgerT17[[#This Row],[Account]],AccountsT[[Account Name]:[Account Type]],3,FALSE)</f>
        <v>#N/A</v>
      </c>
    </row>
    <row r="480" spans="3:13" ht="12.75" customHeight="1" x14ac:dyDescent="0.2">
      <c r="C480" s="47"/>
      <c r="L480" s="51" t="e">
        <f>VLOOKUP(GeneralLedgerT17[[#This Row],[Account]],AccountsT[[Account Name]:[Account '#]],2,FALSE)</f>
        <v>#N/A</v>
      </c>
      <c r="M480" s="51" t="e">
        <f>VLOOKUP(GeneralLedgerT17[[#This Row],[Account]],AccountsT[[Account Name]:[Account Type]],3,FALSE)</f>
        <v>#N/A</v>
      </c>
    </row>
    <row r="481" spans="3:13" ht="12.75" customHeight="1" x14ac:dyDescent="0.2">
      <c r="C481" s="47"/>
      <c r="L481" s="51" t="e">
        <f>VLOOKUP(GeneralLedgerT17[[#This Row],[Account]],AccountsT[[Account Name]:[Account '#]],2,FALSE)</f>
        <v>#N/A</v>
      </c>
      <c r="M481" s="51" t="e">
        <f>VLOOKUP(GeneralLedgerT17[[#This Row],[Account]],AccountsT[[Account Name]:[Account Type]],3,FALSE)</f>
        <v>#N/A</v>
      </c>
    </row>
    <row r="482" spans="3:13" ht="12.75" customHeight="1" x14ac:dyDescent="0.2">
      <c r="C482" s="47"/>
      <c r="L482" s="51" t="e">
        <f>VLOOKUP(GeneralLedgerT17[[#This Row],[Account]],AccountsT[[Account Name]:[Account '#]],2,FALSE)</f>
        <v>#N/A</v>
      </c>
      <c r="M482" s="51" t="e">
        <f>VLOOKUP(GeneralLedgerT17[[#This Row],[Account]],AccountsT[[Account Name]:[Account Type]],3,FALSE)</f>
        <v>#N/A</v>
      </c>
    </row>
    <row r="483" spans="3:13" ht="12.75" customHeight="1" x14ac:dyDescent="0.2">
      <c r="C483" s="47"/>
      <c r="L483" s="51" t="e">
        <f>VLOOKUP(GeneralLedgerT17[[#This Row],[Account]],AccountsT[[Account Name]:[Account '#]],2,FALSE)</f>
        <v>#N/A</v>
      </c>
      <c r="M483" s="51" t="e">
        <f>VLOOKUP(GeneralLedgerT17[[#This Row],[Account]],AccountsT[[Account Name]:[Account Type]],3,FALSE)</f>
        <v>#N/A</v>
      </c>
    </row>
    <row r="484" spans="3:13" ht="12.75" customHeight="1" x14ac:dyDescent="0.2">
      <c r="C484" s="47"/>
      <c r="L484" s="51" t="e">
        <f>VLOOKUP(GeneralLedgerT17[[#This Row],[Account]],AccountsT[[Account Name]:[Account '#]],2,FALSE)</f>
        <v>#N/A</v>
      </c>
      <c r="M484" s="51" t="e">
        <f>VLOOKUP(GeneralLedgerT17[[#This Row],[Account]],AccountsT[[Account Name]:[Account Type]],3,FALSE)</f>
        <v>#N/A</v>
      </c>
    </row>
    <row r="485" spans="3:13" ht="12.75" customHeight="1" x14ac:dyDescent="0.2">
      <c r="C485" s="47"/>
      <c r="L485" s="51" t="e">
        <f>VLOOKUP(GeneralLedgerT17[[#This Row],[Account]],AccountsT[[Account Name]:[Account '#]],2,FALSE)</f>
        <v>#N/A</v>
      </c>
      <c r="M485" s="51" t="e">
        <f>VLOOKUP(GeneralLedgerT17[[#This Row],[Account]],AccountsT[[Account Name]:[Account Type]],3,FALSE)</f>
        <v>#N/A</v>
      </c>
    </row>
    <row r="486" spans="3:13" ht="12.75" customHeight="1" x14ac:dyDescent="0.2">
      <c r="C486" s="47"/>
      <c r="L486" s="51" t="e">
        <f>VLOOKUP(GeneralLedgerT17[[#This Row],[Account]],AccountsT[[Account Name]:[Account '#]],2,FALSE)</f>
        <v>#N/A</v>
      </c>
      <c r="M486" s="51" t="e">
        <f>VLOOKUP(GeneralLedgerT17[[#This Row],[Account]],AccountsT[[Account Name]:[Account Type]],3,FALSE)</f>
        <v>#N/A</v>
      </c>
    </row>
    <row r="487" spans="3:13" ht="12.75" customHeight="1" x14ac:dyDescent="0.2">
      <c r="C487" s="47"/>
      <c r="L487" s="51" t="e">
        <f>VLOOKUP(GeneralLedgerT17[[#This Row],[Account]],AccountsT[[Account Name]:[Account '#]],2,FALSE)</f>
        <v>#N/A</v>
      </c>
      <c r="M487" s="51" t="e">
        <f>VLOOKUP(GeneralLedgerT17[[#This Row],[Account]],AccountsT[[Account Name]:[Account Type]],3,FALSE)</f>
        <v>#N/A</v>
      </c>
    </row>
    <row r="488" spans="3:13" ht="12.75" customHeight="1" x14ac:dyDescent="0.2">
      <c r="C488" s="47"/>
      <c r="L488" s="51" t="e">
        <f>VLOOKUP(GeneralLedgerT17[[#This Row],[Account]],AccountsT[[Account Name]:[Account '#]],2,FALSE)</f>
        <v>#N/A</v>
      </c>
      <c r="M488" s="51" t="e">
        <f>VLOOKUP(GeneralLedgerT17[[#This Row],[Account]],AccountsT[[Account Name]:[Account Type]],3,FALSE)</f>
        <v>#N/A</v>
      </c>
    </row>
    <row r="489" spans="3:13" ht="12.75" customHeight="1" x14ac:dyDescent="0.2">
      <c r="C489" s="47"/>
      <c r="L489" s="51" t="e">
        <f>VLOOKUP(GeneralLedgerT17[[#This Row],[Account]],AccountsT[[Account Name]:[Account '#]],2,FALSE)</f>
        <v>#N/A</v>
      </c>
      <c r="M489" s="51" t="e">
        <f>VLOOKUP(GeneralLedgerT17[[#This Row],[Account]],AccountsT[[Account Name]:[Account Type]],3,FALSE)</f>
        <v>#N/A</v>
      </c>
    </row>
    <row r="490" spans="3:13" ht="12.75" customHeight="1" x14ac:dyDescent="0.2">
      <c r="C490" s="47"/>
      <c r="L490" s="51" t="e">
        <f>VLOOKUP(GeneralLedgerT17[[#This Row],[Account]],AccountsT[[Account Name]:[Account '#]],2,FALSE)</f>
        <v>#N/A</v>
      </c>
      <c r="M490" s="51" t="e">
        <f>VLOOKUP(GeneralLedgerT17[[#This Row],[Account]],AccountsT[[Account Name]:[Account Type]],3,FALSE)</f>
        <v>#N/A</v>
      </c>
    </row>
    <row r="491" spans="3:13" ht="12.75" customHeight="1" x14ac:dyDescent="0.2">
      <c r="C491" s="47"/>
      <c r="L491" s="51" t="e">
        <f>VLOOKUP(GeneralLedgerT17[[#This Row],[Account]],AccountsT[[Account Name]:[Account '#]],2,FALSE)</f>
        <v>#N/A</v>
      </c>
      <c r="M491" s="51" t="e">
        <f>VLOOKUP(GeneralLedgerT17[[#This Row],[Account]],AccountsT[[Account Name]:[Account Type]],3,FALSE)</f>
        <v>#N/A</v>
      </c>
    </row>
    <row r="492" spans="3:13" ht="12.75" customHeight="1" x14ac:dyDescent="0.2">
      <c r="C492" s="47"/>
      <c r="L492" s="51" t="e">
        <f>VLOOKUP(GeneralLedgerT17[[#This Row],[Account]],AccountsT[[Account Name]:[Account '#]],2,FALSE)</f>
        <v>#N/A</v>
      </c>
      <c r="M492" s="51" t="e">
        <f>VLOOKUP(GeneralLedgerT17[[#This Row],[Account]],AccountsT[[Account Name]:[Account Type]],3,FALSE)</f>
        <v>#N/A</v>
      </c>
    </row>
    <row r="493" spans="3:13" ht="12.75" customHeight="1" x14ac:dyDescent="0.2">
      <c r="C493" s="47"/>
      <c r="L493" s="51" t="e">
        <f>VLOOKUP(GeneralLedgerT17[[#This Row],[Account]],AccountsT[[Account Name]:[Account '#]],2,FALSE)</f>
        <v>#N/A</v>
      </c>
      <c r="M493" s="51" t="e">
        <f>VLOOKUP(GeneralLedgerT17[[#This Row],[Account]],AccountsT[[Account Name]:[Account Type]],3,FALSE)</f>
        <v>#N/A</v>
      </c>
    </row>
    <row r="494" spans="3:13" ht="12.75" customHeight="1" x14ac:dyDescent="0.2">
      <c r="C494" s="47"/>
      <c r="L494" s="51" t="e">
        <f>VLOOKUP(GeneralLedgerT17[[#This Row],[Account]],AccountsT[[Account Name]:[Account '#]],2,FALSE)</f>
        <v>#N/A</v>
      </c>
      <c r="M494" s="51" t="e">
        <f>VLOOKUP(GeneralLedgerT17[[#This Row],[Account]],AccountsT[[Account Name]:[Account Type]],3,FALSE)</f>
        <v>#N/A</v>
      </c>
    </row>
    <row r="495" spans="3:13" ht="12.75" customHeight="1" x14ac:dyDescent="0.2">
      <c r="C495" s="47"/>
      <c r="L495" s="51" t="e">
        <f>VLOOKUP(GeneralLedgerT17[[#This Row],[Account]],AccountsT[[Account Name]:[Account '#]],2,FALSE)</f>
        <v>#N/A</v>
      </c>
      <c r="M495" s="51" t="e">
        <f>VLOOKUP(GeneralLedgerT17[[#This Row],[Account]],AccountsT[[Account Name]:[Account Type]],3,FALSE)</f>
        <v>#N/A</v>
      </c>
    </row>
    <row r="496" spans="3:13" ht="12.75" customHeight="1" x14ac:dyDescent="0.2">
      <c r="C496" s="47"/>
      <c r="L496" s="51" t="e">
        <f>VLOOKUP(GeneralLedgerT17[[#This Row],[Account]],AccountsT[[Account Name]:[Account '#]],2,FALSE)</f>
        <v>#N/A</v>
      </c>
      <c r="M496" s="51" t="e">
        <f>VLOOKUP(GeneralLedgerT17[[#This Row],[Account]],AccountsT[[Account Name]:[Account Type]],3,FALSE)</f>
        <v>#N/A</v>
      </c>
    </row>
    <row r="497" spans="3:13" ht="12.75" customHeight="1" x14ac:dyDescent="0.2">
      <c r="C497" s="47"/>
      <c r="L497" s="51" t="e">
        <f>VLOOKUP(GeneralLedgerT17[[#This Row],[Account]],AccountsT[[Account Name]:[Account '#]],2,FALSE)</f>
        <v>#N/A</v>
      </c>
      <c r="M497" s="51" t="e">
        <f>VLOOKUP(GeneralLedgerT17[[#This Row],[Account]],AccountsT[[Account Name]:[Account Type]],3,FALSE)</f>
        <v>#N/A</v>
      </c>
    </row>
    <row r="498" spans="3:13" ht="12.75" customHeight="1" x14ac:dyDescent="0.2">
      <c r="C498" s="47"/>
      <c r="L498" s="51" t="e">
        <f>VLOOKUP(GeneralLedgerT17[[#This Row],[Account]],AccountsT[[Account Name]:[Account '#]],2,FALSE)</f>
        <v>#N/A</v>
      </c>
      <c r="M498" s="51" t="e">
        <f>VLOOKUP(GeneralLedgerT17[[#This Row],[Account]],AccountsT[[Account Name]:[Account Type]],3,FALSE)</f>
        <v>#N/A</v>
      </c>
    </row>
    <row r="499" spans="3:13" ht="12.75" customHeight="1" x14ac:dyDescent="0.2">
      <c r="C499" s="47"/>
      <c r="L499" s="51" t="e">
        <f>VLOOKUP(GeneralLedgerT17[[#This Row],[Account]],AccountsT[[Account Name]:[Account '#]],2,FALSE)</f>
        <v>#N/A</v>
      </c>
      <c r="M499" s="51" t="e">
        <f>VLOOKUP(GeneralLedgerT17[[#This Row],[Account]],AccountsT[[Account Name]:[Account Type]],3,FALSE)</f>
        <v>#N/A</v>
      </c>
    </row>
    <row r="500" spans="3:13" ht="12.75" customHeight="1" x14ac:dyDescent="0.2">
      <c r="C500" s="47"/>
      <c r="L500" s="51" t="e">
        <f>VLOOKUP(GeneralLedgerT17[[#This Row],[Account]],AccountsT[[Account Name]:[Account '#]],2,FALSE)</f>
        <v>#N/A</v>
      </c>
      <c r="M500" s="51" t="e">
        <f>VLOOKUP(GeneralLedgerT17[[#This Row],[Account]],AccountsT[[Account Name]:[Account Type]],3,FALSE)</f>
        <v>#N/A</v>
      </c>
    </row>
    <row r="501" spans="3:13" ht="12.75" customHeight="1" x14ac:dyDescent="0.2">
      <c r="C501" s="47"/>
      <c r="L501" s="51" t="e">
        <f>VLOOKUP(GeneralLedgerT17[[#This Row],[Account]],AccountsT[[Account Name]:[Account '#]],2,FALSE)</f>
        <v>#N/A</v>
      </c>
      <c r="M501" s="51" t="e">
        <f>VLOOKUP(GeneralLedgerT17[[#This Row],[Account]],AccountsT[[Account Name]:[Account Type]],3,FALSE)</f>
        <v>#N/A</v>
      </c>
    </row>
    <row r="502" spans="3:13" ht="12.75" customHeight="1" x14ac:dyDescent="0.2">
      <c r="C502" s="47"/>
      <c r="L502" s="51" t="e">
        <f>VLOOKUP(GeneralLedgerT17[[#This Row],[Account]],AccountsT[[Account Name]:[Account '#]],2,FALSE)</f>
        <v>#N/A</v>
      </c>
      <c r="M502" s="51" t="e">
        <f>VLOOKUP(GeneralLedgerT17[[#This Row],[Account]],AccountsT[[Account Name]:[Account Type]],3,FALSE)</f>
        <v>#N/A</v>
      </c>
    </row>
    <row r="503" spans="3:13" ht="12.75" customHeight="1" x14ac:dyDescent="0.2">
      <c r="C503" s="47"/>
      <c r="L503" s="51" t="e">
        <f>VLOOKUP(GeneralLedgerT17[[#This Row],[Account]],AccountsT[[Account Name]:[Account '#]],2,FALSE)</f>
        <v>#N/A</v>
      </c>
      <c r="M503" s="51" t="e">
        <f>VLOOKUP(GeneralLedgerT17[[#This Row],[Account]],AccountsT[[Account Name]:[Account Type]],3,FALSE)</f>
        <v>#N/A</v>
      </c>
    </row>
    <row r="504" spans="3:13" ht="12.75" customHeight="1" x14ac:dyDescent="0.2">
      <c r="C504" s="47"/>
      <c r="L504" s="51" t="e">
        <f>VLOOKUP(GeneralLedgerT17[[#This Row],[Account]],AccountsT[[Account Name]:[Account '#]],2,FALSE)</f>
        <v>#N/A</v>
      </c>
      <c r="M504" s="51" t="e">
        <f>VLOOKUP(GeneralLedgerT17[[#This Row],[Account]],AccountsT[[Account Name]:[Account Type]],3,FALSE)</f>
        <v>#N/A</v>
      </c>
    </row>
    <row r="505" spans="3:13" ht="12.75" customHeight="1" x14ac:dyDescent="0.2">
      <c r="C505" s="47"/>
      <c r="L505" s="51" t="e">
        <f>VLOOKUP(GeneralLedgerT17[[#This Row],[Account]],AccountsT[[Account Name]:[Account '#]],2,FALSE)</f>
        <v>#N/A</v>
      </c>
      <c r="M505" s="51" t="e">
        <f>VLOOKUP(GeneralLedgerT17[[#This Row],[Account]],AccountsT[[Account Name]:[Account Type]],3,FALSE)</f>
        <v>#N/A</v>
      </c>
    </row>
    <row r="506" spans="3:13" ht="12.75" customHeight="1" x14ac:dyDescent="0.2">
      <c r="C506" s="47"/>
      <c r="L506" s="51" t="e">
        <f>VLOOKUP(GeneralLedgerT17[[#This Row],[Account]],AccountsT[[Account Name]:[Account '#]],2,FALSE)</f>
        <v>#N/A</v>
      </c>
      <c r="M506" s="51" t="e">
        <f>VLOOKUP(GeneralLedgerT17[[#This Row],[Account]],AccountsT[[Account Name]:[Account Type]],3,FALSE)</f>
        <v>#N/A</v>
      </c>
    </row>
    <row r="507" spans="3:13" ht="12.75" customHeight="1" x14ac:dyDescent="0.2">
      <c r="C507" s="47"/>
      <c r="L507" s="51" t="e">
        <f>VLOOKUP(GeneralLedgerT17[[#This Row],[Account]],AccountsT[[Account Name]:[Account '#]],2,FALSE)</f>
        <v>#N/A</v>
      </c>
      <c r="M507" s="51" t="e">
        <f>VLOOKUP(GeneralLedgerT17[[#This Row],[Account]],AccountsT[[Account Name]:[Account Type]],3,FALSE)</f>
        <v>#N/A</v>
      </c>
    </row>
    <row r="508" spans="3:13" ht="12.75" customHeight="1" x14ac:dyDescent="0.2">
      <c r="C508" s="47"/>
      <c r="L508" s="51" t="e">
        <f>VLOOKUP(GeneralLedgerT17[[#This Row],[Account]],AccountsT[[Account Name]:[Account '#]],2,FALSE)</f>
        <v>#N/A</v>
      </c>
      <c r="M508" s="51" t="e">
        <f>VLOOKUP(GeneralLedgerT17[[#This Row],[Account]],AccountsT[[Account Name]:[Account Type]],3,FALSE)</f>
        <v>#N/A</v>
      </c>
    </row>
    <row r="509" spans="3:13" ht="12.75" customHeight="1" x14ac:dyDescent="0.2">
      <c r="C509" s="47"/>
      <c r="L509" s="51" t="e">
        <f>VLOOKUP(GeneralLedgerT17[[#This Row],[Account]],AccountsT[[Account Name]:[Account '#]],2,FALSE)</f>
        <v>#N/A</v>
      </c>
      <c r="M509" s="51" t="e">
        <f>VLOOKUP(GeneralLedgerT17[[#This Row],[Account]],AccountsT[[Account Name]:[Account Type]],3,FALSE)</f>
        <v>#N/A</v>
      </c>
    </row>
    <row r="510" spans="3:13" ht="12.75" customHeight="1" x14ac:dyDescent="0.2">
      <c r="C510" s="47"/>
      <c r="L510" s="51" t="e">
        <f>VLOOKUP(GeneralLedgerT17[[#This Row],[Account]],AccountsT[[Account Name]:[Account '#]],2,FALSE)</f>
        <v>#N/A</v>
      </c>
      <c r="M510" s="51" t="e">
        <f>VLOOKUP(GeneralLedgerT17[[#This Row],[Account]],AccountsT[[Account Name]:[Account Type]],3,FALSE)</f>
        <v>#N/A</v>
      </c>
    </row>
    <row r="511" spans="3:13" ht="12.75" customHeight="1" x14ac:dyDescent="0.2">
      <c r="C511" s="47"/>
      <c r="L511" s="51" t="e">
        <f>VLOOKUP(GeneralLedgerT17[[#This Row],[Account]],AccountsT[[Account Name]:[Account '#]],2,FALSE)</f>
        <v>#N/A</v>
      </c>
      <c r="M511" s="51" t="e">
        <f>VLOOKUP(GeneralLedgerT17[[#This Row],[Account]],AccountsT[[Account Name]:[Account Type]],3,FALSE)</f>
        <v>#N/A</v>
      </c>
    </row>
    <row r="512" spans="3:13" x14ac:dyDescent="0.2">
      <c r="C512" s="47"/>
      <c r="L512" s="51" t="e">
        <f>VLOOKUP(GeneralLedgerT17[[#This Row],[Account]],AccountsT[[Account Name]:[Account '#]],2,FALSE)</f>
        <v>#N/A</v>
      </c>
      <c r="M512" s="51" t="e">
        <f>VLOOKUP(GeneralLedgerT17[[#This Row],[Account]],AccountsT[[Account Name]:[Account Type]],3,FALSE)</f>
        <v>#N/A</v>
      </c>
    </row>
    <row r="513" spans="3:13" ht="12.75" customHeight="1" x14ac:dyDescent="0.2">
      <c r="C513" s="47"/>
      <c r="L513" s="51" t="e">
        <f>VLOOKUP(GeneralLedgerT17[[#This Row],[Account]],AccountsT[[Account Name]:[Account '#]],2,FALSE)</f>
        <v>#N/A</v>
      </c>
      <c r="M513" s="51" t="e">
        <f>VLOOKUP(GeneralLedgerT17[[#This Row],[Account]],AccountsT[[Account Name]:[Account Type]],3,FALSE)</f>
        <v>#N/A</v>
      </c>
    </row>
    <row r="514" spans="3:13" ht="12.75" customHeight="1" x14ac:dyDescent="0.2">
      <c r="C514" s="47"/>
      <c r="L514" s="51" t="e">
        <f>VLOOKUP(GeneralLedgerT17[[#This Row],[Account]],AccountsT[[Account Name]:[Account '#]],2,FALSE)</f>
        <v>#N/A</v>
      </c>
      <c r="M514" s="51" t="e">
        <f>VLOOKUP(GeneralLedgerT17[[#This Row],[Account]],AccountsT[[Account Name]:[Account Type]],3,FALSE)</f>
        <v>#N/A</v>
      </c>
    </row>
    <row r="515" spans="3:13" ht="12.75" customHeight="1" x14ac:dyDescent="0.2">
      <c r="C515" s="47"/>
      <c r="L515" s="51" t="e">
        <f>VLOOKUP(GeneralLedgerT17[[#This Row],[Account]],AccountsT[[Account Name]:[Account '#]],2,FALSE)</f>
        <v>#N/A</v>
      </c>
      <c r="M515" s="51" t="e">
        <f>VLOOKUP(GeneralLedgerT17[[#This Row],[Account]],AccountsT[[Account Name]:[Account Type]],3,FALSE)</f>
        <v>#N/A</v>
      </c>
    </row>
    <row r="516" spans="3:13" ht="12.75" customHeight="1" x14ac:dyDescent="0.2">
      <c r="C516" s="47"/>
      <c r="L516" s="51" t="e">
        <f>VLOOKUP(GeneralLedgerT17[[#This Row],[Account]],AccountsT[[Account Name]:[Account '#]],2,FALSE)</f>
        <v>#N/A</v>
      </c>
      <c r="M516" s="51" t="e">
        <f>VLOOKUP(GeneralLedgerT17[[#This Row],[Account]],AccountsT[[Account Name]:[Account Type]],3,FALSE)</f>
        <v>#N/A</v>
      </c>
    </row>
    <row r="517" spans="3:13" ht="12.75" customHeight="1" x14ac:dyDescent="0.2">
      <c r="C517" s="47"/>
      <c r="L517" s="51" t="e">
        <f>VLOOKUP(GeneralLedgerT17[[#This Row],[Account]],AccountsT[[Account Name]:[Account '#]],2,FALSE)</f>
        <v>#N/A</v>
      </c>
      <c r="M517" s="51" t="e">
        <f>VLOOKUP(GeneralLedgerT17[[#This Row],[Account]],AccountsT[[Account Name]:[Account Type]],3,FALSE)</f>
        <v>#N/A</v>
      </c>
    </row>
    <row r="518" spans="3:13" ht="12.75" customHeight="1" x14ac:dyDescent="0.2">
      <c r="C518" s="47"/>
      <c r="L518" s="51" t="e">
        <f>VLOOKUP(GeneralLedgerT17[[#This Row],[Account]],AccountsT[[Account Name]:[Account '#]],2,FALSE)</f>
        <v>#N/A</v>
      </c>
      <c r="M518" s="51" t="e">
        <f>VLOOKUP(GeneralLedgerT17[[#This Row],[Account]],AccountsT[[Account Name]:[Account Type]],3,FALSE)</f>
        <v>#N/A</v>
      </c>
    </row>
    <row r="519" spans="3:13" ht="12.75" customHeight="1" x14ac:dyDescent="0.2">
      <c r="C519" s="47"/>
      <c r="L519" s="51" t="e">
        <f>VLOOKUP(GeneralLedgerT17[[#This Row],[Account]],AccountsT[[Account Name]:[Account '#]],2,FALSE)</f>
        <v>#N/A</v>
      </c>
      <c r="M519" s="51" t="e">
        <f>VLOOKUP(GeneralLedgerT17[[#This Row],[Account]],AccountsT[[Account Name]:[Account Type]],3,FALSE)</f>
        <v>#N/A</v>
      </c>
    </row>
    <row r="520" spans="3:13" ht="12.75" customHeight="1" x14ac:dyDescent="0.2">
      <c r="C520" s="47"/>
      <c r="L520" s="51" t="e">
        <f>VLOOKUP(GeneralLedgerT17[[#This Row],[Account]],AccountsT[[Account Name]:[Account '#]],2,FALSE)</f>
        <v>#N/A</v>
      </c>
      <c r="M520" s="51" t="e">
        <f>VLOOKUP(GeneralLedgerT17[[#This Row],[Account]],AccountsT[[Account Name]:[Account Type]],3,FALSE)</f>
        <v>#N/A</v>
      </c>
    </row>
    <row r="521" spans="3:13" ht="12.75" customHeight="1" x14ac:dyDescent="0.2">
      <c r="C521" s="47"/>
      <c r="L521" s="51" t="e">
        <f>VLOOKUP(GeneralLedgerT17[[#This Row],[Account]],AccountsT[[Account Name]:[Account '#]],2,FALSE)</f>
        <v>#N/A</v>
      </c>
      <c r="M521" s="51" t="e">
        <f>VLOOKUP(GeneralLedgerT17[[#This Row],[Account]],AccountsT[[Account Name]:[Account Type]],3,FALSE)</f>
        <v>#N/A</v>
      </c>
    </row>
    <row r="522" spans="3:13" ht="12.75" customHeight="1" x14ac:dyDescent="0.2">
      <c r="C522" s="47"/>
      <c r="L522" s="51" t="e">
        <f>VLOOKUP(GeneralLedgerT17[[#This Row],[Account]],AccountsT[[Account Name]:[Account '#]],2,FALSE)</f>
        <v>#N/A</v>
      </c>
      <c r="M522" s="51" t="e">
        <f>VLOOKUP(GeneralLedgerT17[[#This Row],[Account]],AccountsT[[Account Name]:[Account Type]],3,FALSE)</f>
        <v>#N/A</v>
      </c>
    </row>
    <row r="523" spans="3:13" ht="12.75" customHeight="1" x14ac:dyDescent="0.2">
      <c r="C523" s="47"/>
      <c r="L523" s="51" t="e">
        <f>VLOOKUP(GeneralLedgerT17[[#This Row],[Account]],AccountsT[[Account Name]:[Account '#]],2,FALSE)</f>
        <v>#N/A</v>
      </c>
      <c r="M523" s="51" t="e">
        <f>VLOOKUP(GeneralLedgerT17[[#This Row],[Account]],AccountsT[[Account Name]:[Account Type]],3,FALSE)</f>
        <v>#N/A</v>
      </c>
    </row>
    <row r="524" spans="3:13" ht="12.75" customHeight="1" x14ac:dyDescent="0.2">
      <c r="C524" s="47"/>
      <c r="L524" s="51" t="e">
        <f>VLOOKUP(GeneralLedgerT17[[#This Row],[Account]],AccountsT[[Account Name]:[Account '#]],2,FALSE)</f>
        <v>#N/A</v>
      </c>
      <c r="M524" s="51" t="e">
        <f>VLOOKUP(GeneralLedgerT17[[#This Row],[Account]],AccountsT[[Account Name]:[Account Type]],3,FALSE)</f>
        <v>#N/A</v>
      </c>
    </row>
    <row r="525" spans="3:13" ht="12.75" customHeight="1" x14ac:dyDescent="0.2">
      <c r="C525" s="47"/>
      <c r="L525" s="51" t="e">
        <f>VLOOKUP(GeneralLedgerT17[[#This Row],[Account]],AccountsT[[Account Name]:[Account '#]],2,FALSE)</f>
        <v>#N/A</v>
      </c>
      <c r="M525" s="51" t="e">
        <f>VLOOKUP(GeneralLedgerT17[[#This Row],[Account]],AccountsT[[Account Name]:[Account Type]],3,FALSE)</f>
        <v>#N/A</v>
      </c>
    </row>
    <row r="526" spans="3:13" ht="12.75" customHeight="1" x14ac:dyDescent="0.2">
      <c r="C526" s="47"/>
      <c r="L526" s="51" t="e">
        <f>VLOOKUP(GeneralLedgerT17[[#This Row],[Account]],AccountsT[[Account Name]:[Account '#]],2,FALSE)</f>
        <v>#N/A</v>
      </c>
      <c r="M526" s="51" t="e">
        <f>VLOOKUP(GeneralLedgerT17[[#This Row],[Account]],AccountsT[[Account Name]:[Account Type]],3,FALSE)</f>
        <v>#N/A</v>
      </c>
    </row>
    <row r="527" spans="3:13" ht="12.75" customHeight="1" x14ac:dyDescent="0.2">
      <c r="C527" s="47"/>
      <c r="L527" s="51" t="e">
        <f>VLOOKUP(GeneralLedgerT17[[#This Row],[Account]],AccountsT[[Account Name]:[Account '#]],2,FALSE)</f>
        <v>#N/A</v>
      </c>
      <c r="M527" s="51" t="e">
        <f>VLOOKUP(GeneralLedgerT17[[#This Row],[Account]],AccountsT[[Account Name]:[Account Type]],3,FALSE)</f>
        <v>#N/A</v>
      </c>
    </row>
    <row r="528" spans="3:13" ht="12.75" customHeight="1" x14ac:dyDescent="0.2">
      <c r="C528" s="47"/>
      <c r="L528" s="51" t="e">
        <f>VLOOKUP(GeneralLedgerT17[[#This Row],[Account]],AccountsT[[Account Name]:[Account '#]],2,FALSE)</f>
        <v>#N/A</v>
      </c>
      <c r="M528" s="51" t="e">
        <f>VLOOKUP(GeneralLedgerT17[[#This Row],[Account]],AccountsT[[Account Name]:[Account Type]],3,FALSE)</f>
        <v>#N/A</v>
      </c>
    </row>
    <row r="529" spans="3:13" ht="12.75" customHeight="1" x14ac:dyDescent="0.2">
      <c r="C529" s="47"/>
      <c r="L529" s="51" t="e">
        <f>VLOOKUP(GeneralLedgerT17[[#This Row],[Account]],AccountsT[[Account Name]:[Account '#]],2,FALSE)</f>
        <v>#N/A</v>
      </c>
      <c r="M529" s="51" t="e">
        <f>VLOOKUP(GeneralLedgerT17[[#This Row],[Account]],AccountsT[[Account Name]:[Account Type]],3,FALSE)</f>
        <v>#N/A</v>
      </c>
    </row>
    <row r="530" spans="3:13" ht="12.75" customHeight="1" x14ac:dyDescent="0.2">
      <c r="C530" s="47"/>
      <c r="L530" s="51" t="e">
        <f>VLOOKUP(GeneralLedgerT17[[#This Row],[Account]],AccountsT[[Account Name]:[Account '#]],2,FALSE)</f>
        <v>#N/A</v>
      </c>
      <c r="M530" s="51" t="e">
        <f>VLOOKUP(GeneralLedgerT17[[#This Row],[Account]],AccountsT[[Account Name]:[Account Type]],3,FALSE)</f>
        <v>#N/A</v>
      </c>
    </row>
    <row r="531" spans="3:13" ht="12.75" customHeight="1" x14ac:dyDescent="0.2">
      <c r="C531" s="47"/>
      <c r="L531" s="51" t="e">
        <f>VLOOKUP(GeneralLedgerT17[[#This Row],[Account]],AccountsT[[Account Name]:[Account '#]],2,FALSE)</f>
        <v>#N/A</v>
      </c>
      <c r="M531" s="51" t="e">
        <f>VLOOKUP(GeneralLedgerT17[[#This Row],[Account]],AccountsT[[Account Name]:[Account Type]],3,FALSE)</f>
        <v>#N/A</v>
      </c>
    </row>
    <row r="532" spans="3:13" ht="12.75" customHeight="1" x14ac:dyDescent="0.2">
      <c r="C532" s="47"/>
      <c r="L532" s="51" t="e">
        <f>VLOOKUP(GeneralLedgerT17[[#This Row],[Account]],AccountsT[[Account Name]:[Account '#]],2,FALSE)</f>
        <v>#N/A</v>
      </c>
      <c r="M532" s="51" t="e">
        <f>VLOOKUP(GeneralLedgerT17[[#This Row],[Account]],AccountsT[[Account Name]:[Account Type]],3,FALSE)</f>
        <v>#N/A</v>
      </c>
    </row>
    <row r="533" spans="3:13" ht="12.75" customHeight="1" x14ac:dyDescent="0.2">
      <c r="C533" s="47"/>
      <c r="L533" s="51" t="e">
        <f>VLOOKUP(GeneralLedgerT17[[#This Row],[Account]],AccountsT[[Account Name]:[Account '#]],2,FALSE)</f>
        <v>#N/A</v>
      </c>
      <c r="M533" s="51" t="e">
        <f>VLOOKUP(GeneralLedgerT17[[#This Row],[Account]],AccountsT[[Account Name]:[Account Type]],3,FALSE)</f>
        <v>#N/A</v>
      </c>
    </row>
    <row r="534" spans="3:13" ht="12.75" customHeight="1" x14ac:dyDescent="0.2">
      <c r="C534" s="47"/>
      <c r="L534" s="51" t="e">
        <f>VLOOKUP(GeneralLedgerT17[[#This Row],[Account]],AccountsT[[Account Name]:[Account '#]],2,FALSE)</f>
        <v>#N/A</v>
      </c>
      <c r="M534" s="51" t="e">
        <f>VLOOKUP(GeneralLedgerT17[[#This Row],[Account]],AccountsT[[Account Name]:[Account Type]],3,FALSE)</f>
        <v>#N/A</v>
      </c>
    </row>
    <row r="535" spans="3:13" ht="12.75" customHeight="1" x14ac:dyDescent="0.2">
      <c r="C535" s="47"/>
      <c r="L535" s="51" t="e">
        <f>VLOOKUP(GeneralLedgerT17[[#This Row],[Account]],AccountsT[[Account Name]:[Account '#]],2,FALSE)</f>
        <v>#N/A</v>
      </c>
      <c r="M535" s="51" t="e">
        <f>VLOOKUP(GeneralLedgerT17[[#This Row],[Account]],AccountsT[[Account Name]:[Account Type]],3,FALSE)</f>
        <v>#N/A</v>
      </c>
    </row>
    <row r="536" spans="3:13" ht="12.75" customHeight="1" x14ac:dyDescent="0.2">
      <c r="C536" s="47"/>
      <c r="L536" s="51" t="e">
        <f>VLOOKUP(GeneralLedgerT17[[#This Row],[Account]],AccountsT[[Account Name]:[Account '#]],2,FALSE)</f>
        <v>#N/A</v>
      </c>
      <c r="M536" s="51" t="e">
        <f>VLOOKUP(GeneralLedgerT17[[#This Row],[Account]],AccountsT[[Account Name]:[Account Type]],3,FALSE)</f>
        <v>#N/A</v>
      </c>
    </row>
    <row r="537" spans="3:13" ht="12.75" customHeight="1" x14ac:dyDescent="0.2">
      <c r="C537" s="47"/>
      <c r="L537" s="51" t="e">
        <f>VLOOKUP(GeneralLedgerT17[[#This Row],[Account]],AccountsT[[Account Name]:[Account '#]],2,FALSE)</f>
        <v>#N/A</v>
      </c>
      <c r="M537" s="51" t="e">
        <f>VLOOKUP(GeneralLedgerT17[[#This Row],[Account]],AccountsT[[Account Name]:[Account Type]],3,FALSE)</f>
        <v>#N/A</v>
      </c>
    </row>
    <row r="538" spans="3:13" ht="12.75" customHeight="1" x14ac:dyDescent="0.2">
      <c r="C538" s="47"/>
      <c r="L538" s="51" t="e">
        <f>VLOOKUP(GeneralLedgerT17[[#This Row],[Account]],AccountsT[[Account Name]:[Account '#]],2,FALSE)</f>
        <v>#N/A</v>
      </c>
      <c r="M538" s="51" t="e">
        <f>VLOOKUP(GeneralLedgerT17[[#This Row],[Account]],AccountsT[[Account Name]:[Account Type]],3,FALSE)</f>
        <v>#N/A</v>
      </c>
    </row>
    <row r="539" spans="3:13" ht="12.75" customHeight="1" x14ac:dyDescent="0.2">
      <c r="C539" s="47"/>
      <c r="L539" s="51" t="e">
        <f>VLOOKUP(GeneralLedgerT17[[#This Row],[Account]],AccountsT[[Account Name]:[Account '#]],2,FALSE)</f>
        <v>#N/A</v>
      </c>
      <c r="M539" s="51" t="e">
        <f>VLOOKUP(GeneralLedgerT17[[#This Row],[Account]],AccountsT[[Account Name]:[Account Type]],3,FALSE)</f>
        <v>#N/A</v>
      </c>
    </row>
    <row r="540" spans="3:13" ht="12.75" customHeight="1" x14ac:dyDescent="0.2">
      <c r="C540" s="47"/>
      <c r="L540" s="51" t="e">
        <f>VLOOKUP(GeneralLedgerT17[[#This Row],[Account]],AccountsT[[Account Name]:[Account '#]],2,FALSE)</f>
        <v>#N/A</v>
      </c>
      <c r="M540" s="51" t="e">
        <f>VLOOKUP(GeneralLedgerT17[[#This Row],[Account]],AccountsT[[Account Name]:[Account Type]],3,FALSE)</f>
        <v>#N/A</v>
      </c>
    </row>
    <row r="541" spans="3:13" ht="12.75" customHeight="1" x14ac:dyDescent="0.2">
      <c r="C541" s="47"/>
      <c r="L541" s="51" t="e">
        <f>VLOOKUP(GeneralLedgerT17[[#This Row],[Account]],AccountsT[[Account Name]:[Account '#]],2,FALSE)</f>
        <v>#N/A</v>
      </c>
      <c r="M541" s="51" t="e">
        <f>VLOOKUP(GeneralLedgerT17[[#This Row],[Account]],AccountsT[[Account Name]:[Account Type]],3,FALSE)</f>
        <v>#N/A</v>
      </c>
    </row>
    <row r="542" spans="3:13" ht="12.75" customHeight="1" x14ac:dyDescent="0.2">
      <c r="C542" s="47"/>
      <c r="L542" s="51" t="e">
        <f>VLOOKUP(GeneralLedgerT17[[#This Row],[Account]],AccountsT[[Account Name]:[Account '#]],2,FALSE)</f>
        <v>#N/A</v>
      </c>
      <c r="M542" s="51" t="e">
        <f>VLOOKUP(GeneralLedgerT17[[#This Row],[Account]],AccountsT[[Account Name]:[Account Type]],3,FALSE)</f>
        <v>#N/A</v>
      </c>
    </row>
    <row r="543" spans="3:13" ht="12.75" customHeight="1" x14ac:dyDescent="0.2">
      <c r="C543" s="47"/>
      <c r="L543" s="51" t="e">
        <f>VLOOKUP(GeneralLedgerT17[[#This Row],[Account]],AccountsT[[Account Name]:[Account '#]],2,FALSE)</f>
        <v>#N/A</v>
      </c>
      <c r="M543" s="51" t="e">
        <f>VLOOKUP(GeneralLedgerT17[[#This Row],[Account]],AccountsT[[Account Name]:[Account Type]],3,FALSE)</f>
        <v>#N/A</v>
      </c>
    </row>
    <row r="544" spans="3:13" ht="12.75" customHeight="1" x14ac:dyDescent="0.2">
      <c r="C544" s="47"/>
      <c r="L544" s="51" t="e">
        <f>VLOOKUP(GeneralLedgerT17[[#This Row],[Account]],AccountsT[[Account Name]:[Account '#]],2,FALSE)</f>
        <v>#N/A</v>
      </c>
      <c r="M544" s="51" t="e">
        <f>VLOOKUP(GeneralLedgerT17[[#This Row],[Account]],AccountsT[[Account Name]:[Account Type]],3,FALSE)</f>
        <v>#N/A</v>
      </c>
    </row>
    <row r="545" spans="3:13" ht="12.75" customHeight="1" x14ac:dyDescent="0.2">
      <c r="C545" s="47"/>
      <c r="L545" s="51" t="e">
        <f>VLOOKUP(GeneralLedgerT17[[#This Row],[Account]],AccountsT[[Account Name]:[Account '#]],2,FALSE)</f>
        <v>#N/A</v>
      </c>
      <c r="M545" s="51" t="e">
        <f>VLOOKUP(GeneralLedgerT17[[#This Row],[Account]],AccountsT[[Account Name]:[Account Type]],3,FALSE)</f>
        <v>#N/A</v>
      </c>
    </row>
    <row r="546" spans="3:13" ht="12.75" customHeight="1" x14ac:dyDescent="0.2">
      <c r="C546" s="47"/>
      <c r="L546" s="51" t="e">
        <f>VLOOKUP(GeneralLedgerT17[[#This Row],[Account]],AccountsT[[Account Name]:[Account '#]],2,FALSE)</f>
        <v>#N/A</v>
      </c>
      <c r="M546" s="51" t="e">
        <f>VLOOKUP(GeneralLedgerT17[[#This Row],[Account]],AccountsT[[Account Name]:[Account Type]],3,FALSE)</f>
        <v>#N/A</v>
      </c>
    </row>
    <row r="547" spans="3:13" ht="12.75" customHeight="1" x14ac:dyDescent="0.2">
      <c r="C547" s="47"/>
      <c r="L547" s="51" t="e">
        <f>VLOOKUP(GeneralLedgerT17[[#This Row],[Account]],AccountsT[[Account Name]:[Account '#]],2,FALSE)</f>
        <v>#N/A</v>
      </c>
      <c r="M547" s="51" t="e">
        <f>VLOOKUP(GeneralLedgerT17[[#This Row],[Account]],AccountsT[[Account Name]:[Account Type]],3,FALSE)</f>
        <v>#N/A</v>
      </c>
    </row>
    <row r="548" spans="3:13" ht="12.75" customHeight="1" x14ac:dyDescent="0.2">
      <c r="C548" s="47"/>
      <c r="L548" s="51" t="e">
        <f>VLOOKUP(GeneralLedgerT17[[#This Row],[Account]],AccountsT[[Account Name]:[Account '#]],2,FALSE)</f>
        <v>#N/A</v>
      </c>
      <c r="M548" s="51" t="e">
        <f>VLOOKUP(GeneralLedgerT17[[#This Row],[Account]],AccountsT[[Account Name]:[Account Type]],3,FALSE)</f>
        <v>#N/A</v>
      </c>
    </row>
    <row r="549" spans="3:13" ht="12.75" customHeight="1" x14ac:dyDescent="0.2">
      <c r="C549" s="47"/>
      <c r="L549" s="51" t="e">
        <f>VLOOKUP(GeneralLedgerT17[[#This Row],[Account]],AccountsT[[Account Name]:[Account '#]],2,FALSE)</f>
        <v>#N/A</v>
      </c>
      <c r="M549" s="51" t="e">
        <f>VLOOKUP(GeneralLedgerT17[[#This Row],[Account]],AccountsT[[Account Name]:[Account Type]],3,FALSE)</f>
        <v>#N/A</v>
      </c>
    </row>
    <row r="550" spans="3:13" ht="12.75" customHeight="1" x14ac:dyDescent="0.2">
      <c r="C550" s="47"/>
      <c r="L550" s="51" t="e">
        <f>VLOOKUP(GeneralLedgerT17[[#This Row],[Account]],AccountsT[[Account Name]:[Account '#]],2,FALSE)</f>
        <v>#N/A</v>
      </c>
      <c r="M550" s="51" t="e">
        <f>VLOOKUP(GeneralLedgerT17[[#This Row],[Account]],AccountsT[[Account Name]:[Account Type]],3,FALSE)</f>
        <v>#N/A</v>
      </c>
    </row>
    <row r="551" spans="3:13" ht="12.75" customHeight="1" x14ac:dyDescent="0.2"/>
    <row r="552" spans="3:13" ht="12.75" customHeight="1" x14ac:dyDescent="0.2"/>
    <row r="553" spans="3:13" ht="12.75" customHeight="1" x14ac:dyDescent="0.2"/>
    <row r="554" spans="3:13" ht="12.75" customHeight="1" x14ac:dyDescent="0.2"/>
    <row r="555" spans="3:13" ht="12.75" customHeight="1" x14ac:dyDescent="0.2"/>
    <row r="556" spans="3:13" ht="12.75" customHeight="1" x14ac:dyDescent="0.2"/>
    <row r="557" spans="3:13" ht="12.75" customHeight="1" x14ac:dyDescent="0.2"/>
    <row r="558" spans="3:13" ht="12.75" customHeight="1" x14ac:dyDescent="0.2"/>
    <row r="559" spans="3:13" ht="12.75" customHeight="1" x14ac:dyDescent="0.2"/>
    <row r="560" spans="3:13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2" ht="12.75" customHeight="1" x14ac:dyDescent="0.2"/>
    <row r="2243" ht="12.75" customHeight="1" x14ac:dyDescent="0.2"/>
    <row r="2244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</sheetData>
  <sheetProtection selectLockedCells="1" selectUnlockedCells="1"/>
  <dataValidations count="3">
    <dataValidation type="list" allowBlank="1" showInputMessage="1" showErrorMessage="1" sqref="E52:E550" xr:uid="{E8987C5B-20BC-4614-A13A-A0E49B7A862C}">
      <formula1>customers</formula1>
    </dataValidation>
    <dataValidation type="list" allowBlank="1" showInputMessage="1" showErrorMessage="1" sqref="O52:O68 H52:H550" xr:uid="{9CD4BA24-15BD-4067-9855-2FB6124FB276}">
      <formula1>accounts</formula1>
    </dataValidation>
    <dataValidation type="list" allowBlank="1" showInputMessage="1" showErrorMessage="1" sqref="F52:F550" xr:uid="{F06FB423-755E-440C-AE5E-A28120BEBF5C}">
      <formula1>suppliers</formula1>
    </dataValidation>
  </dataValidations>
  <hyperlinks>
    <hyperlink ref="A52" location="Menu!A1" display="Go To Menu" xr:uid="{9A64137E-AA7F-4B4C-8B9A-1E8D481CB204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O57"/>
  <sheetViews>
    <sheetView showGridLines="0" workbookViewId="0">
      <selection activeCell="H15" sqref="H15"/>
    </sheetView>
  </sheetViews>
  <sheetFormatPr defaultRowHeight="12.75" x14ac:dyDescent="0.2"/>
  <cols>
    <col min="1" max="1" width="6.42578125" style="5" customWidth="1"/>
    <col min="2" max="16384" width="9.140625" style="5"/>
  </cols>
  <sheetData>
    <row r="1" spans="1:41" ht="15.75" x14ac:dyDescent="0.25">
      <c r="A1" s="56" t="s">
        <v>127</v>
      </c>
    </row>
    <row r="3" spans="1:41" ht="16.5" x14ac:dyDescent="0.25">
      <c r="J3" s="57" t="s">
        <v>144</v>
      </c>
    </row>
    <row r="4" spans="1:41" ht="5.25" customHeight="1" x14ac:dyDescent="0.2"/>
    <row r="5" spans="1:41" x14ac:dyDescent="0.2">
      <c r="J5" s="58" t="s">
        <v>138</v>
      </c>
    </row>
    <row r="6" spans="1:41" ht="15" x14ac:dyDescent="0.2">
      <c r="G6" s="71" t="s">
        <v>143</v>
      </c>
      <c r="H6" s="71"/>
      <c r="I6" s="71"/>
      <c r="J6" s="71"/>
      <c r="K6" s="71"/>
      <c r="L6" s="71"/>
      <c r="M6" s="71"/>
      <c r="AO6" s="5" t="str">
        <f>G6</f>
        <v>Kenneth Company</v>
      </c>
    </row>
    <row r="7" spans="1:41" ht="15" x14ac:dyDescent="0.2">
      <c r="G7" s="59"/>
      <c r="H7" s="59"/>
      <c r="I7" s="59"/>
      <c r="J7" s="59"/>
      <c r="K7" s="59"/>
      <c r="L7" s="59"/>
      <c r="M7" s="59"/>
    </row>
    <row r="8" spans="1:41" ht="15" x14ac:dyDescent="0.2">
      <c r="G8" s="59"/>
      <c r="H8" s="59"/>
      <c r="I8" s="59"/>
      <c r="J8" s="38"/>
      <c r="K8" s="59"/>
      <c r="L8" s="59"/>
      <c r="M8" s="59"/>
    </row>
    <row r="9" spans="1:41" ht="15" x14ac:dyDescent="0.2">
      <c r="G9" s="59"/>
      <c r="H9" s="59"/>
      <c r="I9" s="59"/>
      <c r="J9" s="59"/>
      <c r="K9" s="59"/>
      <c r="L9" s="59"/>
      <c r="M9" s="59"/>
    </row>
    <row r="10" spans="1:41" ht="15" x14ac:dyDescent="0.2">
      <c r="G10" s="59"/>
      <c r="H10" s="59"/>
      <c r="I10" s="59"/>
      <c r="J10" s="38"/>
      <c r="K10" s="59"/>
      <c r="L10" s="59"/>
      <c r="M10" s="59"/>
    </row>
    <row r="11" spans="1:41" ht="15" x14ac:dyDescent="0.2">
      <c r="G11" s="59"/>
      <c r="H11" s="59"/>
      <c r="I11" s="59"/>
      <c r="J11" s="59"/>
      <c r="K11" s="59"/>
      <c r="L11" s="59"/>
      <c r="M11" s="59"/>
    </row>
    <row r="12" spans="1:41" ht="16.5" x14ac:dyDescent="0.25">
      <c r="J12" s="57" t="s">
        <v>125</v>
      </c>
    </row>
    <row r="13" spans="1:41" x14ac:dyDescent="0.2">
      <c r="J13" s="60" t="s">
        <v>131</v>
      </c>
    </row>
    <row r="14" spans="1:41" ht="15" x14ac:dyDescent="0.2">
      <c r="J14" s="61"/>
      <c r="K14" s="62"/>
      <c r="L14" s="62"/>
    </row>
    <row r="15" spans="1:41" x14ac:dyDescent="0.2">
      <c r="G15" s="6"/>
      <c r="H15" s="38" t="s">
        <v>192</v>
      </c>
      <c r="I15" s="6"/>
      <c r="J15" s="38" t="s">
        <v>161</v>
      </c>
      <c r="K15" s="6"/>
      <c r="L15" s="38" t="s">
        <v>160</v>
      </c>
      <c r="M15" s="64"/>
      <c r="N15" s="55"/>
      <c r="O15" s="55"/>
      <c r="P15" s="55"/>
    </row>
    <row r="16" spans="1:41" ht="12" customHeight="1" x14ac:dyDescent="0.2">
      <c r="G16" s="6"/>
      <c r="H16" s="6"/>
      <c r="I16" s="6"/>
      <c r="J16" s="6"/>
      <c r="K16" s="6"/>
      <c r="L16" s="6"/>
      <c r="M16" s="64"/>
      <c r="N16" s="55"/>
      <c r="O16" s="55"/>
      <c r="P16" s="55"/>
    </row>
    <row r="17" spans="5:16" x14ac:dyDescent="0.2">
      <c r="G17" s="6"/>
      <c r="H17" s="38" t="s">
        <v>0</v>
      </c>
      <c r="I17" s="6"/>
      <c r="J17" s="38" t="s">
        <v>194</v>
      </c>
      <c r="K17" s="6"/>
      <c r="L17" s="38" t="s">
        <v>195</v>
      </c>
      <c r="M17" s="64"/>
      <c r="N17" s="55"/>
      <c r="O17" s="55"/>
      <c r="P17" s="55"/>
    </row>
    <row r="18" spans="5:16" ht="15" x14ac:dyDescent="0.2">
      <c r="E18" s="54"/>
      <c r="F18" s="54"/>
      <c r="G18" s="6"/>
      <c r="H18" s="6"/>
      <c r="I18" s="6"/>
      <c r="J18" s="6"/>
      <c r="K18" s="6"/>
      <c r="L18" s="61"/>
      <c r="M18" s="64"/>
      <c r="N18" s="55"/>
      <c r="O18" s="55"/>
      <c r="P18" s="55"/>
    </row>
    <row r="19" spans="5:16" ht="15" x14ac:dyDescent="0.2">
      <c r="E19" s="54"/>
      <c r="F19" s="54"/>
      <c r="G19" s="6"/>
      <c r="H19" s="6"/>
      <c r="I19" s="6"/>
      <c r="J19" s="6"/>
      <c r="K19" s="6"/>
      <c r="L19" s="61"/>
      <c r="M19" s="64"/>
      <c r="N19" s="55"/>
      <c r="O19" s="55"/>
      <c r="P19" s="55"/>
    </row>
    <row r="20" spans="5:16" ht="16.5" x14ac:dyDescent="0.25">
      <c r="E20" s="54"/>
      <c r="F20" s="54"/>
      <c r="G20" s="6"/>
      <c r="H20" s="6"/>
      <c r="I20" s="6"/>
      <c r="J20" s="57" t="s">
        <v>196</v>
      </c>
      <c r="K20" s="6"/>
      <c r="L20" s="6"/>
      <c r="M20" s="64"/>
      <c r="N20" s="55"/>
      <c r="O20" s="55"/>
      <c r="P20" s="55"/>
    </row>
    <row r="21" spans="5:16" ht="15" x14ac:dyDescent="0.2">
      <c r="E21" s="54"/>
      <c r="F21" s="54"/>
      <c r="G21" s="6"/>
      <c r="H21" s="38" t="s">
        <v>193</v>
      </c>
      <c r="I21" s="6"/>
      <c r="J21" s="65" t="s">
        <v>186</v>
      </c>
      <c r="K21" s="61"/>
      <c r="L21" s="65" t="s">
        <v>189</v>
      </c>
      <c r="M21" s="64"/>
      <c r="N21" s="55"/>
      <c r="O21" s="55"/>
      <c r="P21" s="55"/>
    </row>
    <row r="22" spans="5:16" ht="15" x14ac:dyDescent="0.2">
      <c r="E22" s="54"/>
      <c r="F22" s="54"/>
      <c r="G22" s="6"/>
      <c r="H22" s="6"/>
      <c r="I22" s="61"/>
      <c r="J22" s="61"/>
      <c r="K22" s="61"/>
      <c r="L22" s="61"/>
      <c r="M22" s="64"/>
      <c r="N22" s="55"/>
      <c r="O22" s="55"/>
      <c r="P22" s="55"/>
    </row>
    <row r="23" spans="5:16" ht="12" customHeight="1" x14ac:dyDescent="0.2">
      <c r="E23" s="54"/>
      <c r="F23" s="54"/>
      <c r="G23" s="54"/>
      <c r="H23" s="54"/>
      <c r="I23" s="54"/>
      <c r="J23" s="54"/>
      <c r="K23" s="54"/>
      <c r="L23" s="54"/>
      <c r="M23" s="55"/>
      <c r="N23" s="55"/>
      <c r="O23" s="55"/>
      <c r="P23" s="55"/>
    </row>
    <row r="24" spans="5:16" ht="15.75" customHeight="1" x14ac:dyDescent="0.2">
      <c r="E24" s="54"/>
      <c r="F24" s="54"/>
      <c r="G24" s="54"/>
      <c r="H24" s="54"/>
      <c r="I24" s="54"/>
      <c r="J24" s="54"/>
      <c r="K24" s="54"/>
      <c r="L24" s="54"/>
      <c r="M24" s="55"/>
      <c r="N24" s="55"/>
      <c r="O24" s="55"/>
      <c r="P24" s="55"/>
    </row>
    <row r="25" spans="5:16" ht="15" customHeight="1" x14ac:dyDescent="0.2"/>
    <row r="26" spans="5:16" x14ac:dyDescent="0.2">
      <c r="J26" s="35"/>
      <c r="K26" s="35"/>
    </row>
    <row r="27" spans="5:16" ht="15" customHeight="1" x14ac:dyDescent="0.2"/>
    <row r="28" spans="5:16" ht="15" customHeight="1" x14ac:dyDescent="0.2"/>
    <row r="29" spans="5:16" ht="15" customHeight="1" x14ac:dyDescent="0.2"/>
    <row r="30" spans="5:16" ht="12" customHeight="1" x14ac:dyDescent="0.2"/>
    <row r="31" spans="5:16" ht="15" customHeight="1" x14ac:dyDescent="0.2"/>
    <row r="32" spans="5:16" ht="12.75" customHeight="1" x14ac:dyDescent="0.2"/>
    <row r="35" spans="2:18" ht="15" x14ac:dyDescent="0.2">
      <c r="L35" s="62"/>
    </row>
    <row r="36" spans="2:18" ht="15" x14ac:dyDescent="0.2">
      <c r="J36" s="61"/>
      <c r="K36" s="62"/>
      <c r="L36" s="62"/>
    </row>
    <row r="39" spans="2:18" x14ac:dyDescent="0.2">
      <c r="H39" s="63"/>
      <c r="L39" s="63"/>
    </row>
    <row r="40" spans="2:18" ht="15" x14ac:dyDescent="0.2">
      <c r="B40" s="69"/>
      <c r="C40" s="69"/>
      <c r="D40" s="69"/>
      <c r="E40" s="70"/>
      <c r="F40" s="70"/>
      <c r="G40" s="70"/>
      <c r="M40" s="70"/>
      <c r="N40" s="70"/>
      <c r="O40" s="70"/>
      <c r="P40" s="70"/>
      <c r="Q40" s="70"/>
      <c r="R40" s="70"/>
    </row>
    <row r="42" spans="2:18" ht="15" x14ac:dyDescent="0.2">
      <c r="E42" s="70"/>
      <c r="F42" s="70"/>
      <c r="G42" s="70"/>
      <c r="H42" s="63"/>
      <c r="L42" s="63"/>
    </row>
    <row r="43" spans="2:18" x14ac:dyDescent="0.2">
      <c r="H43" s="63"/>
      <c r="L43" s="63"/>
    </row>
    <row r="44" spans="2:18" x14ac:dyDescent="0.2">
      <c r="H44" s="63"/>
      <c r="L44" s="63"/>
    </row>
    <row r="45" spans="2:18" x14ac:dyDescent="0.2">
      <c r="H45" s="63"/>
      <c r="L45" s="63"/>
    </row>
    <row r="46" spans="2:18" ht="15" x14ac:dyDescent="0.2">
      <c r="E46" s="70"/>
      <c r="F46" s="70"/>
      <c r="G46" s="70"/>
      <c r="H46" s="63"/>
      <c r="L46" s="63"/>
    </row>
    <row r="47" spans="2:18" x14ac:dyDescent="0.2">
      <c r="H47" s="63"/>
      <c r="L47" s="63"/>
    </row>
    <row r="48" spans="2:18" ht="15" x14ac:dyDescent="0.2">
      <c r="H48" s="63"/>
      <c r="I48" s="70"/>
      <c r="J48" s="70"/>
      <c r="K48" s="70"/>
      <c r="L48" s="63"/>
    </row>
    <row r="50" spans="8:12" ht="15" x14ac:dyDescent="0.2">
      <c r="H50" s="63"/>
      <c r="I50" s="70"/>
      <c r="J50" s="70"/>
      <c r="K50" s="70"/>
      <c r="L50" s="63"/>
    </row>
    <row r="51" spans="8:12" x14ac:dyDescent="0.2">
      <c r="H51" s="63"/>
      <c r="L51" s="63"/>
    </row>
    <row r="52" spans="8:12" x14ac:dyDescent="0.2">
      <c r="H52" s="63"/>
      <c r="L52" s="63"/>
    </row>
    <row r="53" spans="8:12" x14ac:dyDescent="0.2">
      <c r="H53" s="63"/>
      <c r="L53" s="63"/>
    </row>
    <row r="54" spans="8:12" ht="15" x14ac:dyDescent="0.2">
      <c r="H54" s="63"/>
      <c r="I54" s="70"/>
      <c r="J54" s="70"/>
      <c r="K54" s="70"/>
      <c r="L54" s="63"/>
    </row>
    <row r="55" spans="8:12" x14ac:dyDescent="0.2">
      <c r="H55" s="63"/>
      <c r="L55" s="63"/>
    </row>
    <row r="56" spans="8:12" x14ac:dyDescent="0.2">
      <c r="H56" s="63"/>
      <c r="L56" s="63"/>
    </row>
    <row r="57" spans="8:12" x14ac:dyDescent="0.2">
      <c r="H57" s="63"/>
      <c r="L57" s="63"/>
    </row>
  </sheetData>
  <sheetProtection selectLockedCells="1" selectUnlockedCells="1"/>
  <mergeCells count="10">
    <mergeCell ref="I54:K54"/>
    <mergeCell ref="I50:K50"/>
    <mergeCell ref="I48:K48"/>
    <mergeCell ref="M40:O40"/>
    <mergeCell ref="E46:G46"/>
    <mergeCell ref="B40:D40"/>
    <mergeCell ref="E42:G42"/>
    <mergeCell ref="E40:G40"/>
    <mergeCell ref="G6:M6"/>
    <mergeCell ref="P40:R40"/>
  </mergeCells>
  <phoneticPr fontId="10" type="noConversion"/>
  <hyperlinks>
    <hyperlink ref="H15" location="Accounts!A1" display="Accounts" xr:uid="{8F657CD1-AE0F-43C3-A7D5-2762F05D172D}"/>
    <hyperlink ref="J15" location="Customers!A1" display="Customers" xr:uid="{D5A3B9A5-A7DB-4486-8869-62BC56258617}"/>
    <hyperlink ref="L15" location="Suppliers!A1" display="Suppliers" xr:uid="{FA7533F3-2BC3-4888-BFA9-B4FFAB3CC9E2}"/>
    <hyperlink ref="H17" location="'General Ledger'!A1" display="General Ledger" xr:uid="{99AB95E2-9D34-484F-B815-16428A846458}"/>
    <hyperlink ref="J17" location="'AR Aging'!A1" display="AR Aging" xr:uid="{8A88A6DD-045E-48CE-A67F-227A543AAF16}"/>
    <hyperlink ref="L17" location="'AP Aging'!A1" display="AP  Aging" xr:uid="{AFD9B3A6-F308-4B06-AF56-2C0122A0046F}"/>
    <hyperlink ref="H21" location="TB!A1" display="TB" xr:uid="{0FCD1A97-ACE0-4906-ABE0-47ACF51DCB13}"/>
    <hyperlink ref="J21" location="IS!A1" display="IS" xr:uid="{468E376F-9532-46C9-97D2-BECBE3E8A775}"/>
    <hyperlink ref="L21" location="BS!A1" display="BS" xr:uid="{3A89D4A5-E207-4203-80B1-13C2D2E766C1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O123"/>
  <sheetViews>
    <sheetView zoomScale="110" zoomScaleNormal="110" workbookViewId="0">
      <pane xSplit="1" ySplit="4" topLeftCell="G5" activePane="bottomRight" state="frozen"/>
      <selection pane="topRight" activeCell="B1" sqref="B1"/>
      <selection pane="bottomLeft" activeCell="A29" sqref="A29"/>
      <selection pane="bottomRight" activeCell="I9" sqref="I9"/>
    </sheetView>
  </sheetViews>
  <sheetFormatPr defaultRowHeight="12.75" x14ac:dyDescent="0.2"/>
  <cols>
    <col min="1" max="1" width="35.85546875" style="41" bestFit="1" customWidth="1"/>
    <col min="2" max="2" width="19.5703125" style="43" customWidth="1"/>
    <col min="3" max="3" width="35.85546875" style="43" customWidth="1"/>
    <col min="6" max="6" width="12.5703125" customWidth="1"/>
    <col min="11" max="11" width="28.85546875" bestFit="1" customWidth="1"/>
    <col min="12" max="12" width="12.140625" bestFit="1" customWidth="1"/>
    <col min="13" max="14" width="15.7109375" bestFit="1" customWidth="1"/>
  </cols>
  <sheetData>
    <row r="1" spans="1:15" ht="15.75" x14ac:dyDescent="0.25">
      <c r="A1" s="44" t="s">
        <v>170</v>
      </c>
      <c r="B1" s="2"/>
      <c r="C1" s="2"/>
      <c r="D1" s="37"/>
      <c r="E1" s="37"/>
      <c r="F1" s="37"/>
      <c r="G1" s="5"/>
      <c r="H1" s="37"/>
      <c r="I1" s="37"/>
      <c r="J1" s="37"/>
      <c r="K1" s="5"/>
      <c r="L1" s="5"/>
      <c r="M1" s="5"/>
      <c r="N1" s="5"/>
      <c r="O1" s="5"/>
    </row>
    <row r="2" spans="1:15" ht="12.75" customHeight="1" x14ac:dyDescent="0.2">
      <c r="A2" s="45" t="s">
        <v>126</v>
      </c>
      <c r="B2" s="2"/>
      <c r="C2" s="2"/>
      <c r="D2" s="37"/>
      <c r="E2" s="37"/>
      <c r="F2" s="37"/>
      <c r="G2" s="5"/>
      <c r="H2" s="37"/>
      <c r="I2" s="37"/>
      <c r="J2" s="37"/>
      <c r="K2" s="5"/>
      <c r="L2" s="5"/>
      <c r="M2" s="5"/>
      <c r="N2" s="5"/>
      <c r="O2" s="5"/>
    </row>
    <row r="3" spans="1:15" ht="15" x14ac:dyDescent="0.2">
      <c r="A3" s="46"/>
      <c r="B3" s="2"/>
      <c r="C3" s="2"/>
      <c r="D3" s="39"/>
      <c r="E3" s="39"/>
      <c r="F3" s="39"/>
      <c r="G3" s="39"/>
      <c r="H3" s="35"/>
      <c r="I3" s="35"/>
      <c r="J3" s="35"/>
      <c r="K3" s="5"/>
      <c r="L3" s="5"/>
      <c r="M3" s="5"/>
      <c r="N3" s="5"/>
      <c r="O3" s="5"/>
    </row>
    <row r="4" spans="1:15" x14ac:dyDescent="0.2">
      <c r="A4" s="4" t="s">
        <v>4</v>
      </c>
      <c r="B4" s="4" t="s">
        <v>155</v>
      </c>
      <c r="C4" s="4" t="s">
        <v>163</v>
      </c>
    </row>
    <row r="5" spans="1:15" x14ac:dyDescent="0.2">
      <c r="A5" s="3" t="s">
        <v>6</v>
      </c>
      <c r="B5" s="4">
        <v>1005</v>
      </c>
      <c r="C5" s="42" t="s">
        <v>5</v>
      </c>
    </row>
    <row r="6" spans="1:15" x14ac:dyDescent="0.2">
      <c r="A6" s="3" t="s">
        <v>7</v>
      </c>
      <c r="B6" s="4">
        <v>1010</v>
      </c>
      <c r="C6" s="42" t="s">
        <v>5</v>
      </c>
    </row>
    <row r="7" spans="1:15" x14ac:dyDescent="0.2">
      <c r="A7" s="3" t="s">
        <v>8</v>
      </c>
      <c r="B7" s="4">
        <v>1015</v>
      </c>
      <c r="C7" s="42" t="s">
        <v>5</v>
      </c>
    </row>
    <row r="8" spans="1:15" x14ac:dyDescent="0.2">
      <c r="A8" s="3" t="s">
        <v>9</v>
      </c>
      <c r="B8" s="4">
        <v>1020</v>
      </c>
      <c r="C8" s="42" t="s">
        <v>5</v>
      </c>
    </row>
    <row r="9" spans="1:15" x14ac:dyDescent="0.2">
      <c r="A9" s="3" t="s">
        <v>12</v>
      </c>
      <c r="B9" s="4">
        <v>1025</v>
      </c>
      <c r="C9" s="42" t="s">
        <v>5</v>
      </c>
    </row>
    <row r="10" spans="1:15" x14ac:dyDescent="0.2">
      <c r="A10" s="3" t="s">
        <v>11</v>
      </c>
      <c r="B10" s="4">
        <v>1300</v>
      </c>
      <c r="C10" s="42" t="s">
        <v>5</v>
      </c>
    </row>
    <row r="11" spans="1:15" x14ac:dyDescent="0.2">
      <c r="A11" s="3" t="s">
        <v>10</v>
      </c>
      <c r="B11" s="4">
        <v>1305</v>
      </c>
      <c r="C11" s="42" t="s">
        <v>5</v>
      </c>
    </row>
    <row r="12" spans="1:15" x14ac:dyDescent="0.2">
      <c r="A12" s="3" t="s">
        <v>13</v>
      </c>
      <c r="B12" s="4">
        <v>1310</v>
      </c>
      <c r="C12" s="42" t="s">
        <v>5</v>
      </c>
    </row>
    <row r="13" spans="1:15" x14ac:dyDescent="0.2">
      <c r="A13" s="3" t="s">
        <v>199</v>
      </c>
      <c r="B13" s="4">
        <v>1315</v>
      </c>
      <c r="C13" s="42" t="s">
        <v>5</v>
      </c>
    </row>
    <row r="14" spans="1:15" x14ac:dyDescent="0.2">
      <c r="A14" s="3" t="s">
        <v>199</v>
      </c>
      <c r="B14" s="4">
        <v>1400</v>
      </c>
      <c r="C14" s="42" t="s">
        <v>5</v>
      </c>
    </row>
    <row r="15" spans="1:15" x14ac:dyDescent="0.2">
      <c r="A15" s="3" t="s">
        <v>199</v>
      </c>
      <c r="B15" s="4">
        <v>1405</v>
      </c>
      <c r="C15" s="42" t="s">
        <v>5</v>
      </c>
    </row>
    <row r="16" spans="1:15" x14ac:dyDescent="0.2">
      <c r="A16" s="3" t="s">
        <v>199</v>
      </c>
      <c r="B16" s="4">
        <v>1410</v>
      </c>
      <c r="C16" s="42" t="s">
        <v>5</v>
      </c>
    </row>
    <row r="17" spans="1:6" x14ac:dyDescent="0.2">
      <c r="A17" s="3" t="s">
        <v>199</v>
      </c>
      <c r="B17" s="4">
        <v>1415</v>
      </c>
      <c r="C17" s="42" t="s">
        <v>5</v>
      </c>
    </row>
    <row r="18" spans="1:6" x14ac:dyDescent="0.2">
      <c r="A18" s="3" t="s">
        <v>199</v>
      </c>
      <c r="B18" s="4">
        <v>1420</v>
      </c>
      <c r="C18" s="42" t="s">
        <v>5</v>
      </c>
    </row>
    <row r="19" spans="1:6" x14ac:dyDescent="0.2">
      <c r="A19" s="3" t="s">
        <v>199</v>
      </c>
      <c r="B19" s="4">
        <v>1425</v>
      </c>
      <c r="C19" s="42" t="s">
        <v>5</v>
      </c>
    </row>
    <row r="20" spans="1:6" x14ac:dyDescent="0.2">
      <c r="A20" s="3" t="s">
        <v>199</v>
      </c>
      <c r="B20" s="4">
        <v>1430</v>
      </c>
      <c r="C20" s="42" t="s">
        <v>5</v>
      </c>
    </row>
    <row r="21" spans="1:6" x14ac:dyDescent="0.2">
      <c r="A21" s="3" t="s">
        <v>199</v>
      </c>
      <c r="B21" s="4">
        <v>1435</v>
      </c>
      <c r="C21" s="42" t="s">
        <v>5</v>
      </c>
    </row>
    <row r="22" spans="1:6" x14ac:dyDescent="0.2">
      <c r="A22" s="3" t="s">
        <v>199</v>
      </c>
      <c r="B22" s="4">
        <v>1500</v>
      </c>
      <c r="C22" s="42" t="s">
        <v>5</v>
      </c>
      <c r="F22" t="str">
        <f t="array" ref="F22">IFERROR(INDEX($A$5:$A$171,SMALL(IF(ISTEXT($A$5:$A$171),ROW($A$4:$A$170),""),ROW(A21))),"")</f>
        <v/>
      </c>
    </row>
    <row r="23" spans="1:6" x14ac:dyDescent="0.2">
      <c r="A23" s="3" t="s">
        <v>199</v>
      </c>
      <c r="B23" s="4">
        <v>1505</v>
      </c>
      <c r="C23" s="42" t="s">
        <v>5</v>
      </c>
    </row>
    <row r="24" spans="1:6" x14ac:dyDescent="0.2">
      <c r="A24" s="3" t="s">
        <v>199</v>
      </c>
      <c r="B24" s="4">
        <v>1510</v>
      </c>
      <c r="C24" s="42" t="s">
        <v>5</v>
      </c>
    </row>
    <row r="25" spans="1:6" x14ac:dyDescent="0.2">
      <c r="A25" s="3" t="s">
        <v>15</v>
      </c>
      <c r="B25" s="4">
        <v>2000</v>
      </c>
      <c r="C25" s="42" t="s">
        <v>14</v>
      </c>
    </row>
    <row r="26" spans="1:6" x14ac:dyDescent="0.2">
      <c r="A26" s="3" t="s">
        <v>16</v>
      </c>
      <c r="B26" s="4">
        <v>2005</v>
      </c>
      <c r="C26" s="42" t="s">
        <v>14</v>
      </c>
    </row>
    <row r="27" spans="1:6" x14ac:dyDescent="0.2">
      <c r="A27" s="3" t="s">
        <v>199</v>
      </c>
      <c r="B27" s="4">
        <v>2010</v>
      </c>
      <c r="C27" s="42" t="s">
        <v>14</v>
      </c>
    </row>
    <row r="28" spans="1:6" x14ac:dyDescent="0.2">
      <c r="A28" s="3" t="s">
        <v>199</v>
      </c>
      <c r="B28" s="4">
        <v>2015</v>
      </c>
      <c r="C28" s="42" t="s">
        <v>14</v>
      </c>
    </row>
    <row r="29" spans="1:6" x14ac:dyDescent="0.2">
      <c r="A29" s="3" t="s">
        <v>199</v>
      </c>
      <c r="B29" s="4">
        <v>2020</v>
      </c>
      <c r="C29" s="42" t="s">
        <v>14</v>
      </c>
    </row>
    <row r="30" spans="1:6" x14ac:dyDescent="0.2">
      <c r="A30" s="3" t="s">
        <v>199</v>
      </c>
      <c r="B30" s="4">
        <v>2025</v>
      </c>
      <c r="C30" s="42" t="s">
        <v>14</v>
      </c>
    </row>
    <row r="31" spans="1:6" x14ac:dyDescent="0.2">
      <c r="A31" s="3" t="s">
        <v>17</v>
      </c>
      <c r="B31" s="4">
        <v>2030</v>
      </c>
      <c r="C31" s="42" t="s">
        <v>14</v>
      </c>
    </row>
    <row r="32" spans="1:6" x14ac:dyDescent="0.2">
      <c r="A32" s="3" t="s">
        <v>199</v>
      </c>
      <c r="B32" s="4">
        <v>2035</v>
      </c>
      <c r="C32" s="42" t="s">
        <v>14</v>
      </c>
    </row>
    <row r="33" spans="1:3" x14ac:dyDescent="0.2">
      <c r="A33" s="3" t="s">
        <v>199</v>
      </c>
      <c r="B33" s="4">
        <v>2040</v>
      </c>
      <c r="C33" s="42" t="s">
        <v>14</v>
      </c>
    </row>
    <row r="34" spans="1:3" x14ac:dyDescent="0.2">
      <c r="A34" s="3" t="s">
        <v>199</v>
      </c>
      <c r="B34" s="4">
        <v>2045</v>
      </c>
      <c r="C34" s="42" t="s">
        <v>14</v>
      </c>
    </row>
    <row r="35" spans="1:3" x14ac:dyDescent="0.2">
      <c r="A35" s="3" t="s">
        <v>199</v>
      </c>
      <c r="B35" s="4">
        <v>2050</v>
      </c>
      <c r="C35" s="42" t="s">
        <v>14</v>
      </c>
    </row>
    <row r="36" spans="1:3" x14ac:dyDescent="0.2">
      <c r="A36" s="3" t="s">
        <v>199</v>
      </c>
      <c r="B36" s="4">
        <v>2055</v>
      </c>
      <c r="C36" s="42" t="s">
        <v>14</v>
      </c>
    </row>
    <row r="37" spans="1:3" x14ac:dyDescent="0.2">
      <c r="A37" s="3" t="s">
        <v>18</v>
      </c>
      <c r="B37" s="4">
        <v>2100</v>
      </c>
      <c r="C37" s="42" t="s">
        <v>14</v>
      </c>
    </row>
    <row r="38" spans="1:3" x14ac:dyDescent="0.2">
      <c r="A38" s="3" t="s">
        <v>19</v>
      </c>
      <c r="B38" s="4">
        <v>2105</v>
      </c>
      <c r="C38" s="42" t="s">
        <v>14</v>
      </c>
    </row>
    <row r="39" spans="1:3" x14ac:dyDescent="0.2">
      <c r="A39" s="3" t="s">
        <v>20</v>
      </c>
      <c r="B39" s="4">
        <v>2110</v>
      </c>
      <c r="C39" s="42" t="s">
        <v>14</v>
      </c>
    </row>
    <row r="40" spans="1:3" x14ac:dyDescent="0.2">
      <c r="A40" s="3" t="s">
        <v>21</v>
      </c>
      <c r="B40" s="4">
        <v>2115</v>
      </c>
      <c r="C40" s="42" t="s">
        <v>14</v>
      </c>
    </row>
    <row r="41" spans="1:3" x14ac:dyDescent="0.2">
      <c r="A41" s="3" t="s">
        <v>23</v>
      </c>
      <c r="B41" s="4">
        <v>3000</v>
      </c>
      <c r="C41" s="42" t="s">
        <v>22</v>
      </c>
    </row>
    <row r="42" spans="1:3" x14ac:dyDescent="0.2">
      <c r="A42" s="3" t="s">
        <v>24</v>
      </c>
      <c r="B42" s="4">
        <v>3001</v>
      </c>
      <c r="C42" s="42" t="s">
        <v>22</v>
      </c>
    </row>
    <row r="43" spans="1:3" x14ac:dyDescent="0.2">
      <c r="A43" s="3" t="s">
        <v>132</v>
      </c>
      <c r="B43" s="4">
        <v>3002</v>
      </c>
      <c r="C43" s="42" t="s">
        <v>22</v>
      </c>
    </row>
    <row r="44" spans="1:3" x14ac:dyDescent="0.2">
      <c r="A44" s="3" t="s">
        <v>133</v>
      </c>
      <c r="B44" s="4">
        <v>3003</v>
      </c>
      <c r="C44" s="42" t="s">
        <v>22</v>
      </c>
    </row>
    <row r="45" spans="1:3" x14ac:dyDescent="0.2">
      <c r="A45" s="3" t="s">
        <v>134</v>
      </c>
      <c r="B45" s="4">
        <v>3004</v>
      </c>
      <c r="C45" s="42" t="s">
        <v>22</v>
      </c>
    </row>
    <row r="46" spans="1:3" x14ac:dyDescent="0.2">
      <c r="A46" s="3" t="s">
        <v>135</v>
      </c>
      <c r="B46" s="4">
        <v>3005</v>
      </c>
      <c r="C46" s="42" t="s">
        <v>22</v>
      </c>
    </row>
    <row r="47" spans="1:3" x14ac:dyDescent="0.2">
      <c r="A47" s="3" t="s">
        <v>199</v>
      </c>
      <c r="B47" s="4">
        <v>3006</v>
      </c>
      <c r="C47" s="42" t="s">
        <v>22</v>
      </c>
    </row>
    <row r="48" spans="1:3" x14ac:dyDescent="0.2">
      <c r="A48" s="3" t="s">
        <v>199</v>
      </c>
      <c r="B48" s="4">
        <v>3007</v>
      </c>
      <c r="C48" s="42" t="s">
        <v>22</v>
      </c>
    </row>
    <row r="49" spans="1:3" x14ac:dyDescent="0.2">
      <c r="A49" s="3" t="s">
        <v>199</v>
      </c>
      <c r="B49" s="4">
        <v>3008</v>
      </c>
      <c r="C49" s="42" t="s">
        <v>22</v>
      </c>
    </row>
    <row r="50" spans="1:3" x14ac:dyDescent="0.2">
      <c r="A50" s="3" t="s">
        <v>26</v>
      </c>
      <c r="B50" s="4">
        <v>4000</v>
      </c>
      <c r="C50" s="42" t="s">
        <v>25</v>
      </c>
    </row>
    <row r="51" spans="1:3" x14ac:dyDescent="0.2">
      <c r="A51" s="3" t="s">
        <v>199</v>
      </c>
      <c r="B51" s="4">
        <v>4001</v>
      </c>
      <c r="C51" s="42" t="s">
        <v>25</v>
      </c>
    </row>
    <row r="52" spans="1:3" x14ac:dyDescent="0.2">
      <c r="A52" s="3" t="s">
        <v>199</v>
      </c>
      <c r="B52" s="4">
        <v>4005</v>
      </c>
      <c r="C52" s="42" t="s">
        <v>25</v>
      </c>
    </row>
    <row r="53" spans="1:3" x14ac:dyDescent="0.2">
      <c r="A53" s="3" t="s">
        <v>199</v>
      </c>
      <c r="B53" s="4">
        <v>4010</v>
      </c>
      <c r="C53" s="42" t="s">
        <v>25</v>
      </c>
    </row>
    <row r="54" spans="1:3" x14ac:dyDescent="0.2">
      <c r="A54" s="3" t="s">
        <v>199</v>
      </c>
      <c r="B54" s="4">
        <v>4015</v>
      </c>
      <c r="C54" s="42" t="s">
        <v>25</v>
      </c>
    </row>
    <row r="55" spans="1:3" x14ac:dyDescent="0.2">
      <c r="A55" s="3" t="s">
        <v>199</v>
      </c>
      <c r="B55" s="4">
        <v>4020</v>
      </c>
      <c r="C55" s="42" t="s">
        <v>25</v>
      </c>
    </row>
    <row r="56" spans="1:3" x14ac:dyDescent="0.2">
      <c r="A56" s="3" t="s">
        <v>199</v>
      </c>
      <c r="B56" s="4">
        <v>4025</v>
      </c>
      <c r="C56" s="42" t="s">
        <v>25</v>
      </c>
    </row>
    <row r="57" spans="1:3" x14ac:dyDescent="0.2">
      <c r="A57" s="3" t="s">
        <v>199</v>
      </c>
      <c r="B57" s="4">
        <v>4030</v>
      </c>
      <c r="C57" s="42" t="s">
        <v>25</v>
      </c>
    </row>
    <row r="58" spans="1:3" x14ac:dyDescent="0.2">
      <c r="A58" s="3" t="s">
        <v>199</v>
      </c>
      <c r="B58" s="4">
        <v>4040</v>
      </c>
      <c r="C58" s="42" t="s">
        <v>25</v>
      </c>
    </row>
    <row r="59" spans="1:3" x14ac:dyDescent="0.2">
      <c r="A59" s="3" t="s">
        <v>199</v>
      </c>
      <c r="B59" s="4">
        <v>4041</v>
      </c>
      <c r="C59" s="42" t="s">
        <v>25</v>
      </c>
    </row>
    <row r="60" spans="1:3" x14ac:dyDescent="0.2">
      <c r="A60" s="3" t="s">
        <v>199</v>
      </c>
      <c r="B60" s="4">
        <v>4055</v>
      </c>
      <c r="C60" s="42" t="s">
        <v>25</v>
      </c>
    </row>
    <row r="61" spans="1:3" x14ac:dyDescent="0.2">
      <c r="A61" s="3" t="s">
        <v>199</v>
      </c>
      <c r="B61" s="4">
        <v>4065</v>
      </c>
      <c r="C61" s="42" t="s">
        <v>25</v>
      </c>
    </row>
    <row r="62" spans="1:3" x14ac:dyDescent="0.2">
      <c r="A62" s="3" t="s">
        <v>199</v>
      </c>
      <c r="B62" s="4">
        <v>4070</v>
      </c>
      <c r="C62" s="42" t="s">
        <v>25</v>
      </c>
    </row>
    <row r="63" spans="1:3" x14ac:dyDescent="0.2">
      <c r="A63" s="3" t="s">
        <v>199</v>
      </c>
      <c r="B63" s="4">
        <v>4075</v>
      </c>
      <c r="C63" s="42" t="s">
        <v>25</v>
      </c>
    </row>
    <row r="64" spans="1:3" x14ac:dyDescent="0.2">
      <c r="A64" s="3" t="s">
        <v>199</v>
      </c>
      <c r="B64" s="4">
        <v>4080</v>
      </c>
      <c r="C64" s="42" t="s">
        <v>25</v>
      </c>
    </row>
    <row r="65" spans="1:3" x14ac:dyDescent="0.2">
      <c r="A65" s="3" t="s">
        <v>199</v>
      </c>
      <c r="B65" s="4">
        <v>4085</v>
      </c>
      <c r="C65" s="42" t="s">
        <v>25</v>
      </c>
    </row>
    <row r="66" spans="1:3" x14ac:dyDescent="0.2">
      <c r="A66" s="3" t="s">
        <v>199</v>
      </c>
      <c r="B66" s="4">
        <v>4090</v>
      </c>
      <c r="C66" s="42" t="s">
        <v>25</v>
      </c>
    </row>
    <row r="67" spans="1:3" x14ac:dyDescent="0.2">
      <c r="A67" s="3" t="s">
        <v>199</v>
      </c>
      <c r="B67" s="4">
        <v>4095</v>
      </c>
      <c r="C67" s="42" t="s">
        <v>25</v>
      </c>
    </row>
    <row r="68" spans="1:3" x14ac:dyDescent="0.2">
      <c r="A68" s="3" t="s">
        <v>199</v>
      </c>
      <c r="B68" s="4">
        <v>4100</v>
      </c>
      <c r="C68" s="42" t="s">
        <v>25</v>
      </c>
    </row>
    <row r="69" spans="1:3" x14ac:dyDescent="0.2">
      <c r="A69" s="3" t="s">
        <v>29</v>
      </c>
      <c r="B69" s="4">
        <v>5000</v>
      </c>
      <c r="C69" s="42" t="s">
        <v>28</v>
      </c>
    </row>
    <row r="70" spans="1:3" x14ac:dyDescent="0.2">
      <c r="A70" s="3" t="s">
        <v>30</v>
      </c>
      <c r="B70" s="4">
        <v>5005</v>
      </c>
      <c r="C70" s="42" t="s">
        <v>28</v>
      </c>
    </row>
    <row r="71" spans="1:3" x14ac:dyDescent="0.2">
      <c r="A71" s="3" t="s">
        <v>31</v>
      </c>
      <c r="B71" s="4">
        <v>5010</v>
      </c>
      <c r="C71" s="42" t="s">
        <v>28</v>
      </c>
    </row>
    <row r="72" spans="1:3" x14ac:dyDescent="0.2">
      <c r="A72" s="3" t="s">
        <v>32</v>
      </c>
      <c r="B72" s="4">
        <v>5014</v>
      </c>
      <c r="C72" s="42" t="s">
        <v>28</v>
      </c>
    </row>
    <row r="73" spans="1:3" x14ac:dyDescent="0.2">
      <c r="A73" s="3" t="s">
        <v>33</v>
      </c>
      <c r="B73" s="4">
        <v>5015</v>
      </c>
      <c r="C73" s="42" t="s">
        <v>28</v>
      </c>
    </row>
    <row r="74" spans="1:3" x14ac:dyDescent="0.2">
      <c r="A74" s="3" t="s">
        <v>34</v>
      </c>
      <c r="B74" s="4">
        <v>5016</v>
      </c>
      <c r="C74" s="42" t="s">
        <v>28</v>
      </c>
    </row>
    <row r="75" spans="1:3" x14ac:dyDescent="0.2">
      <c r="A75" s="3" t="s">
        <v>35</v>
      </c>
      <c r="B75" s="4">
        <v>5020</v>
      </c>
      <c r="C75" s="42" t="s">
        <v>28</v>
      </c>
    </row>
    <row r="76" spans="1:3" x14ac:dyDescent="0.2">
      <c r="A76" s="3" t="s">
        <v>36</v>
      </c>
      <c r="B76" s="4">
        <v>5025</v>
      </c>
      <c r="C76" s="42" t="s">
        <v>28</v>
      </c>
    </row>
    <row r="77" spans="1:3" x14ac:dyDescent="0.2">
      <c r="A77" s="3" t="s">
        <v>37</v>
      </c>
      <c r="B77" s="4">
        <v>5030</v>
      </c>
      <c r="C77" s="42" t="s">
        <v>28</v>
      </c>
    </row>
    <row r="78" spans="1:3" x14ac:dyDescent="0.2">
      <c r="A78" s="3" t="s">
        <v>38</v>
      </c>
      <c r="B78" s="4">
        <v>5035</v>
      </c>
      <c r="C78" s="42" t="s">
        <v>28</v>
      </c>
    </row>
    <row r="79" spans="1:3" x14ac:dyDescent="0.2">
      <c r="A79" s="3" t="s">
        <v>39</v>
      </c>
      <c r="B79" s="4">
        <v>5040</v>
      </c>
      <c r="C79" s="42" t="s">
        <v>28</v>
      </c>
    </row>
    <row r="80" spans="1:3" x14ac:dyDescent="0.2">
      <c r="A80" s="3" t="s">
        <v>40</v>
      </c>
      <c r="B80" s="4">
        <v>5045</v>
      </c>
      <c r="C80" s="42" t="s">
        <v>28</v>
      </c>
    </row>
    <row r="81" spans="1:3" x14ac:dyDescent="0.2">
      <c r="A81" s="3" t="s">
        <v>41</v>
      </c>
      <c r="B81" s="4">
        <v>5050</v>
      </c>
      <c r="C81" s="42" t="s">
        <v>28</v>
      </c>
    </row>
    <row r="82" spans="1:3" x14ac:dyDescent="0.2">
      <c r="A82" s="3" t="s">
        <v>42</v>
      </c>
      <c r="B82" s="4">
        <v>5055</v>
      </c>
      <c r="C82" s="42" t="s">
        <v>28</v>
      </c>
    </row>
    <row r="83" spans="1:3" x14ac:dyDescent="0.2">
      <c r="A83" s="3" t="s">
        <v>136</v>
      </c>
      <c r="B83" s="4">
        <v>5060</v>
      </c>
      <c r="C83" s="42" t="s">
        <v>28</v>
      </c>
    </row>
    <row r="84" spans="1:3" x14ac:dyDescent="0.2">
      <c r="A84" s="3" t="s">
        <v>137</v>
      </c>
      <c r="B84" s="4">
        <v>5065</v>
      </c>
      <c r="C84" s="42" t="s">
        <v>28</v>
      </c>
    </row>
    <row r="85" spans="1:3" x14ac:dyDescent="0.2">
      <c r="A85" s="3" t="s">
        <v>43</v>
      </c>
      <c r="B85" s="4">
        <v>5070</v>
      </c>
      <c r="C85" s="42" t="s">
        <v>28</v>
      </c>
    </row>
    <row r="86" spans="1:3" x14ac:dyDescent="0.2">
      <c r="A86" s="3" t="s">
        <v>44</v>
      </c>
      <c r="B86" s="4">
        <v>5071</v>
      </c>
      <c r="C86" s="42" t="s">
        <v>28</v>
      </c>
    </row>
    <row r="87" spans="1:3" x14ac:dyDescent="0.2">
      <c r="A87" s="3" t="s">
        <v>45</v>
      </c>
      <c r="B87" s="4">
        <v>5072</v>
      </c>
      <c r="C87" s="42" t="s">
        <v>28</v>
      </c>
    </row>
    <row r="88" spans="1:3" x14ac:dyDescent="0.2">
      <c r="A88" s="3" t="s">
        <v>46</v>
      </c>
      <c r="B88" s="4">
        <v>5075</v>
      </c>
      <c r="C88" s="42" t="s">
        <v>28</v>
      </c>
    </row>
    <row r="89" spans="1:3" x14ac:dyDescent="0.2">
      <c r="A89" s="3" t="s">
        <v>47</v>
      </c>
      <c r="B89" s="4">
        <v>5080</v>
      </c>
      <c r="C89" s="42" t="s">
        <v>28</v>
      </c>
    </row>
    <row r="90" spans="1:3" x14ac:dyDescent="0.2">
      <c r="A90" s="3" t="s">
        <v>48</v>
      </c>
      <c r="B90" s="4">
        <v>5085</v>
      </c>
      <c r="C90" s="42" t="s">
        <v>28</v>
      </c>
    </row>
    <row r="91" spans="1:3" x14ac:dyDescent="0.2">
      <c r="A91" s="3" t="s">
        <v>49</v>
      </c>
      <c r="B91" s="4">
        <v>5090</v>
      </c>
      <c r="C91" s="42" t="s">
        <v>28</v>
      </c>
    </row>
    <row r="92" spans="1:3" x14ac:dyDescent="0.2">
      <c r="A92" s="3" t="s">
        <v>199</v>
      </c>
      <c r="B92" s="4">
        <v>5095</v>
      </c>
      <c r="C92" s="42" t="s">
        <v>28</v>
      </c>
    </row>
    <row r="93" spans="1:3" x14ac:dyDescent="0.2">
      <c r="A93" s="3" t="s">
        <v>199</v>
      </c>
      <c r="B93" s="4">
        <v>5100</v>
      </c>
      <c r="C93" s="42" t="s">
        <v>28</v>
      </c>
    </row>
    <row r="94" spans="1:3" x14ac:dyDescent="0.2">
      <c r="A94" s="3" t="s">
        <v>199</v>
      </c>
      <c r="B94" s="4">
        <v>5105</v>
      </c>
      <c r="C94" s="42" t="s">
        <v>28</v>
      </c>
    </row>
    <row r="95" spans="1:3" x14ac:dyDescent="0.2">
      <c r="A95" s="3" t="s">
        <v>199</v>
      </c>
      <c r="B95" s="4">
        <v>5115</v>
      </c>
      <c r="C95" s="42" t="s">
        <v>28</v>
      </c>
    </row>
    <row r="96" spans="1:3" x14ac:dyDescent="0.2">
      <c r="A96" s="3" t="s">
        <v>199</v>
      </c>
      <c r="B96" s="4">
        <v>5120</v>
      </c>
      <c r="C96" s="42" t="s">
        <v>28</v>
      </c>
    </row>
    <row r="97" spans="1:3" x14ac:dyDescent="0.2">
      <c r="A97" s="3" t="s">
        <v>199</v>
      </c>
      <c r="B97" s="4">
        <v>5125</v>
      </c>
      <c r="C97" s="42" t="s">
        <v>28</v>
      </c>
    </row>
    <row r="98" spans="1:3" x14ac:dyDescent="0.2">
      <c r="A98" s="3" t="s">
        <v>199</v>
      </c>
      <c r="B98" s="4">
        <v>5130</v>
      </c>
      <c r="C98" s="42" t="s">
        <v>28</v>
      </c>
    </row>
    <row r="99" spans="1:3" x14ac:dyDescent="0.2">
      <c r="A99" s="3" t="s">
        <v>199</v>
      </c>
      <c r="B99" s="4">
        <v>5135</v>
      </c>
      <c r="C99" s="42" t="s">
        <v>28</v>
      </c>
    </row>
    <row r="100" spans="1:3" x14ac:dyDescent="0.2">
      <c r="A100" s="3" t="s">
        <v>199</v>
      </c>
      <c r="B100" s="4">
        <v>5140</v>
      </c>
      <c r="C100" s="42" t="s">
        <v>28</v>
      </c>
    </row>
    <row r="101" spans="1:3" x14ac:dyDescent="0.2">
      <c r="A101" s="3" t="s">
        <v>199</v>
      </c>
      <c r="B101" s="4">
        <v>5145</v>
      </c>
      <c r="C101" s="42" t="s">
        <v>28</v>
      </c>
    </row>
    <row r="102" spans="1:3" x14ac:dyDescent="0.2">
      <c r="A102" s="3" t="s">
        <v>199</v>
      </c>
      <c r="B102" s="4">
        <v>5150</v>
      </c>
      <c r="C102" s="42" t="s">
        <v>28</v>
      </c>
    </row>
    <row r="103" spans="1:3" x14ac:dyDescent="0.2">
      <c r="A103" s="3" t="s">
        <v>199</v>
      </c>
      <c r="B103" s="4">
        <v>5155</v>
      </c>
      <c r="C103" s="42" t="s">
        <v>28</v>
      </c>
    </row>
    <row r="104" spans="1:3" x14ac:dyDescent="0.2">
      <c r="A104" s="3" t="s">
        <v>199</v>
      </c>
      <c r="B104" s="4">
        <v>5156</v>
      </c>
      <c r="C104" s="42" t="s">
        <v>28</v>
      </c>
    </row>
    <row r="105" spans="1:3" x14ac:dyDescent="0.2">
      <c r="A105" s="3" t="s">
        <v>199</v>
      </c>
      <c r="B105" s="4">
        <v>5157</v>
      </c>
      <c r="C105" s="42" t="s">
        <v>28</v>
      </c>
    </row>
    <row r="106" spans="1:3" x14ac:dyDescent="0.2">
      <c r="A106" s="3" t="s">
        <v>199</v>
      </c>
      <c r="B106" s="4">
        <v>5160</v>
      </c>
      <c r="C106" s="42" t="s">
        <v>28</v>
      </c>
    </row>
    <row r="107" spans="1:3" x14ac:dyDescent="0.2">
      <c r="A107" s="3" t="s">
        <v>199</v>
      </c>
      <c r="B107" s="4">
        <v>5165</v>
      </c>
      <c r="C107" s="42" t="s">
        <v>28</v>
      </c>
    </row>
    <row r="108" spans="1:3" x14ac:dyDescent="0.2">
      <c r="A108" s="3" t="s">
        <v>199</v>
      </c>
      <c r="B108" s="4">
        <v>5175</v>
      </c>
      <c r="C108" s="42" t="s">
        <v>28</v>
      </c>
    </row>
    <row r="109" spans="1:3" x14ac:dyDescent="0.2">
      <c r="A109" s="3" t="s">
        <v>199</v>
      </c>
      <c r="B109" s="4">
        <v>5181</v>
      </c>
      <c r="C109" s="42" t="s">
        <v>28</v>
      </c>
    </row>
    <row r="110" spans="1:3" x14ac:dyDescent="0.2">
      <c r="A110" s="3" t="s">
        <v>199</v>
      </c>
      <c r="B110" s="4">
        <v>5185</v>
      </c>
      <c r="C110" s="42" t="s">
        <v>28</v>
      </c>
    </row>
    <row r="111" spans="1:3" x14ac:dyDescent="0.2">
      <c r="A111" s="3" t="s">
        <v>199</v>
      </c>
      <c r="B111" s="4">
        <v>5190</v>
      </c>
      <c r="C111" s="42" t="s">
        <v>28</v>
      </c>
    </row>
    <row r="112" spans="1:3" x14ac:dyDescent="0.2">
      <c r="A112" s="3" t="s">
        <v>199</v>
      </c>
      <c r="B112" s="4">
        <v>5195</v>
      </c>
      <c r="C112" s="42" t="s">
        <v>28</v>
      </c>
    </row>
    <row r="113" spans="1:3" x14ac:dyDescent="0.2">
      <c r="A113" s="3" t="s">
        <v>199</v>
      </c>
      <c r="B113" s="4">
        <v>5200</v>
      </c>
      <c r="C113" s="42" t="s">
        <v>28</v>
      </c>
    </row>
    <row r="114" spans="1:3" x14ac:dyDescent="0.2">
      <c r="A114" s="3" t="s">
        <v>199</v>
      </c>
      <c r="B114" s="4">
        <v>5205</v>
      </c>
      <c r="C114" s="42" t="s">
        <v>28</v>
      </c>
    </row>
    <row r="115" spans="1:3" x14ac:dyDescent="0.2">
      <c r="A115" s="3" t="s">
        <v>199</v>
      </c>
      <c r="B115" s="4">
        <v>5210</v>
      </c>
      <c r="C115" s="42" t="s">
        <v>28</v>
      </c>
    </row>
    <row r="116" spans="1:3" x14ac:dyDescent="0.2">
      <c r="A116" s="3" t="s">
        <v>199</v>
      </c>
      <c r="B116" s="4">
        <v>5215</v>
      </c>
      <c r="C116" s="42" t="s">
        <v>28</v>
      </c>
    </row>
    <row r="117" spans="1:3" x14ac:dyDescent="0.2">
      <c r="A117" s="3" t="s">
        <v>199</v>
      </c>
      <c r="B117" s="4">
        <v>5220</v>
      </c>
      <c r="C117" s="42" t="s">
        <v>28</v>
      </c>
    </row>
    <row r="118" spans="1:3" x14ac:dyDescent="0.2">
      <c r="A118" s="3" t="s">
        <v>199</v>
      </c>
      <c r="B118" s="4">
        <v>5225</v>
      </c>
      <c r="C118" s="42" t="s">
        <v>28</v>
      </c>
    </row>
    <row r="119" spans="1:3" x14ac:dyDescent="0.2">
      <c r="A119" s="3" t="s">
        <v>199</v>
      </c>
      <c r="B119" s="4">
        <v>5230</v>
      </c>
      <c r="C119" s="42" t="s">
        <v>28</v>
      </c>
    </row>
    <row r="120" spans="1:3" x14ac:dyDescent="0.2">
      <c r="A120" s="3" t="s">
        <v>199</v>
      </c>
      <c r="B120" s="4">
        <v>5235</v>
      </c>
      <c r="C120" s="42" t="s">
        <v>28</v>
      </c>
    </row>
    <row r="121" spans="1:3" x14ac:dyDescent="0.2">
      <c r="A121" s="3" t="s">
        <v>199</v>
      </c>
      <c r="B121" s="4">
        <v>5240</v>
      </c>
      <c r="C121" s="42" t="s">
        <v>28</v>
      </c>
    </row>
    <row r="122" spans="1:3" x14ac:dyDescent="0.2">
      <c r="B122" s="4"/>
      <c r="C122" s="4"/>
    </row>
    <row r="123" spans="1:3" x14ac:dyDescent="0.2">
      <c r="B123" s="4"/>
      <c r="C123" s="4"/>
    </row>
  </sheetData>
  <sheetProtection selectLockedCells="1" selectUnlockedCells="1"/>
  <phoneticPr fontId="10" type="noConversion"/>
  <hyperlinks>
    <hyperlink ref="A2" location="Menu!A1" display="Go To Menu" xr:uid="{00000000-0004-0000-0100-000000000000}"/>
  </hyperlinks>
  <pageMargins left="0.74791666666666667" right="0.74791666666666667" top="0.19652777777777777" bottom="0.19652777777777777" header="0.51180555555555551" footer="0.51180555555555551"/>
  <pageSetup firstPageNumber="0" fitToHeight="2" orientation="portrait" horizontalDpi="300" verticalDpi="300" r:id="rId1"/>
  <headerFooter alignWithMargins="0"/>
  <rowBreaks count="1" manualBreakCount="1">
    <brk id="68" max="16383" man="1"/>
  </rowBreaks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L16"/>
  <sheetViews>
    <sheetView workbookViewId="0">
      <selection activeCell="A12" sqref="A12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161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124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phoneticPr fontId="10" type="noConversion"/>
  <conditionalFormatting sqref="A5:A16">
    <cfRule type="duplicateValues" dxfId="46" priority="5" stopIfTrue="1"/>
  </conditionalFormatting>
  <hyperlinks>
    <hyperlink ref="A2" location="Menu!A1" display="Go To Menu" xr:uid="{00000000-0004-0000-0500-000000000000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13D9-8E36-4BBF-AD3D-1896A269D467}">
  <sheetPr codeName="Sheet5"/>
  <dimension ref="A1:L16"/>
  <sheetViews>
    <sheetView workbookViewId="0">
      <selection activeCell="A5" sqref="A5:A15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160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159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conditionalFormatting sqref="A5:A16">
    <cfRule type="duplicateValues" dxfId="38" priority="6" stopIfTrue="1"/>
  </conditionalFormatting>
  <hyperlinks>
    <hyperlink ref="A2" location="Menu!A1" display="Go To Menu" xr:uid="{23BF297C-9AAC-4F36-9F44-BD12410CAD4F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2372"/>
  <sheetViews>
    <sheetView tabSelected="1" zoomScale="85" zoomScaleNormal="85" workbookViewId="0">
      <selection activeCell="H28" sqref="H28"/>
    </sheetView>
  </sheetViews>
  <sheetFormatPr defaultRowHeight="12.75" x14ac:dyDescent="0.2"/>
  <cols>
    <col min="1" max="1" width="21.42578125" style="5" bestFit="1" customWidth="1"/>
    <col min="2" max="2" width="14.4257812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24" style="51" customWidth="1"/>
    <col min="11" max="11" width="11" style="51" customWidth="1"/>
    <col min="12" max="13" width="11" style="8" customWidth="1"/>
    <col min="14" max="16384" width="9.140625" style="5"/>
  </cols>
  <sheetData>
    <row r="1" spans="1:13" ht="15.75" x14ac:dyDescent="0.25">
      <c r="A1" s="9" t="s">
        <v>0</v>
      </c>
      <c r="H1" s="40"/>
      <c r="I1" s="12" t="s">
        <v>185</v>
      </c>
      <c r="J1" s="8"/>
      <c r="K1" s="8"/>
    </row>
    <row r="2" spans="1:13" x14ac:dyDescent="0.2">
      <c r="A2" s="33" t="s">
        <v>126</v>
      </c>
      <c r="H2" s="40"/>
      <c r="I2" s="11">
        <f>SUM(GeneralLedgerT[[Amount ]])</f>
        <v>0</v>
      </c>
      <c r="J2" s="8"/>
      <c r="K2" s="8"/>
    </row>
    <row r="3" spans="1:13" x14ac:dyDescent="0.2">
      <c r="H3" s="40"/>
      <c r="J3" s="8"/>
      <c r="K3" s="8"/>
    </row>
    <row r="4" spans="1:13" s="13" customFormat="1" x14ac:dyDescent="0.2">
      <c r="A4" s="13" t="s">
        <v>177</v>
      </c>
      <c r="B4" s="14" t="s">
        <v>175</v>
      </c>
      <c r="C4" s="14" t="s">
        <v>120</v>
      </c>
      <c r="D4" s="14" t="s">
        <v>162</v>
      </c>
      <c r="E4" s="14" t="s">
        <v>139</v>
      </c>
      <c r="F4" s="14" t="s">
        <v>54</v>
      </c>
      <c r="G4" s="15" t="s">
        <v>55</v>
      </c>
      <c r="H4" s="13" t="s">
        <v>56</v>
      </c>
      <c r="I4" s="16" t="s">
        <v>57</v>
      </c>
    </row>
    <row r="5" spans="1:13" ht="12.75" customHeight="1" x14ac:dyDescent="0.2">
      <c r="A5" s="73">
        <v>40343</v>
      </c>
      <c r="B5" s="66" t="s">
        <v>171</v>
      </c>
      <c r="C5" s="66"/>
      <c r="D5" s="66" t="s">
        <v>147</v>
      </c>
      <c r="E5" s="66" t="s">
        <v>140</v>
      </c>
      <c r="F5" s="66" t="s">
        <v>49</v>
      </c>
      <c r="G5" s="74"/>
      <c r="H5" s="74" t="s">
        <v>202</v>
      </c>
      <c r="I5" s="75">
        <v>20</v>
      </c>
      <c r="J5" s="8"/>
      <c r="K5" s="5" t="s">
        <v>164</v>
      </c>
      <c r="L5" s="5"/>
      <c r="M5" s="5"/>
    </row>
    <row r="6" spans="1:13" ht="12.75" customHeight="1" x14ac:dyDescent="0.2">
      <c r="A6" s="76">
        <v>40343</v>
      </c>
      <c r="B6" s="67" t="s">
        <v>171</v>
      </c>
      <c r="C6" s="67"/>
      <c r="D6" s="67" t="s">
        <v>147</v>
      </c>
      <c r="E6" s="67" t="s">
        <v>141</v>
      </c>
      <c r="F6" s="67" t="s">
        <v>43</v>
      </c>
      <c r="G6" s="77"/>
      <c r="H6" s="77" t="s">
        <v>203</v>
      </c>
      <c r="I6" s="78">
        <v>1</v>
      </c>
      <c r="J6" s="8"/>
      <c r="K6" s="5" t="s">
        <v>165</v>
      </c>
      <c r="L6" s="5"/>
      <c r="M6" s="5"/>
    </row>
    <row r="7" spans="1:13" ht="12.75" customHeight="1" x14ac:dyDescent="0.2">
      <c r="A7" s="73">
        <v>40343</v>
      </c>
      <c r="B7" s="66" t="s">
        <v>171</v>
      </c>
      <c r="C7" s="66"/>
      <c r="D7" s="66" t="s">
        <v>147</v>
      </c>
      <c r="E7" s="66" t="s">
        <v>142</v>
      </c>
      <c r="F7" s="66" t="s">
        <v>23</v>
      </c>
      <c r="G7" s="74"/>
      <c r="H7" s="79" t="s">
        <v>64</v>
      </c>
      <c r="I7" s="75">
        <v>-21</v>
      </c>
      <c r="J7" s="8"/>
      <c r="K7" s="5" t="s">
        <v>166</v>
      </c>
      <c r="L7" s="5"/>
      <c r="M7" s="5"/>
    </row>
    <row r="8" spans="1:13" x14ac:dyDescent="0.2">
      <c r="A8" s="76">
        <v>40344</v>
      </c>
      <c r="B8" s="67" t="s">
        <v>172</v>
      </c>
      <c r="C8" s="67"/>
      <c r="D8" s="67" t="s">
        <v>152</v>
      </c>
      <c r="E8" s="67" t="s">
        <v>141</v>
      </c>
      <c r="F8" s="67" t="s">
        <v>48</v>
      </c>
      <c r="G8" s="77"/>
      <c r="H8" s="77" t="s">
        <v>204</v>
      </c>
      <c r="I8" s="78">
        <v>12.49</v>
      </c>
      <c r="J8" s="8"/>
      <c r="K8" s="5" t="s">
        <v>167</v>
      </c>
      <c r="L8" s="5"/>
      <c r="M8" s="5"/>
    </row>
    <row r="9" spans="1:13" x14ac:dyDescent="0.2">
      <c r="A9" s="73">
        <v>40344</v>
      </c>
      <c r="B9" s="66" t="s">
        <v>172</v>
      </c>
      <c r="C9" s="66"/>
      <c r="D9" s="66" t="s">
        <v>152</v>
      </c>
      <c r="E9" s="66" t="s">
        <v>141</v>
      </c>
      <c r="F9" s="66" t="s">
        <v>43</v>
      </c>
      <c r="G9" s="74"/>
      <c r="H9" s="79" t="s">
        <v>203</v>
      </c>
      <c r="I9" s="75">
        <v>1.63</v>
      </c>
      <c r="J9" s="8"/>
      <c r="K9" s="5" t="s">
        <v>168</v>
      </c>
      <c r="L9" s="5"/>
      <c r="M9" s="5"/>
    </row>
    <row r="10" spans="1:13" ht="12.75" customHeight="1" x14ac:dyDescent="0.2">
      <c r="A10" s="76">
        <v>40344</v>
      </c>
      <c r="B10" s="67" t="s">
        <v>172</v>
      </c>
      <c r="C10" s="67"/>
      <c r="D10" s="67" t="s">
        <v>152</v>
      </c>
      <c r="E10" s="67" t="s">
        <v>141</v>
      </c>
      <c r="F10" s="67" t="s">
        <v>23</v>
      </c>
      <c r="G10" s="77"/>
      <c r="H10" s="80" t="s">
        <v>64</v>
      </c>
      <c r="I10" s="78">
        <v>-14.12</v>
      </c>
      <c r="J10" s="8"/>
      <c r="K10" s="5" t="s">
        <v>169</v>
      </c>
      <c r="L10" s="5" t="s">
        <v>174</v>
      </c>
      <c r="M10" s="5"/>
    </row>
    <row r="11" spans="1:13" ht="12.75" customHeight="1" x14ac:dyDescent="0.2">
      <c r="A11" s="73">
        <v>40346</v>
      </c>
      <c r="B11" s="81" t="s">
        <v>173</v>
      </c>
      <c r="C11" s="66"/>
      <c r="D11" s="66" t="s">
        <v>146</v>
      </c>
      <c r="E11" s="66" t="s">
        <v>141</v>
      </c>
      <c r="F11" s="66" t="s">
        <v>33</v>
      </c>
      <c r="G11" s="74"/>
      <c r="H11" s="74" t="s">
        <v>61</v>
      </c>
      <c r="I11" s="75">
        <v>78</v>
      </c>
      <c r="J11" s="8"/>
      <c r="K11" s="5"/>
      <c r="L11" s="5" t="s">
        <v>197</v>
      </c>
      <c r="M11" s="5"/>
    </row>
    <row r="12" spans="1:13" ht="12.75" customHeight="1" x14ac:dyDescent="0.2">
      <c r="A12" s="76">
        <v>40346</v>
      </c>
      <c r="B12" s="82" t="s">
        <v>173</v>
      </c>
      <c r="C12" s="67"/>
      <c r="D12" s="67" t="s">
        <v>146</v>
      </c>
      <c r="E12" s="67" t="s">
        <v>141</v>
      </c>
      <c r="F12" s="67" t="s">
        <v>33</v>
      </c>
      <c r="G12" s="77"/>
      <c r="H12" s="77" t="s">
        <v>61</v>
      </c>
      <c r="I12" s="78">
        <v>10.14</v>
      </c>
      <c r="J12" s="8"/>
      <c r="K12" s="5"/>
      <c r="L12" s="5" t="s">
        <v>198</v>
      </c>
      <c r="M12" s="5"/>
    </row>
    <row r="13" spans="1:13" ht="12.75" customHeight="1" x14ac:dyDescent="0.2">
      <c r="A13" s="73">
        <v>40346</v>
      </c>
      <c r="B13" s="81" t="s">
        <v>173</v>
      </c>
      <c r="C13" s="66"/>
      <c r="D13" s="66" t="s">
        <v>146</v>
      </c>
      <c r="E13" s="66" t="s">
        <v>141</v>
      </c>
      <c r="F13" s="66" t="s">
        <v>23</v>
      </c>
      <c r="G13" s="74"/>
      <c r="H13" s="79" t="s">
        <v>64</v>
      </c>
      <c r="I13" s="75">
        <v>-88.14</v>
      </c>
      <c r="J13" s="8"/>
      <c r="K13" s="5"/>
      <c r="L13" s="5"/>
      <c r="M13" s="5"/>
    </row>
    <row r="14" spans="1:13" ht="12.75" customHeight="1" x14ac:dyDescent="0.2">
      <c r="A14" s="76">
        <v>40434</v>
      </c>
      <c r="B14" s="67" t="s">
        <v>176</v>
      </c>
      <c r="C14" s="67" t="s">
        <v>149</v>
      </c>
      <c r="D14" s="67"/>
      <c r="E14" s="67" t="s">
        <v>141</v>
      </c>
      <c r="F14" s="67" t="s">
        <v>10</v>
      </c>
      <c r="G14" s="77"/>
      <c r="H14" s="80" t="s">
        <v>121</v>
      </c>
      <c r="I14" s="78">
        <v>1000</v>
      </c>
      <c r="J14" s="8"/>
      <c r="K14" s="5"/>
      <c r="L14" s="5"/>
      <c r="M14" s="5"/>
    </row>
    <row r="15" spans="1:13" ht="12.75" customHeight="1" x14ac:dyDescent="0.2">
      <c r="A15" s="73">
        <v>40434</v>
      </c>
      <c r="B15" s="66" t="s">
        <v>176</v>
      </c>
      <c r="C15" s="66" t="s">
        <v>149</v>
      </c>
      <c r="D15" s="66"/>
      <c r="E15" s="66" t="s">
        <v>141</v>
      </c>
      <c r="F15" s="66" t="s">
        <v>26</v>
      </c>
      <c r="G15" s="74"/>
      <c r="H15" s="79" t="s">
        <v>123</v>
      </c>
      <c r="I15" s="75">
        <v>-1000</v>
      </c>
      <c r="J15" s="8"/>
      <c r="K15" s="5"/>
      <c r="L15" s="5"/>
      <c r="M15" s="5"/>
    </row>
    <row r="16" spans="1:13" ht="12.75" customHeight="1" x14ac:dyDescent="0.2">
      <c r="A16" s="76">
        <v>40441</v>
      </c>
      <c r="B16" s="67" t="s">
        <v>176</v>
      </c>
      <c r="C16" s="67" t="s">
        <v>149</v>
      </c>
      <c r="D16" s="67"/>
      <c r="E16" s="67" t="s">
        <v>141</v>
      </c>
      <c r="F16" s="67" t="s">
        <v>10</v>
      </c>
      <c r="G16" s="77"/>
      <c r="H16" s="80" t="s">
        <v>129</v>
      </c>
      <c r="I16" s="78">
        <v>-500</v>
      </c>
      <c r="J16" s="8"/>
      <c r="K16" s="5"/>
      <c r="L16" s="5"/>
      <c r="M16" s="5"/>
    </row>
    <row r="17" spans="1:13" ht="12.75" customHeight="1" x14ac:dyDescent="0.2">
      <c r="A17" s="73">
        <v>40441</v>
      </c>
      <c r="B17" s="66" t="s">
        <v>176</v>
      </c>
      <c r="C17" s="66" t="s">
        <v>149</v>
      </c>
      <c r="D17" s="66"/>
      <c r="E17" s="66" t="s">
        <v>141</v>
      </c>
      <c r="F17" s="66" t="s">
        <v>8</v>
      </c>
      <c r="G17" s="74"/>
      <c r="H17" s="79" t="s">
        <v>129</v>
      </c>
      <c r="I17" s="75">
        <v>500</v>
      </c>
      <c r="J17" s="8"/>
      <c r="K17" s="5"/>
      <c r="L17" s="5"/>
      <c r="M17" s="5"/>
    </row>
    <row r="18" spans="1:13" ht="12.75" customHeight="1" x14ac:dyDescent="0.2">
      <c r="A18" s="76">
        <v>40434</v>
      </c>
      <c r="B18" s="67" t="s">
        <v>180</v>
      </c>
      <c r="C18" s="67"/>
      <c r="D18" s="67" t="s">
        <v>148</v>
      </c>
      <c r="E18" s="67" t="s">
        <v>141</v>
      </c>
      <c r="F18" s="67" t="s">
        <v>49</v>
      </c>
      <c r="G18" s="77"/>
      <c r="H18" s="80" t="s">
        <v>181</v>
      </c>
      <c r="I18" s="78">
        <v>900</v>
      </c>
      <c r="J18" s="8"/>
      <c r="K18" s="5"/>
      <c r="L18" s="5"/>
      <c r="M18" s="5"/>
    </row>
    <row r="19" spans="1:13" ht="12.75" customHeight="1" x14ac:dyDescent="0.2">
      <c r="A19" s="73">
        <v>40434</v>
      </c>
      <c r="B19" s="66" t="s">
        <v>180</v>
      </c>
      <c r="C19" s="66"/>
      <c r="D19" s="66" t="s">
        <v>148</v>
      </c>
      <c r="E19" s="66" t="s">
        <v>141</v>
      </c>
      <c r="F19" s="66" t="s">
        <v>16</v>
      </c>
      <c r="G19" s="74"/>
      <c r="H19" s="79" t="s">
        <v>181</v>
      </c>
      <c r="I19" s="75">
        <v>-900</v>
      </c>
      <c r="J19" s="8"/>
      <c r="K19" s="5"/>
      <c r="L19" s="5"/>
      <c r="M19" s="5"/>
    </row>
    <row r="20" spans="1:13" ht="12.75" customHeight="1" x14ac:dyDescent="0.2">
      <c r="A20" s="76">
        <v>40441</v>
      </c>
      <c r="B20" s="67" t="s">
        <v>180</v>
      </c>
      <c r="C20" s="67"/>
      <c r="D20" s="67" t="s">
        <v>148</v>
      </c>
      <c r="E20" s="67" t="s">
        <v>141</v>
      </c>
      <c r="F20" s="67" t="s">
        <v>16</v>
      </c>
      <c r="G20" s="77"/>
      <c r="H20" s="80" t="s">
        <v>182</v>
      </c>
      <c r="I20" s="78">
        <v>800</v>
      </c>
      <c r="J20" s="8"/>
      <c r="K20" s="5"/>
      <c r="L20" s="5"/>
      <c r="M20" s="5"/>
    </row>
    <row r="21" spans="1:13" ht="12.75" customHeight="1" x14ac:dyDescent="0.2">
      <c r="A21" s="73">
        <v>40441</v>
      </c>
      <c r="B21" s="66" t="s">
        <v>180</v>
      </c>
      <c r="C21" s="66"/>
      <c r="D21" s="66" t="s">
        <v>148</v>
      </c>
      <c r="E21" s="66" t="s">
        <v>141</v>
      </c>
      <c r="F21" s="66" t="s">
        <v>8</v>
      </c>
      <c r="G21" s="74"/>
      <c r="H21" s="79" t="s">
        <v>182</v>
      </c>
      <c r="I21" s="75">
        <v>-800</v>
      </c>
      <c r="J21" s="8"/>
      <c r="K21" s="5"/>
      <c r="L21" s="5"/>
      <c r="M21" s="5"/>
    </row>
    <row r="22" spans="1:13" ht="12.75" customHeight="1" x14ac:dyDescent="0.2">
      <c r="A22" s="47"/>
      <c r="B22" s="6"/>
      <c r="C22" s="6"/>
      <c r="G22" s="5"/>
      <c r="H22" s="40"/>
      <c r="I22" s="7"/>
      <c r="J22" s="8"/>
      <c r="K22" s="5"/>
      <c r="L22" s="5"/>
      <c r="M22" s="5"/>
    </row>
    <row r="23" spans="1:13" ht="12.75" customHeight="1" x14ac:dyDescent="0.2">
      <c r="A23" s="47"/>
      <c r="B23" s="6"/>
      <c r="C23" s="6"/>
      <c r="G23" s="5"/>
      <c r="H23" s="40"/>
      <c r="I23" s="7"/>
      <c r="J23" s="8"/>
      <c r="K23" s="8"/>
      <c r="L23" s="5"/>
      <c r="M23" s="5"/>
    </row>
    <row r="24" spans="1:13" ht="12.75" customHeight="1" x14ac:dyDescent="0.2">
      <c r="A24" s="47"/>
      <c r="B24" s="6"/>
      <c r="C24" s="6"/>
      <c r="G24" s="5"/>
      <c r="H24" s="48"/>
      <c r="I24" s="7"/>
      <c r="J24" s="8"/>
      <c r="K24" s="8"/>
      <c r="L24" s="5"/>
      <c r="M24" s="5"/>
    </row>
    <row r="25" spans="1:13" ht="12.75" customHeight="1" x14ac:dyDescent="0.2">
      <c r="A25" s="47"/>
      <c r="B25" s="6"/>
      <c r="C25" s="6"/>
      <c r="G25" s="5"/>
      <c r="H25" s="5"/>
      <c r="I25" s="7"/>
      <c r="J25" s="8"/>
      <c r="K25" s="8"/>
      <c r="L25" s="5"/>
      <c r="M25" s="5"/>
    </row>
    <row r="26" spans="1:13" ht="12.75" customHeight="1" x14ac:dyDescent="0.2">
      <c r="A26" s="47"/>
      <c r="B26" s="6"/>
      <c r="C26" s="6"/>
      <c r="G26" s="5"/>
      <c r="H26" s="5"/>
      <c r="I26" s="7"/>
      <c r="J26" s="8"/>
      <c r="K26" s="8"/>
      <c r="L26" s="5"/>
      <c r="M26" s="5"/>
    </row>
    <row r="27" spans="1:13" ht="12.75" customHeight="1" x14ac:dyDescent="0.2">
      <c r="A27" s="47"/>
      <c r="B27" s="6"/>
      <c r="C27" s="6"/>
      <c r="G27" s="5"/>
      <c r="H27" s="48"/>
      <c r="I27" s="7"/>
      <c r="J27" s="8"/>
      <c r="K27" s="8"/>
      <c r="L27" s="5"/>
      <c r="M27" s="5"/>
    </row>
    <row r="28" spans="1:13" ht="12.75" customHeight="1" x14ac:dyDescent="0.2">
      <c r="A28" s="47"/>
      <c r="B28" s="6"/>
      <c r="C28" s="6"/>
      <c r="G28" s="5"/>
      <c r="H28" s="5"/>
      <c r="I28" s="7"/>
      <c r="J28" s="8"/>
      <c r="K28" s="8"/>
      <c r="L28" s="5"/>
      <c r="M28" s="5"/>
    </row>
    <row r="29" spans="1:13" x14ac:dyDescent="0.2">
      <c r="A29" s="47"/>
      <c r="B29" s="6"/>
      <c r="C29" s="6"/>
      <c r="G29" s="5"/>
      <c r="H29" s="5"/>
      <c r="I29" s="7"/>
      <c r="J29" s="8"/>
      <c r="K29" s="8"/>
      <c r="L29" s="5"/>
      <c r="M29" s="5"/>
    </row>
    <row r="30" spans="1:13" ht="12.75" customHeight="1" x14ac:dyDescent="0.2">
      <c r="A30" s="47"/>
      <c r="B30" s="6"/>
      <c r="C30" s="6"/>
      <c r="G30" s="5"/>
      <c r="H30" s="48"/>
      <c r="I30" s="7"/>
      <c r="J30" s="8"/>
      <c r="K30" s="8"/>
      <c r="L30" s="5"/>
      <c r="M30" s="5"/>
    </row>
    <row r="31" spans="1:13" x14ac:dyDescent="0.2">
      <c r="A31" s="47"/>
      <c r="B31" s="6"/>
      <c r="C31" s="6"/>
      <c r="G31" s="5"/>
      <c r="H31" s="5"/>
      <c r="I31" s="7"/>
      <c r="J31" s="8"/>
      <c r="K31" s="8"/>
      <c r="L31" s="5"/>
      <c r="M31" s="5"/>
    </row>
    <row r="32" spans="1:13" ht="12.75" customHeight="1" x14ac:dyDescent="0.2">
      <c r="A32" s="47"/>
      <c r="B32" s="6"/>
      <c r="C32" s="6"/>
      <c r="G32" s="5"/>
      <c r="H32" s="5"/>
      <c r="I32" s="7"/>
      <c r="J32" s="8"/>
      <c r="K32" s="8"/>
      <c r="L32" s="5"/>
      <c r="M32" s="5"/>
    </row>
    <row r="33" spans="1:13" ht="12.75" customHeight="1" x14ac:dyDescent="0.2">
      <c r="A33" s="47"/>
      <c r="B33" s="6"/>
      <c r="C33" s="6"/>
      <c r="G33" s="5"/>
      <c r="H33" s="48"/>
      <c r="I33" s="7"/>
      <c r="J33" s="8"/>
      <c r="K33" s="8"/>
      <c r="L33" s="5"/>
      <c r="M33" s="5"/>
    </row>
    <row r="34" spans="1:13" ht="12.75" customHeight="1" x14ac:dyDescent="0.2">
      <c r="A34" s="47"/>
      <c r="B34" s="6"/>
      <c r="C34" s="6"/>
      <c r="G34" s="5"/>
      <c r="H34" s="5"/>
      <c r="I34" s="7"/>
      <c r="J34" s="8"/>
      <c r="K34" s="8"/>
      <c r="L34" s="5"/>
      <c r="M34" s="5"/>
    </row>
    <row r="35" spans="1:13" ht="12.75" customHeight="1" x14ac:dyDescent="0.2">
      <c r="A35" s="47"/>
      <c r="B35" s="6"/>
      <c r="C35" s="6"/>
      <c r="G35" s="5"/>
      <c r="H35" s="5"/>
      <c r="I35" s="7"/>
      <c r="J35" s="8"/>
      <c r="K35" s="8"/>
      <c r="L35" s="5"/>
      <c r="M35" s="5"/>
    </row>
    <row r="36" spans="1:13" ht="12.75" customHeight="1" x14ac:dyDescent="0.2">
      <c r="A36" s="47"/>
      <c r="B36" s="6"/>
      <c r="C36" s="6"/>
      <c r="G36" s="5"/>
      <c r="H36" s="48"/>
      <c r="I36" s="7"/>
      <c r="J36" s="8"/>
      <c r="K36" s="8"/>
      <c r="L36" s="5"/>
      <c r="M36" s="5"/>
    </row>
    <row r="37" spans="1:13" ht="12.75" customHeight="1" x14ac:dyDescent="0.2">
      <c r="A37" s="47"/>
      <c r="B37" s="6"/>
      <c r="C37" s="6"/>
      <c r="G37" s="5"/>
      <c r="H37" s="5"/>
      <c r="I37" s="7"/>
      <c r="J37" s="8"/>
      <c r="K37" s="8"/>
      <c r="L37" s="5"/>
      <c r="M37" s="5"/>
    </row>
    <row r="38" spans="1:13" ht="12.75" customHeight="1" x14ac:dyDescent="0.2">
      <c r="A38" s="47"/>
      <c r="B38" s="6"/>
      <c r="C38" s="6"/>
      <c r="G38" s="5"/>
      <c r="H38" s="48"/>
      <c r="I38" s="7"/>
      <c r="J38" s="8"/>
      <c r="K38" s="8"/>
      <c r="L38" s="5"/>
      <c r="M38" s="5"/>
    </row>
    <row r="39" spans="1:13" ht="12.75" customHeight="1" x14ac:dyDescent="0.2">
      <c r="A39" s="47"/>
      <c r="B39" s="6"/>
      <c r="C39" s="6"/>
      <c r="G39" s="5"/>
      <c r="H39" s="48"/>
      <c r="I39" s="7"/>
      <c r="J39" s="8"/>
      <c r="K39" s="8"/>
      <c r="L39" s="5"/>
      <c r="M39" s="5"/>
    </row>
    <row r="40" spans="1:13" ht="12.75" customHeight="1" x14ac:dyDescent="0.2">
      <c r="A40" s="47"/>
      <c r="B40" s="6"/>
      <c r="C40" s="6"/>
      <c r="G40" s="5"/>
      <c r="H40" s="48"/>
      <c r="I40" s="7"/>
      <c r="J40" s="8"/>
      <c r="K40" s="8"/>
      <c r="L40" s="5"/>
      <c r="M40" s="5"/>
    </row>
    <row r="41" spans="1:13" ht="12.75" customHeight="1" x14ac:dyDescent="0.2">
      <c r="A41" s="47"/>
      <c r="B41" s="6"/>
      <c r="C41" s="6"/>
      <c r="G41" s="5"/>
      <c r="H41" s="48"/>
      <c r="I41" s="7"/>
      <c r="J41" s="8"/>
      <c r="K41" s="8"/>
      <c r="L41" s="5"/>
      <c r="M41" s="5"/>
    </row>
    <row r="42" spans="1:13" ht="12.75" customHeight="1" x14ac:dyDescent="0.2">
      <c r="A42" s="47"/>
      <c r="B42" s="6"/>
      <c r="C42" s="6"/>
      <c r="G42" s="5"/>
      <c r="H42" s="48"/>
      <c r="I42" s="7"/>
      <c r="J42" s="8"/>
      <c r="K42" s="8"/>
      <c r="L42" s="5"/>
      <c r="M42" s="5"/>
    </row>
    <row r="43" spans="1:13" ht="12.75" customHeight="1" x14ac:dyDescent="0.2">
      <c r="A43" s="47"/>
      <c r="B43" s="6"/>
      <c r="C43" s="6"/>
      <c r="G43" s="5"/>
      <c r="H43" s="48"/>
      <c r="I43" s="7"/>
      <c r="J43" s="8"/>
      <c r="K43" s="8"/>
      <c r="L43" s="5"/>
      <c r="M43" s="5"/>
    </row>
    <row r="44" spans="1:13" ht="12.75" customHeight="1" x14ac:dyDescent="0.2">
      <c r="A44" s="47"/>
      <c r="B44" s="6"/>
      <c r="C44" s="6"/>
      <c r="G44" s="5"/>
      <c r="H44" s="48"/>
      <c r="I44" s="7"/>
      <c r="J44" s="8"/>
      <c r="K44" s="8"/>
      <c r="L44" s="5"/>
      <c r="M44" s="5"/>
    </row>
    <row r="45" spans="1:13" ht="12.75" customHeight="1" x14ac:dyDescent="0.2">
      <c r="A45" s="47"/>
      <c r="B45" s="6"/>
      <c r="C45" s="6"/>
      <c r="G45" s="5"/>
      <c r="H45" s="50"/>
      <c r="I45" s="7"/>
      <c r="J45" s="8"/>
      <c r="K45" s="8"/>
      <c r="L45" s="5"/>
      <c r="M45" s="5"/>
    </row>
    <row r="46" spans="1:13" ht="12.75" customHeight="1" x14ac:dyDescent="0.2">
      <c r="A46" s="47"/>
      <c r="B46" s="6"/>
      <c r="C46" s="6"/>
      <c r="G46" s="5"/>
      <c r="H46" s="48"/>
      <c r="I46" s="7"/>
      <c r="J46" s="8"/>
      <c r="K46" s="8"/>
      <c r="L46" s="5"/>
      <c r="M46" s="5"/>
    </row>
    <row r="47" spans="1:13" ht="12.75" customHeight="1" x14ac:dyDescent="0.2">
      <c r="A47" s="47"/>
      <c r="B47" s="6"/>
      <c r="C47" s="6"/>
      <c r="G47" s="5"/>
      <c r="H47" s="5"/>
      <c r="I47" s="7"/>
      <c r="J47" s="8"/>
      <c r="K47" s="8"/>
      <c r="L47" s="5"/>
      <c r="M47" s="5"/>
    </row>
    <row r="48" spans="1:13" ht="12.75" customHeight="1" x14ac:dyDescent="0.2">
      <c r="A48" s="47"/>
      <c r="B48" s="6"/>
      <c r="C48" s="6"/>
      <c r="G48" s="5"/>
      <c r="H48" s="48"/>
      <c r="I48" s="7"/>
      <c r="J48" s="8"/>
      <c r="K48" s="8"/>
      <c r="L48" s="5"/>
      <c r="M48" s="5"/>
    </row>
    <row r="49" spans="1:13" ht="12.75" customHeight="1" x14ac:dyDescent="0.2">
      <c r="A49" s="47"/>
      <c r="B49" s="6"/>
      <c r="C49" s="6"/>
      <c r="G49" s="5"/>
      <c r="H49" s="48"/>
      <c r="I49" s="7"/>
      <c r="J49" s="8"/>
      <c r="K49" s="8"/>
      <c r="L49" s="5"/>
      <c r="M49" s="5"/>
    </row>
    <row r="50" spans="1:13" ht="12.75" customHeight="1" x14ac:dyDescent="0.2">
      <c r="A50" s="47"/>
      <c r="B50" s="6"/>
      <c r="C50" s="6"/>
      <c r="G50" s="5"/>
      <c r="H50" s="48"/>
      <c r="I50" s="7"/>
      <c r="J50" s="8"/>
      <c r="K50" s="8"/>
      <c r="L50" s="5"/>
      <c r="M50" s="5"/>
    </row>
    <row r="51" spans="1:13" ht="12.75" customHeight="1" x14ac:dyDescent="0.2">
      <c r="A51" s="47"/>
      <c r="B51" s="6"/>
      <c r="C51" s="6"/>
      <c r="G51" s="5"/>
      <c r="H51" s="48"/>
      <c r="I51" s="7"/>
      <c r="J51" s="8"/>
      <c r="K51" s="8"/>
      <c r="L51" s="5"/>
      <c r="M51" s="5"/>
    </row>
    <row r="52" spans="1:13" ht="12.75" customHeight="1" x14ac:dyDescent="0.2">
      <c r="A52" s="47"/>
      <c r="B52" s="6"/>
      <c r="C52" s="6"/>
      <c r="G52" s="5"/>
      <c r="H52" s="5"/>
      <c r="I52" s="7"/>
      <c r="J52" s="8"/>
      <c r="K52" s="8"/>
      <c r="L52" s="5"/>
      <c r="M52" s="5"/>
    </row>
    <row r="53" spans="1:13" ht="12.75" customHeight="1" x14ac:dyDescent="0.2">
      <c r="A53" s="47"/>
      <c r="B53" s="6"/>
      <c r="C53" s="6"/>
      <c r="G53" s="5"/>
      <c r="H53" s="48"/>
      <c r="I53" s="7"/>
      <c r="J53" s="8"/>
      <c r="K53" s="8"/>
      <c r="L53" s="5"/>
      <c r="M53" s="5"/>
    </row>
    <row r="54" spans="1:13" ht="12.75" customHeight="1" x14ac:dyDescent="0.2">
      <c r="A54" s="47"/>
      <c r="B54" s="6"/>
      <c r="C54" s="6"/>
      <c r="G54" s="5"/>
      <c r="H54" s="5"/>
      <c r="I54" s="7"/>
      <c r="J54" s="8"/>
      <c r="K54" s="8"/>
      <c r="L54" s="5"/>
      <c r="M54" s="5"/>
    </row>
    <row r="55" spans="1:13" ht="12.75" customHeight="1" x14ac:dyDescent="0.2">
      <c r="A55" s="47"/>
      <c r="B55" s="6"/>
      <c r="C55" s="6"/>
      <c r="G55" s="5"/>
      <c r="H55" s="48"/>
      <c r="I55" s="7"/>
      <c r="J55" s="8"/>
      <c r="K55" s="8"/>
      <c r="L55" s="5"/>
      <c r="M55" s="5"/>
    </row>
    <row r="56" spans="1:13" ht="12.75" customHeight="1" x14ac:dyDescent="0.2">
      <c r="A56" s="47"/>
      <c r="B56" s="6"/>
      <c r="C56" s="6"/>
      <c r="G56" s="5"/>
      <c r="H56" s="48"/>
      <c r="I56" s="7"/>
      <c r="J56" s="8"/>
      <c r="K56" s="8"/>
      <c r="L56" s="5"/>
      <c r="M56" s="5"/>
    </row>
    <row r="57" spans="1:13" ht="12.75" customHeight="1" x14ac:dyDescent="0.2">
      <c r="A57" s="47"/>
      <c r="B57" s="6"/>
      <c r="C57" s="6"/>
      <c r="G57" s="5"/>
      <c r="H57" s="5"/>
      <c r="I57" s="7"/>
      <c r="J57" s="8"/>
      <c r="K57" s="8"/>
      <c r="L57" s="5"/>
      <c r="M57" s="5"/>
    </row>
    <row r="58" spans="1:13" ht="12.75" customHeight="1" x14ac:dyDescent="0.2">
      <c r="A58" s="47"/>
      <c r="B58" s="6"/>
      <c r="C58" s="6"/>
      <c r="G58" s="5"/>
      <c r="H58" s="5"/>
      <c r="I58" s="7"/>
      <c r="J58" s="8"/>
      <c r="K58" s="8"/>
      <c r="L58" s="5"/>
      <c r="M58" s="5"/>
    </row>
    <row r="59" spans="1:13" ht="12.75" customHeight="1" x14ac:dyDescent="0.2">
      <c r="A59" s="47"/>
      <c r="B59" s="6"/>
      <c r="C59" s="6"/>
      <c r="G59" s="5"/>
      <c r="H59" s="48"/>
      <c r="I59" s="7"/>
      <c r="J59" s="8"/>
      <c r="K59" s="8"/>
      <c r="L59" s="5"/>
      <c r="M59" s="5"/>
    </row>
    <row r="60" spans="1:13" ht="12.75" customHeight="1" x14ac:dyDescent="0.2">
      <c r="A60" s="47"/>
      <c r="B60" s="6"/>
      <c r="C60" s="6"/>
      <c r="G60" s="5"/>
      <c r="H60" s="48"/>
      <c r="I60" s="7"/>
      <c r="J60" s="8"/>
      <c r="K60" s="8"/>
      <c r="L60" s="5"/>
      <c r="M60" s="5"/>
    </row>
    <row r="61" spans="1:13" ht="12.75" customHeight="1" x14ac:dyDescent="0.2">
      <c r="A61" s="47"/>
      <c r="B61" s="6"/>
      <c r="C61" s="6"/>
      <c r="G61" s="5"/>
      <c r="H61" s="48"/>
      <c r="I61" s="7"/>
      <c r="J61" s="8"/>
      <c r="K61" s="8"/>
      <c r="L61" s="5"/>
      <c r="M61" s="5"/>
    </row>
    <row r="62" spans="1:13" ht="12.75" customHeight="1" x14ac:dyDescent="0.2">
      <c r="A62" s="47"/>
      <c r="B62" s="6"/>
      <c r="C62" s="6"/>
      <c r="G62" s="5"/>
      <c r="H62" s="48"/>
      <c r="I62" s="7"/>
      <c r="J62" s="8"/>
      <c r="K62" s="8"/>
      <c r="L62" s="5"/>
      <c r="M62" s="5"/>
    </row>
    <row r="63" spans="1:13" ht="12.75" customHeight="1" x14ac:dyDescent="0.2">
      <c r="A63" s="47"/>
      <c r="B63" s="6"/>
      <c r="C63" s="6"/>
      <c r="G63" s="5"/>
      <c r="H63" s="48"/>
      <c r="I63" s="7"/>
      <c r="J63" s="8"/>
      <c r="K63" s="8"/>
      <c r="L63" s="5"/>
      <c r="M63" s="5"/>
    </row>
    <row r="64" spans="1:13" ht="12.75" customHeight="1" x14ac:dyDescent="0.2">
      <c r="A64" s="47"/>
      <c r="B64" s="6"/>
      <c r="C64" s="6"/>
      <c r="G64" s="5"/>
      <c r="H64" s="48"/>
      <c r="I64" s="7"/>
      <c r="J64" s="8"/>
      <c r="K64" s="8"/>
      <c r="L64" s="5"/>
      <c r="M64" s="5"/>
    </row>
    <row r="65" spans="1:13" ht="12.75" customHeight="1" x14ac:dyDescent="0.2">
      <c r="A65" s="47"/>
      <c r="B65" s="6"/>
      <c r="C65" s="6"/>
      <c r="G65" s="5"/>
      <c r="H65" s="48"/>
      <c r="I65" s="7"/>
      <c r="J65" s="8"/>
      <c r="K65" s="8"/>
      <c r="L65" s="5"/>
      <c r="M65" s="5"/>
    </row>
    <row r="66" spans="1:13" ht="12.75" customHeight="1" x14ac:dyDescent="0.2">
      <c r="A66" s="47"/>
      <c r="B66" s="6"/>
      <c r="C66" s="6"/>
      <c r="G66" s="5"/>
      <c r="H66" s="48"/>
      <c r="I66" s="7"/>
      <c r="J66" s="8"/>
      <c r="K66" s="8"/>
      <c r="L66" s="5"/>
      <c r="M66" s="5"/>
    </row>
    <row r="67" spans="1:13" ht="12.75" customHeight="1" x14ac:dyDescent="0.2">
      <c r="A67" s="47"/>
      <c r="B67" s="6"/>
      <c r="C67" s="6"/>
      <c r="G67" s="5"/>
      <c r="H67" s="48"/>
      <c r="I67" s="7"/>
      <c r="J67" s="8"/>
      <c r="K67" s="8"/>
      <c r="L67" s="5"/>
      <c r="M67" s="5"/>
    </row>
    <row r="68" spans="1:13" ht="12.75" customHeight="1" x14ac:dyDescent="0.2">
      <c r="A68" s="47"/>
      <c r="B68" s="6"/>
      <c r="C68" s="6"/>
      <c r="G68" s="5"/>
      <c r="H68" s="48"/>
      <c r="I68" s="7"/>
      <c r="J68" s="8"/>
      <c r="K68" s="8"/>
      <c r="L68" s="5"/>
      <c r="M68" s="5"/>
    </row>
    <row r="69" spans="1:13" ht="12.75" customHeight="1" x14ac:dyDescent="0.2">
      <c r="A69" s="47"/>
      <c r="B69" s="6"/>
      <c r="C69" s="6"/>
      <c r="G69" s="5"/>
      <c r="H69" s="48"/>
      <c r="I69" s="7"/>
      <c r="J69" s="8"/>
      <c r="K69" s="8"/>
      <c r="L69" s="5"/>
      <c r="M69" s="5"/>
    </row>
    <row r="70" spans="1:13" ht="12.75" customHeight="1" x14ac:dyDescent="0.2">
      <c r="A70" s="47"/>
      <c r="B70" s="6"/>
      <c r="C70" s="6"/>
      <c r="G70" s="5"/>
      <c r="H70" s="5"/>
      <c r="I70" s="7"/>
      <c r="J70" s="8"/>
      <c r="K70" s="8"/>
      <c r="L70" s="5"/>
      <c r="M70" s="5"/>
    </row>
    <row r="71" spans="1:13" ht="12.75" customHeight="1" x14ac:dyDescent="0.2">
      <c r="A71" s="47"/>
      <c r="B71" s="6"/>
      <c r="C71" s="6"/>
      <c r="G71" s="5"/>
      <c r="H71" s="48"/>
      <c r="I71" s="7"/>
      <c r="J71" s="8"/>
      <c r="K71" s="8"/>
      <c r="L71" s="5"/>
      <c r="M71" s="5"/>
    </row>
    <row r="72" spans="1:13" ht="12.75" customHeight="1" x14ac:dyDescent="0.2">
      <c r="A72" s="47"/>
      <c r="B72" s="6"/>
      <c r="C72" s="6"/>
      <c r="G72" s="5"/>
      <c r="H72" s="5"/>
      <c r="I72" s="7"/>
      <c r="J72" s="8"/>
      <c r="K72" s="8"/>
      <c r="L72" s="5"/>
      <c r="M72" s="5"/>
    </row>
    <row r="73" spans="1:13" ht="12.75" customHeight="1" x14ac:dyDescent="0.2">
      <c r="A73" s="47"/>
      <c r="B73" s="6"/>
      <c r="C73" s="6"/>
      <c r="G73" s="5"/>
      <c r="H73" s="5"/>
      <c r="I73" s="7"/>
      <c r="J73" s="8"/>
      <c r="K73" s="8"/>
      <c r="L73" s="5"/>
      <c r="M73" s="5"/>
    </row>
    <row r="74" spans="1:13" ht="12.75" customHeight="1" x14ac:dyDescent="0.2">
      <c r="A74" s="47"/>
      <c r="B74" s="6"/>
      <c r="C74" s="6"/>
      <c r="G74" s="5"/>
      <c r="H74" s="5"/>
      <c r="I74" s="7"/>
      <c r="J74" s="8"/>
      <c r="K74" s="8"/>
      <c r="L74" s="5"/>
      <c r="M74" s="5"/>
    </row>
    <row r="75" spans="1:13" ht="12.75" customHeight="1" x14ac:dyDescent="0.2">
      <c r="A75" s="47"/>
      <c r="B75" s="6"/>
      <c r="C75" s="6"/>
      <c r="G75" s="5"/>
      <c r="H75" s="5"/>
      <c r="I75" s="7"/>
      <c r="J75" s="8"/>
      <c r="K75" s="8"/>
      <c r="L75" s="5"/>
      <c r="M75" s="5"/>
    </row>
    <row r="76" spans="1:13" ht="12.75" customHeight="1" x14ac:dyDescent="0.2">
      <c r="A76" s="47"/>
      <c r="B76" s="6"/>
      <c r="C76" s="6"/>
      <c r="G76" s="5"/>
      <c r="H76" s="5"/>
      <c r="I76" s="7"/>
      <c r="J76" s="8"/>
      <c r="K76" s="8"/>
      <c r="L76" s="5"/>
      <c r="M76" s="5"/>
    </row>
    <row r="77" spans="1:13" ht="12.75" customHeight="1" x14ac:dyDescent="0.2">
      <c r="A77" s="47"/>
      <c r="B77" s="6"/>
      <c r="C77" s="6"/>
      <c r="G77" s="5"/>
      <c r="H77" s="5"/>
      <c r="I77" s="7"/>
      <c r="J77" s="8"/>
      <c r="K77" s="8"/>
      <c r="L77" s="5"/>
      <c r="M77" s="5"/>
    </row>
    <row r="78" spans="1:13" ht="12.75" customHeight="1" x14ac:dyDescent="0.2">
      <c r="A78" s="47"/>
      <c r="B78" s="6"/>
      <c r="C78" s="6"/>
      <c r="G78" s="5"/>
      <c r="H78" s="5"/>
      <c r="I78" s="7"/>
      <c r="J78" s="8"/>
      <c r="K78" s="8"/>
      <c r="L78" s="5"/>
      <c r="M78" s="5"/>
    </row>
    <row r="79" spans="1:13" ht="12.75" customHeight="1" x14ac:dyDescent="0.2">
      <c r="A79" s="47"/>
      <c r="B79" s="6"/>
      <c r="C79" s="6"/>
      <c r="G79" s="5"/>
      <c r="H79" s="5"/>
      <c r="I79" s="7"/>
      <c r="J79" s="8"/>
      <c r="K79" s="8"/>
      <c r="L79" s="5"/>
      <c r="M79" s="5"/>
    </row>
    <row r="80" spans="1:13" ht="12.75" customHeight="1" x14ac:dyDescent="0.2">
      <c r="A80" s="47"/>
      <c r="B80" s="6"/>
      <c r="C80" s="6"/>
      <c r="G80" s="5"/>
      <c r="H80" s="5"/>
      <c r="I80" s="7"/>
      <c r="J80" s="8"/>
      <c r="K80" s="8"/>
      <c r="L80" s="5"/>
      <c r="M80" s="5"/>
    </row>
    <row r="81" spans="1:13" ht="12.75" customHeight="1" x14ac:dyDescent="0.2">
      <c r="A81" s="47"/>
      <c r="B81" s="6"/>
      <c r="C81" s="6"/>
      <c r="G81" s="5"/>
      <c r="H81" s="5"/>
      <c r="I81" s="7"/>
      <c r="J81" s="8"/>
      <c r="K81" s="8"/>
      <c r="L81" s="5"/>
      <c r="M81" s="5"/>
    </row>
    <row r="82" spans="1:13" ht="12.75" customHeight="1" x14ac:dyDescent="0.2">
      <c r="A82" s="47"/>
      <c r="B82" s="6"/>
      <c r="C82" s="6"/>
      <c r="G82" s="5"/>
      <c r="H82" s="5"/>
      <c r="I82" s="7"/>
      <c r="J82" s="8"/>
      <c r="K82" s="8"/>
      <c r="L82" s="5"/>
      <c r="M82" s="5"/>
    </row>
    <row r="83" spans="1:13" ht="12.75" customHeight="1" x14ac:dyDescent="0.2">
      <c r="A83" s="47"/>
      <c r="B83" s="6"/>
      <c r="C83" s="6"/>
      <c r="G83" s="5"/>
      <c r="H83" s="5"/>
      <c r="I83" s="7"/>
      <c r="J83" s="8"/>
      <c r="K83" s="8"/>
      <c r="L83" s="5"/>
      <c r="M83" s="5"/>
    </row>
    <row r="84" spans="1:13" ht="12.75" customHeight="1" x14ac:dyDescent="0.2">
      <c r="A84" s="47"/>
      <c r="B84" s="6"/>
      <c r="C84" s="6"/>
      <c r="G84" s="5"/>
      <c r="H84" s="5"/>
      <c r="I84" s="7"/>
      <c r="J84" s="8"/>
      <c r="K84" s="8"/>
      <c r="L84" s="5"/>
      <c r="M84" s="5"/>
    </row>
    <row r="85" spans="1:13" ht="12.75" customHeight="1" x14ac:dyDescent="0.2">
      <c r="A85" s="47"/>
      <c r="B85" s="6"/>
      <c r="C85" s="6"/>
      <c r="G85" s="5"/>
      <c r="H85" s="5"/>
      <c r="I85" s="7"/>
      <c r="J85" s="8"/>
      <c r="K85" s="8"/>
      <c r="L85" s="5"/>
      <c r="M85" s="5"/>
    </row>
    <row r="86" spans="1:13" ht="12.75" customHeight="1" x14ac:dyDescent="0.2">
      <c r="A86" s="47"/>
      <c r="B86" s="6"/>
      <c r="C86" s="6"/>
      <c r="G86" s="5"/>
      <c r="H86" s="5"/>
      <c r="I86" s="7"/>
      <c r="J86" s="8"/>
      <c r="K86" s="8"/>
      <c r="L86" s="5"/>
      <c r="M86" s="5"/>
    </row>
    <row r="87" spans="1:13" ht="12.75" customHeight="1" x14ac:dyDescent="0.2">
      <c r="A87" s="47"/>
      <c r="B87" s="6"/>
      <c r="C87" s="6"/>
      <c r="G87" s="5"/>
      <c r="H87" s="5"/>
      <c r="I87" s="7"/>
      <c r="J87" s="8"/>
      <c r="K87" s="8"/>
      <c r="L87" s="5"/>
      <c r="M87" s="5"/>
    </row>
    <row r="88" spans="1:13" ht="12.75" customHeight="1" x14ac:dyDescent="0.2">
      <c r="A88" s="47"/>
      <c r="B88" s="6"/>
      <c r="C88" s="6"/>
      <c r="G88" s="5"/>
      <c r="H88" s="5"/>
      <c r="I88" s="7"/>
      <c r="J88" s="8"/>
      <c r="K88" s="8"/>
      <c r="L88" s="5"/>
      <c r="M88" s="5"/>
    </row>
    <row r="89" spans="1:13" ht="12.75" customHeight="1" x14ac:dyDescent="0.2">
      <c r="A89" s="47"/>
      <c r="B89" s="6"/>
      <c r="C89" s="6"/>
      <c r="G89" s="5"/>
      <c r="H89" s="5"/>
      <c r="I89" s="7"/>
      <c r="J89" s="8"/>
      <c r="K89" s="8"/>
      <c r="L89" s="5"/>
      <c r="M89" s="5"/>
    </row>
    <row r="90" spans="1:13" ht="12.75" customHeight="1" x14ac:dyDescent="0.2">
      <c r="A90" s="47"/>
      <c r="B90" s="6"/>
      <c r="C90" s="6"/>
      <c r="G90" s="5"/>
      <c r="H90" s="5"/>
      <c r="I90" s="7"/>
      <c r="J90" s="8"/>
      <c r="K90" s="8"/>
      <c r="L90" s="5"/>
      <c r="M90" s="5"/>
    </row>
    <row r="91" spans="1:13" ht="12.75" customHeight="1" x14ac:dyDescent="0.2">
      <c r="A91" s="47"/>
      <c r="B91" s="6"/>
      <c r="C91" s="6"/>
      <c r="G91" s="5"/>
      <c r="H91" s="5"/>
      <c r="I91" s="7"/>
      <c r="J91" s="8"/>
      <c r="K91" s="8"/>
      <c r="L91" s="5"/>
      <c r="M91" s="5"/>
    </row>
    <row r="92" spans="1:13" ht="12.75" customHeight="1" x14ac:dyDescent="0.2">
      <c r="A92" s="47"/>
      <c r="B92" s="6"/>
      <c r="C92" s="6"/>
      <c r="G92" s="5"/>
      <c r="H92" s="5"/>
      <c r="I92" s="7"/>
      <c r="J92" s="8"/>
      <c r="K92" s="8"/>
      <c r="L92" s="5"/>
      <c r="M92" s="5"/>
    </row>
    <row r="93" spans="1:13" ht="12.75" customHeight="1" x14ac:dyDescent="0.2">
      <c r="A93" s="47"/>
      <c r="B93" s="6"/>
      <c r="C93" s="6"/>
      <c r="G93" s="5"/>
      <c r="H93" s="5"/>
      <c r="I93" s="7"/>
      <c r="J93" s="8"/>
      <c r="K93" s="8"/>
      <c r="L93" s="5"/>
      <c r="M93" s="5"/>
    </row>
    <row r="94" spans="1:13" ht="12.75" customHeight="1" x14ac:dyDescent="0.2">
      <c r="A94" s="47"/>
      <c r="B94" s="6"/>
      <c r="C94" s="6"/>
      <c r="G94" s="5"/>
      <c r="H94" s="5"/>
      <c r="I94" s="7"/>
      <c r="J94" s="8"/>
      <c r="K94" s="8"/>
      <c r="L94" s="5"/>
      <c r="M94" s="5"/>
    </row>
    <row r="95" spans="1:13" ht="12.75" customHeight="1" x14ac:dyDescent="0.2">
      <c r="A95" s="47"/>
      <c r="B95" s="6"/>
      <c r="C95" s="6"/>
      <c r="G95" s="5"/>
      <c r="H95" s="5"/>
      <c r="I95" s="7"/>
      <c r="J95" s="8"/>
      <c r="K95" s="8"/>
      <c r="L95" s="5"/>
      <c r="M95" s="5"/>
    </row>
    <row r="96" spans="1:13" ht="12.75" customHeight="1" x14ac:dyDescent="0.2">
      <c r="A96" s="47"/>
      <c r="B96" s="6"/>
      <c r="C96" s="6"/>
      <c r="G96" s="5"/>
      <c r="H96" s="5"/>
      <c r="I96" s="7"/>
      <c r="J96" s="8"/>
      <c r="K96" s="8"/>
      <c r="L96" s="5"/>
      <c r="M96" s="5"/>
    </row>
    <row r="97" spans="1:13" ht="12.75" customHeight="1" x14ac:dyDescent="0.2">
      <c r="A97" s="47"/>
      <c r="B97" s="6"/>
      <c r="C97" s="6"/>
      <c r="G97" s="5"/>
      <c r="H97" s="5"/>
      <c r="I97" s="7"/>
      <c r="J97" s="8"/>
      <c r="K97" s="8"/>
      <c r="L97" s="5"/>
      <c r="M97" s="5"/>
    </row>
    <row r="98" spans="1:13" ht="12.75" customHeight="1" x14ac:dyDescent="0.2">
      <c r="A98" s="47"/>
      <c r="B98" s="6"/>
      <c r="C98" s="6"/>
      <c r="G98" s="5"/>
      <c r="H98" s="5"/>
      <c r="I98" s="7"/>
      <c r="J98" s="8"/>
      <c r="K98" s="8"/>
      <c r="L98" s="5"/>
      <c r="M98" s="5"/>
    </row>
    <row r="99" spans="1:13" ht="12.75" customHeight="1" x14ac:dyDescent="0.2">
      <c r="A99" s="47"/>
      <c r="B99" s="6"/>
      <c r="C99" s="6"/>
      <c r="G99" s="5"/>
      <c r="H99" s="5"/>
      <c r="I99" s="7"/>
      <c r="J99" s="8"/>
      <c r="K99" s="8"/>
      <c r="L99" s="5"/>
      <c r="M99" s="5"/>
    </row>
    <row r="100" spans="1:13" ht="12.75" customHeight="1" x14ac:dyDescent="0.2">
      <c r="A100" s="47"/>
      <c r="B100" s="6"/>
      <c r="C100" s="6"/>
      <c r="G100" s="5"/>
      <c r="H100" s="5"/>
      <c r="I100" s="7"/>
      <c r="J100" s="8"/>
      <c r="K100" s="8"/>
      <c r="L100" s="5"/>
      <c r="M100" s="5"/>
    </row>
    <row r="101" spans="1:13" ht="12.75" customHeight="1" x14ac:dyDescent="0.2">
      <c r="A101" s="47"/>
      <c r="B101" s="6"/>
      <c r="C101" s="6"/>
      <c r="G101" s="5"/>
      <c r="H101" s="5"/>
      <c r="I101" s="7"/>
      <c r="J101" s="8"/>
      <c r="K101" s="8"/>
      <c r="L101" s="5"/>
      <c r="M101" s="5"/>
    </row>
    <row r="102" spans="1:13" ht="12.75" customHeight="1" x14ac:dyDescent="0.2">
      <c r="A102" s="47"/>
      <c r="B102" s="6"/>
      <c r="C102" s="6"/>
      <c r="G102" s="5"/>
      <c r="H102" s="5"/>
      <c r="I102" s="7"/>
      <c r="J102" s="8"/>
      <c r="K102" s="8"/>
      <c r="L102" s="5"/>
      <c r="M102" s="5"/>
    </row>
    <row r="103" spans="1:13" ht="12.75" customHeight="1" x14ac:dyDescent="0.2">
      <c r="A103" s="47"/>
      <c r="B103" s="6"/>
      <c r="C103" s="6"/>
      <c r="G103" s="5"/>
      <c r="H103" s="5"/>
      <c r="I103" s="7"/>
      <c r="J103" s="8"/>
      <c r="K103" s="8"/>
      <c r="L103" s="5"/>
      <c r="M103" s="5"/>
    </row>
    <row r="104" spans="1:13" ht="12.75" customHeight="1" x14ac:dyDescent="0.2">
      <c r="A104" s="47"/>
      <c r="B104" s="6"/>
      <c r="C104" s="6"/>
      <c r="G104" s="5"/>
      <c r="H104" s="5"/>
      <c r="I104" s="7"/>
      <c r="J104" s="8"/>
      <c r="K104" s="8"/>
      <c r="L104" s="5"/>
      <c r="M104" s="5"/>
    </row>
    <row r="105" spans="1:13" ht="12.75" customHeight="1" x14ac:dyDescent="0.2">
      <c r="A105" s="47"/>
      <c r="B105" s="6"/>
      <c r="C105" s="6"/>
      <c r="G105" s="5"/>
      <c r="H105" s="5"/>
      <c r="I105" s="7"/>
      <c r="J105" s="8"/>
      <c r="K105" s="8"/>
      <c r="L105" s="5"/>
      <c r="M105" s="5"/>
    </row>
    <row r="106" spans="1:13" ht="12.75" customHeight="1" x14ac:dyDescent="0.2">
      <c r="A106" s="47"/>
      <c r="B106" s="6"/>
      <c r="C106" s="6"/>
      <c r="G106" s="5"/>
      <c r="H106" s="5"/>
      <c r="I106" s="7"/>
      <c r="J106" s="8"/>
      <c r="K106" s="8"/>
      <c r="L106" s="5"/>
      <c r="M106" s="5"/>
    </row>
    <row r="107" spans="1:13" ht="12.75" customHeight="1" x14ac:dyDescent="0.2">
      <c r="A107" s="47"/>
      <c r="B107" s="6"/>
      <c r="C107" s="6"/>
      <c r="G107" s="5"/>
      <c r="H107" s="5"/>
      <c r="I107" s="7"/>
      <c r="J107" s="8"/>
      <c r="K107" s="8"/>
      <c r="L107" s="5"/>
      <c r="M107" s="5"/>
    </row>
    <row r="108" spans="1:13" ht="12.75" customHeight="1" x14ac:dyDescent="0.2">
      <c r="A108" s="47"/>
      <c r="B108" s="6"/>
      <c r="C108" s="6"/>
      <c r="G108" s="5"/>
      <c r="H108" s="5"/>
      <c r="I108" s="7"/>
      <c r="J108" s="8"/>
      <c r="K108" s="8"/>
      <c r="L108" s="5"/>
      <c r="M108" s="5"/>
    </row>
    <row r="109" spans="1:13" ht="12.75" customHeight="1" x14ac:dyDescent="0.2">
      <c r="A109" s="47"/>
      <c r="B109" s="6"/>
      <c r="C109" s="6"/>
      <c r="G109" s="5"/>
      <c r="H109" s="5"/>
      <c r="I109" s="7"/>
      <c r="J109" s="8"/>
      <c r="K109" s="8"/>
      <c r="L109" s="5"/>
      <c r="M109" s="5"/>
    </row>
    <row r="110" spans="1:13" ht="12.75" customHeight="1" x14ac:dyDescent="0.2">
      <c r="A110" s="47"/>
      <c r="B110" s="6"/>
      <c r="C110" s="6"/>
      <c r="G110" s="5"/>
      <c r="H110" s="5"/>
      <c r="I110" s="7"/>
      <c r="J110" s="8"/>
      <c r="K110" s="8"/>
      <c r="L110" s="5"/>
      <c r="M110" s="5"/>
    </row>
    <row r="111" spans="1:13" ht="12.75" customHeight="1" x14ac:dyDescent="0.2">
      <c r="A111" s="47"/>
      <c r="B111" s="6"/>
      <c r="C111" s="6"/>
      <c r="G111" s="5"/>
      <c r="H111" s="5"/>
      <c r="I111" s="7"/>
      <c r="J111" s="8"/>
      <c r="K111" s="8"/>
      <c r="L111" s="5"/>
      <c r="M111" s="5"/>
    </row>
    <row r="112" spans="1:13" ht="12.75" customHeight="1" x14ac:dyDescent="0.2">
      <c r="A112" s="47"/>
      <c r="B112" s="6"/>
      <c r="C112" s="6"/>
      <c r="G112" s="5"/>
      <c r="H112" s="5"/>
      <c r="I112" s="7"/>
      <c r="J112" s="8"/>
      <c r="K112" s="8"/>
      <c r="L112" s="5"/>
      <c r="M112" s="5"/>
    </row>
    <row r="113" spans="1:13" ht="12.75" customHeight="1" x14ac:dyDescent="0.2">
      <c r="A113" s="47"/>
      <c r="B113" s="6"/>
      <c r="C113" s="6"/>
      <c r="G113" s="5"/>
      <c r="H113" s="5"/>
      <c r="I113" s="7"/>
      <c r="J113" s="8"/>
      <c r="K113" s="8"/>
      <c r="L113" s="5"/>
      <c r="M113" s="5"/>
    </row>
    <row r="114" spans="1:13" ht="12.75" customHeight="1" x14ac:dyDescent="0.2">
      <c r="A114" s="47"/>
      <c r="B114" s="6"/>
      <c r="C114" s="6"/>
      <c r="G114" s="5"/>
      <c r="H114" s="5"/>
      <c r="I114" s="7"/>
      <c r="J114" s="8"/>
      <c r="K114" s="8"/>
      <c r="L114" s="5"/>
      <c r="M114" s="5"/>
    </row>
    <row r="115" spans="1:13" ht="12.75" customHeight="1" x14ac:dyDescent="0.2">
      <c r="A115" s="47"/>
      <c r="B115" s="6"/>
      <c r="C115" s="6"/>
      <c r="G115" s="5"/>
      <c r="H115" s="5"/>
      <c r="I115" s="7"/>
      <c r="J115" s="8"/>
      <c r="K115" s="8"/>
      <c r="L115" s="5"/>
      <c r="M115" s="5"/>
    </row>
    <row r="116" spans="1:13" ht="12.75" customHeight="1" x14ac:dyDescent="0.2">
      <c r="A116" s="47"/>
      <c r="B116" s="6"/>
      <c r="C116" s="6"/>
      <c r="G116" s="5"/>
      <c r="H116" s="5"/>
      <c r="I116" s="7"/>
      <c r="J116" s="8"/>
      <c r="K116" s="8"/>
      <c r="L116" s="5"/>
      <c r="M116" s="5"/>
    </row>
    <row r="117" spans="1:13" ht="12.75" customHeight="1" x14ac:dyDescent="0.2">
      <c r="A117" s="47"/>
      <c r="B117" s="6"/>
      <c r="C117" s="6"/>
      <c r="G117" s="5"/>
      <c r="H117" s="5"/>
      <c r="I117" s="7"/>
      <c r="J117" s="8"/>
      <c r="K117" s="8"/>
      <c r="L117" s="5"/>
      <c r="M117" s="5"/>
    </row>
    <row r="118" spans="1:13" ht="12.75" customHeight="1" x14ac:dyDescent="0.2">
      <c r="A118" s="47"/>
      <c r="B118" s="6"/>
      <c r="C118" s="6"/>
      <c r="G118" s="5"/>
      <c r="H118" s="5"/>
      <c r="I118" s="7"/>
      <c r="J118" s="8"/>
      <c r="K118" s="8"/>
      <c r="L118" s="5"/>
      <c r="M118" s="5"/>
    </row>
    <row r="119" spans="1:13" ht="12.75" customHeight="1" x14ac:dyDescent="0.2">
      <c r="A119" s="47"/>
      <c r="B119" s="6"/>
      <c r="C119" s="6"/>
      <c r="G119" s="5"/>
      <c r="H119" s="5"/>
      <c r="I119" s="7"/>
      <c r="J119" s="8"/>
      <c r="K119" s="8"/>
      <c r="L119" s="5"/>
      <c r="M119" s="5"/>
    </row>
    <row r="120" spans="1:13" ht="12.75" customHeight="1" x14ac:dyDescent="0.2">
      <c r="A120" s="47"/>
      <c r="B120" s="6"/>
      <c r="C120" s="6"/>
      <c r="G120" s="5"/>
      <c r="H120" s="5"/>
      <c r="I120" s="7"/>
      <c r="J120" s="8"/>
      <c r="K120" s="8"/>
      <c r="L120" s="5"/>
      <c r="M120" s="5"/>
    </row>
    <row r="121" spans="1:13" ht="12.75" customHeight="1" x14ac:dyDescent="0.2">
      <c r="A121" s="47"/>
      <c r="B121" s="6"/>
      <c r="C121" s="6"/>
      <c r="G121" s="5"/>
      <c r="H121" s="5"/>
      <c r="I121" s="7"/>
      <c r="J121" s="8"/>
      <c r="K121" s="8"/>
      <c r="L121" s="5"/>
      <c r="M121" s="5"/>
    </row>
    <row r="122" spans="1:13" ht="12.75" customHeight="1" x14ac:dyDescent="0.2">
      <c r="A122" s="47"/>
      <c r="B122" s="6"/>
      <c r="C122" s="6"/>
      <c r="G122" s="5"/>
      <c r="H122" s="5"/>
      <c r="I122" s="7"/>
      <c r="J122" s="8"/>
      <c r="K122" s="8"/>
      <c r="L122" s="5"/>
      <c r="M122" s="5"/>
    </row>
    <row r="123" spans="1:13" ht="12.75" customHeight="1" x14ac:dyDescent="0.2">
      <c r="A123" s="47"/>
      <c r="B123" s="6"/>
      <c r="C123" s="6"/>
      <c r="G123" s="5"/>
      <c r="H123" s="5"/>
      <c r="I123" s="7"/>
      <c r="J123" s="8"/>
      <c r="K123" s="8"/>
      <c r="L123" s="5"/>
      <c r="M123" s="5"/>
    </row>
    <row r="124" spans="1:13" ht="12.75" customHeight="1" x14ac:dyDescent="0.2">
      <c r="A124" s="47"/>
      <c r="B124" s="6"/>
      <c r="C124" s="6"/>
      <c r="G124" s="5"/>
      <c r="H124" s="5"/>
      <c r="I124" s="7"/>
      <c r="J124" s="8"/>
      <c r="K124" s="8"/>
      <c r="L124" s="5"/>
      <c r="M124" s="5"/>
    </row>
    <row r="125" spans="1:13" ht="12.75" customHeight="1" x14ac:dyDescent="0.2">
      <c r="A125" s="47"/>
      <c r="B125" s="6"/>
      <c r="C125" s="6"/>
      <c r="G125" s="5"/>
      <c r="H125" s="5"/>
      <c r="I125" s="7"/>
      <c r="J125" s="8"/>
      <c r="K125" s="8"/>
      <c r="L125" s="5"/>
      <c r="M125" s="5"/>
    </row>
    <row r="126" spans="1:13" ht="12.75" customHeight="1" x14ac:dyDescent="0.2">
      <c r="A126" s="47"/>
      <c r="B126" s="6"/>
      <c r="C126" s="6"/>
      <c r="G126" s="5"/>
      <c r="H126" s="5"/>
      <c r="I126" s="7"/>
      <c r="J126" s="8"/>
      <c r="K126" s="8"/>
      <c r="L126" s="5"/>
      <c r="M126" s="5"/>
    </row>
    <row r="127" spans="1:13" ht="12.75" customHeight="1" x14ac:dyDescent="0.2">
      <c r="A127" s="47"/>
      <c r="B127" s="6"/>
      <c r="C127" s="6"/>
      <c r="G127" s="5"/>
      <c r="H127" s="5"/>
      <c r="I127" s="7"/>
      <c r="J127" s="8"/>
      <c r="K127" s="8"/>
      <c r="L127" s="5"/>
      <c r="M127" s="5"/>
    </row>
    <row r="128" spans="1:13" ht="12.75" customHeight="1" x14ac:dyDescent="0.2">
      <c r="A128" s="47"/>
      <c r="B128" s="6"/>
      <c r="C128" s="6"/>
      <c r="G128" s="5"/>
      <c r="H128" s="5"/>
      <c r="I128" s="7"/>
      <c r="J128" s="8"/>
      <c r="K128" s="8"/>
      <c r="L128" s="5"/>
      <c r="M128" s="5"/>
    </row>
    <row r="129" spans="1:13" ht="12.75" customHeight="1" x14ac:dyDescent="0.2">
      <c r="A129" s="47"/>
      <c r="B129" s="6"/>
      <c r="C129" s="6"/>
      <c r="G129" s="5"/>
      <c r="H129" s="5"/>
      <c r="I129" s="7"/>
      <c r="J129" s="8"/>
      <c r="K129" s="8"/>
      <c r="L129" s="5"/>
      <c r="M129" s="5"/>
    </row>
    <row r="130" spans="1:13" ht="12.75" customHeight="1" x14ac:dyDescent="0.2">
      <c r="A130" s="47"/>
      <c r="B130" s="6"/>
      <c r="C130" s="6"/>
      <c r="G130" s="5"/>
      <c r="H130" s="5"/>
      <c r="I130" s="7"/>
      <c r="J130" s="8"/>
      <c r="K130" s="8"/>
      <c r="L130" s="5"/>
      <c r="M130" s="5"/>
    </row>
    <row r="131" spans="1:13" ht="12.75" customHeight="1" x14ac:dyDescent="0.2">
      <c r="A131" s="47"/>
      <c r="B131" s="6"/>
      <c r="C131" s="6"/>
      <c r="G131" s="5"/>
      <c r="H131" s="5"/>
      <c r="I131" s="7"/>
      <c r="J131" s="8"/>
      <c r="K131" s="8"/>
      <c r="L131" s="5"/>
      <c r="M131" s="5"/>
    </row>
    <row r="132" spans="1:13" ht="12.75" customHeight="1" x14ac:dyDescent="0.2">
      <c r="A132" s="47"/>
      <c r="B132" s="6"/>
      <c r="C132" s="6"/>
      <c r="G132" s="5"/>
      <c r="H132" s="5"/>
      <c r="I132" s="7"/>
      <c r="J132" s="8"/>
      <c r="K132" s="8"/>
      <c r="L132" s="5"/>
      <c r="M132" s="5"/>
    </row>
    <row r="133" spans="1:13" ht="12.75" customHeight="1" x14ac:dyDescent="0.2">
      <c r="A133" s="47"/>
      <c r="B133" s="6"/>
      <c r="C133" s="6"/>
      <c r="G133" s="5"/>
      <c r="H133" s="5"/>
      <c r="I133" s="7"/>
      <c r="J133" s="8"/>
      <c r="K133" s="8"/>
      <c r="L133" s="5"/>
      <c r="M133" s="5"/>
    </row>
    <row r="134" spans="1:13" ht="12.75" customHeight="1" x14ac:dyDescent="0.2">
      <c r="A134" s="47"/>
      <c r="B134" s="6"/>
      <c r="C134" s="6"/>
      <c r="G134" s="5"/>
      <c r="H134" s="5"/>
      <c r="I134" s="7"/>
      <c r="J134" s="8"/>
      <c r="K134" s="8"/>
      <c r="L134" s="5"/>
      <c r="M134" s="5"/>
    </row>
    <row r="135" spans="1:13" ht="12.75" customHeight="1" x14ac:dyDescent="0.2">
      <c r="A135" s="47"/>
      <c r="B135" s="6"/>
      <c r="C135" s="6"/>
      <c r="G135" s="5"/>
      <c r="H135" s="5"/>
      <c r="I135" s="7"/>
      <c r="J135" s="8"/>
      <c r="K135" s="8"/>
      <c r="L135" s="5"/>
      <c r="M135" s="5"/>
    </row>
    <row r="136" spans="1:13" ht="12.75" customHeight="1" x14ac:dyDescent="0.2">
      <c r="A136" s="47"/>
      <c r="B136" s="6"/>
      <c r="C136" s="6"/>
      <c r="G136" s="5"/>
      <c r="H136" s="5"/>
      <c r="I136" s="7"/>
      <c r="J136" s="8"/>
      <c r="K136" s="8"/>
      <c r="L136" s="5"/>
      <c r="M136" s="5"/>
    </row>
    <row r="137" spans="1:13" ht="12.75" customHeight="1" x14ac:dyDescent="0.2">
      <c r="A137" s="47"/>
      <c r="B137" s="6"/>
      <c r="C137" s="6"/>
      <c r="G137" s="5"/>
      <c r="H137" s="5"/>
      <c r="I137" s="7"/>
      <c r="J137" s="8"/>
      <c r="K137" s="8"/>
      <c r="L137" s="5"/>
      <c r="M137" s="5"/>
    </row>
    <row r="138" spans="1:13" ht="12.75" customHeight="1" x14ac:dyDescent="0.2">
      <c r="A138" s="47"/>
      <c r="B138" s="6"/>
      <c r="C138" s="6"/>
      <c r="G138" s="5"/>
      <c r="H138" s="5"/>
      <c r="I138" s="7"/>
      <c r="J138" s="8"/>
      <c r="K138" s="8"/>
      <c r="L138" s="5"/>
      <c r="M138" s="5"/>
    </row>
    <row r="139" spans="1:13" ht="12.75" customHeight="1" x14ac:dyDescent="0.2">
      <c r="A139" s="47"/>
      <c r="B139" s="6"/>
      <c r="C139" s="6"/>
      <c r="G139" s="5"/>
      <c r="H139" s="5"/>
      <c r="I139" s="7"/>
      <c r="J139" s="8"/>
      <c r="K139" s="8"/>
      <c r="L139" s="5"/>
      <c r="M139" s="5"/>
    </row>
    <row r="140" spans="1:13" ht="12.75" customHeight="1" x14ac:dyDescent="0.2">
      <c r="A140" s="47"/>
      <c r="B140" s="6"/>
      <c r="C140" s="6"/>
      <c r="G140" s="5"/>
      <c r="H140" s="5"/>
      <c r="I140" s="7"/>
      <c r="J140" s="8"/>
      <c r="K140" s="8"/>
      <c r="L140" s="5"/>
      <c r="M140" s="5"/>
    </row>
    <row r="141" spans="1:13" ht="12.75" customHeight="1" x14ac:dyDescent="0.2">
      <c r="A141" s="47"/>
      <c r="B141" s="6"/>
      <c r="C141" s="6"/>
      <c r="G141" s="5"/>
      <c r="H141" s="5"/>
      <c r="I141" s="7"/>
      <c r="J141" s="8"/>
      <c r="K141" s="8"/>
      <c r="L141" s="5"/>
      <c r="M141" s="5"/>
    </row>
    <row r="142" spans="1:13" ht="12.75" customHeight="1" x14ac:dyDescent="0.2">
      <c r="A142" s="47"/>
      <c r="B142" s="6"/>
      <c r="C142" s="6"/>
      <c r="G142" s="5"/>
      <c r="H142" s="5"/>
      <c r="I142" s="7"/>
      <c r="J142" s="8"/>
      <c r="K142" s="8"/>
      <c r="L142" s="5"/>
      <c r="M142" s="5"/>
    </row>
    <row r="143" spans="1:13" ht="12.75" customHeight="1" x14ac:dyDescent="0.2">
      <c r="A143" s="47"/>
      <c r="B143" s="6"/>
      <c r="C143" s="6"/>
      <c r="G143" s="5"/>
      <c r="H143" s="5"/>
      <c r="I143" s="7"/>
      <c r="J143" s="8"/>
      <c r="K143" s="8"/>
      <c r="L143" s="5"/>
      <c r="M143" s="5"/>
    </row>
    <row r="144" spans="1:13" ht="12.75" customHeight="1" x14ac:dyDescent="0.2">
      <c r="A144" s="47"/>
      <c r="B144" s="6"/>
      <c r="C144" s="6"/>
      <c r="G144" s="5"/>
      <c r="H144" s="5"/>
      <c r="I144" s="7"/>
      <c r="J144" s="8"/>
      <c r="K144" s="8"/>
      <c r="L144" s="5"/>
      <c r="M144" s="5"/>
    </row>
    <row r="145" spans="1:13" ht="12.75" customHeight="1" x14ac:dyDescent="0.2">
      <c r="A145" s="47"/>
      <c r="B145" s="6"/>
      <c r="C145" s="6"/>
      <c r="G145" s="5"/>
      <c r="H145" s="5"/>
      <c r="I145" s="7"/>
      <c r="J145" s="8"/>
      <c r="K145" s="8"/>
      <c r="L145" s="5"/>
      <c r="M145" s="5"/>
    </row>
    <row r="146" spans="1:13" ht="12.75" customHeight="1" x14ac:dyDescent="0.2">
      <c r="A146" s="47"/>
      <c r="B146" s="6"/>
      <c r="C146" s="6"/>
      <c r="G146" s="5"/>
      <c r="H146" s="5"/>
      <c r="I146" s="7"/>
      <c r="J146" s="8"/>
      <c r="K146" s="8"/>
      <c r="L146" s="5"/>
      <c r="M146" s="5"/>
    </row>
    <row r="147" spans="1:13" ht="12.75" customHeight="1" x14ac:dyDescent="0.2">
      <c r="A147" s="47"/>
      <c r="B147" s="6"/>
      <c r="C147" s="6"/>
      <c r="G147" s="5"/>
      <c r="H147" s="5"/>
      <c r="I147" s="7"/>
      <c r="J147" s="8"/>
      <c r="K147" s="8"/>
      <c r="L147" s="5"/>
      <c r="M147" s="5"/>
    </row>
    <row r="148" spans="1:13" ht="12.75" customHeight="1" x14ac:dyDescent="0.2">
      <c r="A148" s="47"/>
      <c r="B148" s="6"/>
      <c r="C148" s="6"/>
      <c r="G148" s="5"/>
      <c r="H148" s="5"/>
      <c r="I148" s="7"/>
      <c r="J148" s="8"/>
      <c r="K148" s="8"/>
      <c r="L148" s="5"/>
      <c r="M148" s="5"/>
    </row>
    <row r="149" spans="1:13" ht="12.75" customHeight="1" x14ac:dyDescent="0.2">
      <c r="A149" s="47"/>
      <c r="B149" s="6"/>
      <c r="C149" s="6"/>
      <c r="G149" s="5"/>
      <c r="H149" s="5"/>
      <c r="I149" s="7"/>
      <c r="J149" s="8"/>
      <c r="K149" s="8"/>
      <c r="L149" s="5"/>
      <c r="M149" s="5"/>
    </row>
    <row r="150" spans="1:13" ht="12.75" customHeight="1" x14ac:dyDescent="0.2">
      <c r="A150" s="47"/>
      <c r="B150" s="6"/>
      <c r="C150" s="6"/>
      <c r="G150" s="5"/>
      <c r="H150" s="5"/>
      <c r="I150" s="7"/>
      <c r="J150" s="8"/>
      <c r="K150" s="8"/>
      <c r="L150" s="5"/>
      <c r="M150" s="5"/>
    </row>
    <row r="151" spans="1:13" ht="12.75" customHeight="1" x14ac:dyDescent="0.2">
      <c r="A151" s="47"/>
      <c r="B151" s="6"/>
      <c r="C151" s="6"/>
      <c r="G151" s="5"/>
      <c r="H151" s="5"/>
      <c r="I151" s="7"/>
      <c r="J151" s="8"/>
      <c r="K151" s="8"/>
      <c r="L151" s="5"/>
      <c r="M151" s="5"/>
    </row>
    <row r="152" spans="1:13" ht="12.75" customHeight="1" x14ac:dyDescent="0.2">
      <c r="A152" s="47"/>
      <c r="B152" s="6"/>
      <c r="C152" s="6"/>
      <c r="G152" s="5"/>
      <c r="H152" s="5"/>
      <c r="I152" s="7"/>
      <c r="J152" s="8"/>
      <c r="K152" s="8"/>
      <c r="L152" s="5"/>
      <c r="M152" s="5"/>
    </row>
    <row r="153" spans="1:13" ht="12.75" customHeight="1" x14ac:dyDescent="0.2">
      <c r="A153" s="47"/>
      <c r="B153" s="6"/>
      <c r="C153" s="6"/>
      <c r="G153" s="5"/>
      <c r="H153" s="5"/>
      <c r="I153" s="7"/>
      <c r="J153" s="8"/>
      <c r="K153" s="8"/>
      <c r="L153" s="5"/>
      <c r="M153" s="5"/>
    </row>
    <row r="154" spans="1:13" ht="12.75" customHeight="1" x14ac:dyDescent="0.2">
      <c r="A154" s="47"/>
      <c r="B154" s="6"/>
      <c r="C154" s="6"/>
      <c r="G154" s="5"/>
      <c r="H154" s="5"/>
      <c r="I154" s="7"/>
      <c r="J154" s="8"/>
      <c r="K154" s="8"/>
      <c r="L154" s="5"/>
      <c r="M154" s="5"/>
    </row>
    <row r="155" spans="1:13" ht="12.75" customHeight="1" x14ac:dyDescent="0.2">
      <c r="A155" s="47"/>
      <c r="B155" s="6"/>
      <c r="C155" s="6"/>
      <c r="G155" s="5"/>
      <c r="H155" s="5"/>
      <c r="I155" s="7"/>
      <c r="J155" s="8"/>
      <c r="K155" s="8"/>
      <c r="L155" s="5"/>
      <c r="M155" s="5"/>
    </row>
    <row r="156" spans="1:13" ht="12.75" customHeight="1" x14ac:dyDescent="0.2">
      <c r="A156" s="47"/>
      <c r="B156" s="6"/>
      <c r="C156" s="6"/>
      <c r="G156" s="5"/>
      <c r="H156" s="5"/>
      <c r="I156" s="7"/>
      <c r="J156" s="8"/>
      <c r="K156" s="8"/>
      <c r="L156" s="5"/>
      <c r="M156" s="5"/>
    </row>
    <row r="157" spans="1:13" ht="12.75" customHeight="1" x14ac:dyDescent="0.2">
      <c r="A157" s="47"/>
      <c r="B157" s="6"/>
      <c r="C157" s="6"/>
      <c r="G157" s="5"/>
      <c r="H157" s="5"/>
      <c r="I157" s="7"/>
      <c r="J157" s="8"/>
      <c r="K157" s="8"/>
      <c r="L157" s="5"/>
      <c r="M157" s="5"/>
    </row>
    <row r="158" spans="1:13" ht="12.75" customHeight="1" x14ac:dyDescent="0.2">
      <c r="A158" s="47"/>
      <c r="B158" s="6"/>
      <c r="C158" s="6"/>
      <c r="G158" s="5"/>
      <c r="H158" s="5"/>
      <c r="I158" s="7"/>
      <c r="J158" s="8"/>
      <c r="K158" s="8"/>
      <c r="L158" s="5"/>
      <c r="M158" s="5"/>
    </row>
    <row r="159" spans="1:13" ht="12.75" customHeight="1" x14ac:dyDescent="0.2">
      <c r="A159" s="47"/>
      <c r="B159" s="6"/>
      <c r="C159" s="6"/>
      <c r="G159" s="5"/>
      <c r="H159" s="5"/>
      <c r="I159" s="7"/>
      <c r="J159" s="8"/>
      <c r="K159" s="8"/>
      <c r="L159" s="5"/>
      <c r="M159" s="5"/>
    </row>
    <row r="160" spans="1:13" ht="12.75" customHeight="1" x14ac:dyDescent="0.2">
      <c r="A160" s="47"/>
      <c r="B160" s="6"/>
      <c r="C160" s="6"/>
      <c r="G160" s="5"/>
      <c r="H160" s="5"/>
      <c r="I160" s="7"/>
      <c r="J160" s="8"/>
      <c r="K160" s="8"/>
      <c r="L160" s="5"/>
      <c r="M160" s="5"/>
    </row>
    <row r="161" spans="1:13" ht="12.75" customHeight="1" x14ac:dyDescent="0.2">
      <c r="A161" s="47"/>
      <c r="B161" s="6"/>
      <c r="C161" s="6"/>
      <c r="G161" s="5"/>
      <c r="H161" s="5"/>
      <c r="I161" s="7"/>
      <c r="J161" s="8"/>
      <c r="K161" s="8"/>
      <c r="L161" s="5"/>
      <c r="M161" s="5"/>
    </row>
    <row r="162" spans="1:13" ht="12.75" customHeight="1" x14ac:dyDescent="0.2">
      <c r="A162" s="47"/>
      <c r="B162" s="6"/>
      <c r="C162" s="6"/>
      <c r="G162" s="5"/>
      <c r="H162" s="5"/>
      <c r="I162" s="7"/>
      <c r="J162" s="8"/>
      <c r="K162" s="8"/>
      <c r="L162" s="5"/>
      <c r="M162" s="5"/>
    </row>
    <row r="163" spans="1:13" ht="12.75" customHeight="1" x14ac:dyDescent="0.2">
      <c r="A163" s="47"/>
      <c r="B163" s="6"/>
      <c r="C163" s="6"/>
      <c r="G163" s="5"/>
      <c r="H163" s="5"/>
      <c r="I163" s="7"/>
      <c r="J163" s="8"/>
      <c r="K163" s="8"/>
      <c r="L163" s="5"/>
      <c r="M163" s="5"/>
    </row>
    <row r="164" spans="1:13" ht="12.75" customHeight="1" x14ac:dyDescent="0.2">
      <c r="A164" s="47"/>
      <c r="B164" s="6"/>
      <c r="C164" s="6"/>
      <c r="G164" s="5"/>
      <c r="H164" s="5"/>
      <c r="I164" s="7"/>
      <c r="J164" s="8"/>
      <c r="K164" s="8"/>
      <c r="L164" s="5"/>
      <c r="M164" s="5"/>
    </row>
    <row r="165" spans="1:13" ht="12.75" customHeight="1" x14ac:dyDescent="0.2">
      <c r="A165" s="47"/>
      <c r="B165" s="6"/>
      <c r="C165" s="6"/>
      <c r="G165" s="5"/>
      <c r="H165" s="5"/>
      <c r="I165" s="7"/>
      <c r="J165" s="8"/>
      <c r="K165" s="8"/>
      <c r="L165" s="5"/>
      <c r="M165" s="5"/>
    </row>
    <row r="166" spans="1:13" ht="12.75" customHeight="1" x14ac:dyDescent="0.2">
      <c r="A166" s="47"/>
      <c r="B166" s="6"/>
      <c r="C166" s="6"/>
      <c r="G166" s="5"/>
      <c r="H166" s="5"/>
      <c r="I166" s="7"/>
      <c r="J166" s="8"/>
      <c r="K166" s="8"/>
      <c r="L166" s="5"/>
      <c r="M166" s="5"/>
    </row>
    <row r="167" spans="1:13" ht="12.75" customHeight="1" x14ac:dyDescent="0.2">
      <c r="A167" s="47"/>
      <c r="B167" s="6"/>
      <c r="C167" s="6"/>
      <c r="G167" s="5"/>
      <c r="H167" s="5"/>
      <c r="I167" s="7"/>
      <c r="J167" s="8"/>
      <c r="K167" s="8"/>
      <c r="L167" s="5"/>
      <c r="M167" s="5"/>
    </row>
    <row r="168" spans="1:13" ht="12.75" customHeight="1" x14ac:dyDescent="0.2">
      <c r="A168" s="47"/>
      <c r="B168" s="6"/>
      <c r="C168" s="6"/>
      <c r="G168" s="5"/>
      <c r="H168" s="5"/>
      <c r="I168" s="7"/>
      <c r="J168" s="8"/>
      <c r="K168" s="8"/>
      <c r="L168" s="5"/>
      <c r="M168" s="5"/>
    </row>
    <row r="169" spans="1:13" ht="12.75" customHeight="1" x14ac:dyDescent="0.2">
      <c r="A169" s="47"/>
      <c r="B169" s="6"/>
      <c r="C169" s="6"/>
      <c r="G169" s="5"/>
      <c r="H169" s="5"/>
      <c r="I169" s="7"/>
      <c r="J169" s="8"/>
      <c r="K169" s="8"/>
      <c r="L169" s="5"/>
      <c r="M169" s="5"/>
    </row>
    <row r="170" spans="1:13" ht="12.75" customHeight="1" x14ac:dyDescent="0.2">
      <c r="A170" s="47"/>
      <c r="B170" s="6"/>
      <c r="C170" s="6"/>
      <c r="G170" s="5"/>
      <c r="H170" s="5"/>
      <c r="I170" s="7"/>
      <c r="J170" s="8"/>
      <c r="K170" s="8"/>
      <c r="L170" s="5"/>
      <c r="M170" s="5"/>
    </row>
    <row r="171" spans="1:13" ht="12.75" customHeight="1" x14ac:dyDescent="0.2">
      <c r="A171" s="47"/>
      <c r="B171" s="6"/>
      <c r="C171" s="6"/>
      <c r="G171" s="5"/>
      <c r="H171" s="5"/>
      <c r="I171" s="7"/>
      <c r="J171" s="8"/>
      <c r="K171" s="8"/>
      <c r="L171" s="5"/>
      <c r="M171" s="5"/>
    </row>
    <row r="172" spans="1:13" ht="12.75" customHeight="1" x14ac:dyDescent="0.2">
      <c r="A172" s="47"/>
      <c r="B172" s="6"/>
      <c r="C172" s="6"/>
      <c r="G172" s="5"/>
      <c r="H172" s="5"/>
      <c r="I172" s="7"/>
      <c r="J172" s="8"/>
      <c r="K172" s="8"/>
      <c r="L172" s="5"/>
      <c r="M172" s="5"/>
    </row>
    <row r="173" spans="1:13" ht="12.75" customHeight="1" x14ac:dyDescent="0.2">
      <c r="A173" s="47"/>
      <c r="B173" s="6"/>
      <c r="C173" s="6"/>
      <c r="G173" s="5"/>
      <c r="H173" s="5"/>
      <c r="I173" s="7"/>
      <c r="J173" s="8"/>
      <c r="K173" s="8"/>
      <c r="L173" s="5"/>
      <c r="M173" s="5"/>
    </row>
    <row r="174" spans="1:13" ht="12.75" customHeight="1" x14ac:dyDescent="0.2">
      <c r="A174" s="47"/>
      <c r="B174" s="6"/>
      <c r="C174" s="6"/>
      <c r="G174" s="5"/>
      <c r="H174" s="5"/>
      <c r="I174" s="7"/>
      <c r="J174" s="8"/>
      <c r="K174" s="8"/>
      <c r="L174" s="5"/>
      <c r="M174" s="5"/>
    </row>
    <row r="175" spans="1:13" ht="12.75" customHeight="1" x14ac:dyDescent="0.2">
      <c r="A175" s="47"/>
      <c r="B175" s="6"/>
      <c r="C175" s="6"/>
      <c r="G175" s="5"/>
      <c r="H175" s="5"/>
      <c r="I175" s="7"/>
      <c r="J175" s="8"/>
      <c r="K175" s="8"/>
      <c r="L175" s="5"/>
      <c r="M175" s="5"/>
    </row>
    <row r="176" spans="1:13" ht="12.75" customHeight="1" x14ac:dyDescent="0.2">
      <c r="A176" s="47"/>
      <c r="B176" s="6"/>
      <c r="C176" s="6"/>
      <c r="G176" s="5"/>
      <c r="H176" s="5"/>
      <c r="I176" s="7"/>
      <c r="J176" s="8"/>
      <c r="K176" s="8"/>
      <c r="L176" s="5"/>
      <c r="M176" s="5"/>
    </row>
    <row r="177" spans="1:13" ht="12.75" customHeight="1" x14ac:dyDescent="0.2">
      <c r="A177" s="47"/>
      <c r="B177" s="6"/>
      <c r="C177" s="6"/>
      <c r="G177" s="5"/>
      <c r="H177" s="5"/>
      <c r="I177" s="7"/>
      <c r="J177" s="8"/>
      <c r="K177" s="8"/>
      <c r="L177" s="5"/>
      <c r="M177" s="5"/>
    </row>
    <row r="178" spans="1:13" ht="12.75" customHeight="1" x14ac:dyDescent="0.2">
      <c r="A178" s="47"/>
      <c r="B178" s="6"/>
      <c r="C178" s="6"/>
      <c r="G178" s="5"/>
      <c r="H178" s="5"/>
      <c r="I178" s="7"/>
      <c r="J178" s="8"/>
      <c r="K178" s="8"/>
      <c r="L178" s="5"/>
      <c r="M178" s="5"/>
    </row>
    <row r="179" spans="1:13" ht="12.75" customHeight="1" x14ac:dyDescent="0.2">
      <c r="A179" s="47"/>
      <c r="B179" s="6"/>
      <c r="C179" s="6"/>
      <c r="G179" s="5"/>
      <c r="H179" s="5"/>
      <c r="I179" s="7"/>
      <c r="J179" s="8"/>
      <c r="K179" s="8"/>
      <c r="L179" s="5"/>
      <c r="M179" s="5"/>
    </row>
    <row r="180" spans="1:13" ht="12.75" customHeight="1" x14ac:dyDescent="0.2">
      <c r="A180" s="47"/>
      <c r="B180" s="6"/>
      <c r="C180" s="6"/>
      <c r="G180" s="5"/>
      <c r="H180" s="5"/>
      <c r="I180" s="7"/>
      <c r="J180" s="8"/>
      <c r="K180" s="8"/>
      <c r="L180" s="5"/>
      <c r="M180" s="5"/>
    </row>
    <row r="181" spans="1:13" ht="12.75" customHeight="1" x14ac:dyDescent="0.2">
      <c r="A181" s="47"/>
      <c r="B181" s="6"/>
      <c r="C181" s="6"/>
      <c r="G181" s="5"/>
      <c r="H181" s="5"/>
      <c r="I181" s="7"/>
      <c r="J181" s="8"/>
      <c r="K181" s="8"/>
      <c r="L181" s="5"/>
      <c r="M181" s="5"/>
    </row>
    <row r="182" spans="1:13" ht="12.75" customHeight="1" x14ac:dyDescent="0.2">
      <c r="A182" s="47"/>
      <c r="B182" s="6"/>
      <c r="C182" s="6"/>
      <c r="G182" s="5"/>
      <c r="H182" s="5"/>
      <c r="I182" s="7"/>
      <c r="J182" s="8"/>
      <c r="K182" s="8"/>
      <c r="L182" s="5"/>
      <c r="M182" s="5"/>
    </row>
    <row r="183" spans="1:13" ht="12.75" customHeight="1" x14ac:dyDescent="0.2">
      <c r="A183" s="47"/>
      <c r="B183" s="6"/>
      <c r="C183" s="6"/>
      <c r="G183" s="5"/>
      <c r="H183" s="5"/>
      <c r="I183" s="7"/>
      <c r="J183" s="8"/>
      <c r="K183" s="8"/>
      <c r="L183" s="5"/>
      <c r="M183" s="5"/>
    </row>
    <row r="184" spans="1:13" ht="12.75" customHeight="1" x14ac:dyDescent="0.2">
      <c r="A184" s="47"/>
      <c r="B184" s="6"/>
      <c r="C184" s="6"/>
      <c r="G184" s="5"/>
      <c r="H184" s="5"/>
      <c r="I184" s="7"/>
      <c r="J184" s="8"/>
      <c r="K184" s="8"/>
      <c r="L184" s="5"/>
      <c r="M184" s="5"/>
    </row>
    <row r="185" spans="1:13" ht="12.75" customHeight="1" x14ac:dyDescent="0.2">
      <c r="A185" s="47"/>
      <c r="B185" s="6"/>
      <c r="C185" s="6"/>
      <c r="G185" s="5"/>
      <c r="H185" s="5"/>
      <c r="I185" s="7"/>
      <c r="J185" s="8"/>
      <c r="K185" s="8"/>
      <c r="L185" s="5"/>
      <c r="M185" s="5"/>
    </row>
    <row r="186" spans="1:13" ht="12.75" customHeight="1" x14ac:dyDescent="0.2">
      <c r="A186" s="47"/>
      <c r="B186" s="6"/>
      <c r="C186" s="6"/>
      <c r="G186" s="5"/>
      <c r="H186" s="5"/>
      <c r="I186" s="7"/>
      <c r="J186" s="8"/>
      <c r="K186" s="8"/>
      <c r="L186" s="5"/>
      <c r="M186" s="5"/>
    </row>
    <row r="187" spans="1:13" ht="12.75" customHeight="1" x14ac:dyDescent="0.2">
      <c r="A187" s="47"/>
      <c r="B187" s="6"/>
      <c r="C187" s="6"/>
      <c r="G187" s="5"/>
      <c r="H187" s="5"/>
      <c r="I187" s="7"/>
      <c r="J187" s="8"/>
      <c r="K187" s="8"/>
      <c r="L187" s="5"/>
      <c r="M187" s="5"/>
    </row>
    <row r="188" spans="1:13" ht="12.75" customHeight="1" x14ac:dyDescent="0.2">
      <c r="A188" s="47"/>
      <c r="B188" s="6"/>
      <c r="C188" s="6"/>
      <c r="G188" s="5"/>
      <c r="H188" s="5"/>
      <c r="I188" s="7"/>
      <c r="J188" s="8"/>
      <c r="K188" s="8"/>
      <c r="L188" s="5"/>
      <c r="M188" s="5"/>
    </row>
    <row r="189" spans="1:13" ht="12.75" customHeight="1" x14ac:dyDescent="0.2">
      <c r="A189" s="47"/>
      <c r="B189" s="6"/>
      <c r="C189" s="6"/>
      <c r="G189" s="5"/>
      <c r="H189" s="5"/>
      <c r="I189" s="7"/>
      <c r="J189" s="8"/>
      <c r="K189" s="8"/>
      <c r="L189" s="5"/>
      <c r="M189" s="5"/>
    </row>
    <row r="190" spans="1:13" ht="12.75" customHeight="1" x14ac:dyDescent="0.2">
      <c r="A190" s="47"/>
      <c r="B190" s="6"/>
      <c r="C190" s="6"/>
      <c r="G190" s="5"/>
      <c r="H190" s="5"/>
      <c r="I190" s="7"/>
      <c r="J190" s="8"/>
      <c r="K190" s="8"/>
      <c r="L190" s="5"/>
      <c r="M190" s="5"/>
    </row>
    <row r="191" spans="1:13" ht="12.75" customHeight="1" x14ac:dyDescent="0.2">
      <c r="A191" s="47"/>
      <c r="B191" s="6"/>
      <c r="C191" s="6"/>
      <c r="G191" s="5"/>
      <c r="H191" s="5"/>
      <c r="I191" s="7"/>
      <c r="J191" s="8"/>
      <c r="K191" s="8"/>
      <c r="L191" s="5"/>
      <c r="M191" s="5"/>
    </row>
    <row r="192" spans="1:13" ht="12.75" customHeight="1" x14ac:dyDescent="0.2">
      <c r="A192" s="47"/>
      <c r="B192" s="6"/>
      <c r="C192" s="6"/>
      <c r="G192" s="5"/>
      <c r="H192" s="5"/>
      <c r="I192" s="7"/>
      <c r="J192" s="8"/>
      <c r="K192" s="8"/>
      <c r="L192" s="5"/>
      <c r="M192" s="5"/>
    </row>
    <row r="193" spans="1:13" ht="12.75" customHeight="1" x14ac:dyDescent="0.2">
      <c r="A193" s="47"/>
      <c r="B193" s="6"/>
      <c r="C193" s="6"/>
      <c r="G193" s="5"/>
      <c r="H193" s="5"/>
      <c r="I193" s="7"/>
      <c r="J193" s="8"/>
      <c r="K193" s="8"/>
      <c r="L193" s="5"/>
      <c r="M193" s="5"/>
    </row>
    <row r="194" spans="1:13" ht="12.75" customHeight="1" x14ac:dyDescent="0.2">
      <c r="A194" s="47"/>
      <c r="B194" s="6"/>
      <c r="C194" s="6"/>
      <c r="G194" s="5"/>
      <c r="H194" s="5"/>
      <c r="I194" s="7"/>
      <c r="J194" s="8"/>
      <c r="K194" s="8"/>
      <c r="L194" s="5"/>
      <c r="M194" s="5"/>
    </row>
    <row r="195" spans="1:13" ht="12.75" customHeight="1" x14ac:dyDescent="0.2">
      <c r="A195" s="47"/>
      <c r="B195" s="6"/>
      <c r="C195" s="6"/>
      <c r="G195" s="5"/>
      <c r="H195" s="5"/>
      <c r="I195" s="7"/>
      <c r="J195" s="8"/>
      <c r="K195" s="8"/>
      <c r="L195" s="5"/>
      <c r="M195" s="5"/>
    </row>
    <row r="196" spans="1:13" ht="12.75" customHeight="1" x14ac:dyDescent="0.2">
      <c r="A196" s="47"/>
      <c r="B196" s="6"/>
      <c r="C196" s="6"/>
      <c r="G196" s="5"/>
      <c r="H196" s="5"/>
      <c r="I196" s="7"/>
      <c r="J196" s="8"/>
      <c r="K196" s="8"/>
      <c r="L196" s="5"/>
      <c r="M196" s="5"/>
    </row>
    <row r="197" spans="1:13" ht="12.75" customHeight="1" x14ac:dyDescent="0.2">
      <c r="A197" s="47"/>
      <c r="B197" s="6"/>
      <c r="C197" s="6"/>
      <c r="G197" s="5"/>
      <c r="H197" s="5"/>
      <c r="I197" s="7"/>
      <c r="J197" s="8"/>
      <c r="K197" s="8"/>
      <c r="L197" s="5"/>
      <c r="M197" s="5"/>
    </row>
    <row r="198" spans="1:13" ht="12.75" customHeight="1" x14ac:dyDescent="0.2">
      <c r="A198" s="47"/>
      <c r="B198" s="6"/>
      <c r="C198" s="6"/>
      <c r="G198" s="5"/>
      <c r="H198" s="5"/>
      <c r="I198" s="7"/>
      <c r="J198" s="8"/>
      <c r="K198" s="8"/>
      <c r="L198" s="5"/>
      <c r="M198" s="5"/>
    </row>
    <row r="199" spans="1:13" ht="12.75" customHeight="1" x14ac:dyDescent="0.2">
      <c r="A199" s="47"/>
      <c r="B199" s="6"/>
      <c r="C199" s="6"/>
      <c r="G199" s="5"/>
      <c r="H199" s="5"/>
      <c r="I199" s="7"/>
      <c r="J199" s="8"/>
      <c r="K199" s="8"/>
      <c r="L199" s="5"/>
      <c r="M199" s="5"/>
    </row>
    <row r="200" spans="1:13" ht="12.75" customHeight="1" x14ac:dyDescent="0.2">
      <c r="A200" s="47"/>
      <c r="B200" s="6"/>
      <c r="C200" s="6"/>
      <c r="G200" s="5"/>
      <c r="H200" s="5"/>
      <c r="I200" s="7"/>
      <c r="J200" s="8"/>
      <c r="K200" s="8"/>
      <c r="L200" s="5"/>
      <c r="M200" s="5"/>
    </row>
    <row r="201" spans="1:13" ht="12.75" customHeight="1" x14ac:dyDescent="0.2">
      <c r="A201" s="47"/>
      <c r="B201" s="6"/>
      <c r="C201" s="6"/>
      <c r="G201" s="5"/>
      <c r="H201" s="5"/>
      <c r="I201" s="7"/>
      <c r="J201" s="8"/>
      <c r="K201" s="8"/>
      <c r="L201" s="5"/>
      <c r="M201" s="5"/>
    </row>
    <row r="202" spans="1:13" ht="12.75" customHeight="1" x14ac:dyDescent="0.2">
      <c r="A202" s="47"/>
      <c r="B202" s="6"/>
      <c r="C202" s="6"/>
      <c r="G202" s="5"/>
      <c r="H202" s="5"/>
      <c r="I202" s="7"/>
      <c r="J202" s="8"/>
      <c r="K202" s="8"/>
      <c r="L202" s="5"/>
      <c r="M202" s="5"/>
    </row>
    <row r="203" spans="1:13" ht="12.75" customHeight="1" x14ac:dyDescent="0.2">
      <c r="A203" s="47"/>
      <c r="B203" s="6"/>
      <c r="C203" s="6"/>
      <c r="G203" s="5"/>
      <c r="H203" s="5"/>
      <c r="I203" s="7"/>
      <c r="J203" s="8"/>
      <c r="K203" s="8"/>
      <c r="L203" s="5"/>
      <c r="M203" s="5"/>
    </row>
    <row r="204" spans="1:13" ht="12.75" customHeight="1" x14ac:dyDescent="0.2">
      <c r="A204" s="47"/>
      <c r="B204" s="6"/>
      <c r="C204" s="6"/>
      <c r="G204" s="5"/>
      <c r="H204" s="5"/>
      <c r="I204" s="7"/>
      <c r="J204" s="8"/>
      <c r="K204" s="8"/>
      <c r="L204" s="5"/>
      <c r="M204" s="5"/>
    </row>
    <row r="205" spans="1:13" ht="12.75" customHeight="1" x14ac:dyDescent="0.2">
      <c r="A205" s="47"/>
      <c r="B205" s="6"/>
      <c r="C205" s="6"/>
      <c r="G205" s="5"/>
      <c r="H205" s="5"/>
      <c r="I205" s="7"/>
      <c r="J205" s="8"/>
      <c r="K205" s="8"/>
      <c r="L205" s="5"/>
      <c r="M205" s="5"/>
    </row>
    <row r="206" spans="1:13" ht="12.75" customHeight="1" x14ac:dyDescent="0.2">
      <c r="A206" s="47"/>
      <c r="B206" s="6"/>
      <c r="C206" s="6"/>
      <c r="G206" s="5"/>
      <c r="H206" s="5"/>
      <c r="I206" s="7"/>
      <c r="J206" s="8"/>
      <c r="K206" s="8"/>
      <c r="L206" s="5"/>
      <c r="M206" s="5"/>
    </row>
    <row r="207" spans="1:13" ht="12.75" customHeight="1" x14ac:dyDescent="0.2">
      <c r="A207" s="47"/>
      <c r="B207" s="6"/>
      <c r="C207" s="6"/>
      <c r="G207" s="5"/>
      <c r="H207" s="5"/>
      <c r="I207" s="7"/>
      <c r="J207" s="8"/>
      <c r="K207" s="8"/>
      <c r="L207" s="5"/>
      <c r="M207" s="5"/>
    </row>
    <row r="208" spans="1:13" ht="12.75" customHeight="1" x14ac:dyDescent="0.2">
      <c r="A208" s="47"/>
      <c r="B208" s="6"/>
      <c r="C208" s="6"/>
      <c r="G208" s="5"/>
      <c r="H208" s="5"/>
      <c r="I208" s="7"/>
      <c r="J208" s="8"/>
      <c r="K208" s="8"/>
      <c r="L208" s="5"/>
      <c r="M208" s="5"/>
    </row>
    <row r="209" spans="1:13" ht="12.75" customHeight="1" x14ac:dyDescent="0.2">
      <c r="A209" s="47"/>
      <c r="B209" s="6"/>
      <c r="C209" s="6"/>
      <c r="G209" s="5"/>
      <c r="H209" s="5"/>
      <c r="I209" s="7"/>
      <c r="J209" s="8"/>
      <c r="K209" s="8"/>
      <c r="L209" s="5"/>
      <c r="M209" s="5"/>
    </row>
    <row r="210" spans="1:13" ht="12.75" customHeight="1" x14ac:dyDescent="0.2">
      <c r="A210" s="47"/>
      <c r="B210" s="6"/>
      <c r="C210" s="6"/>
      <c r="G210" s="5"/>
      <c r="H210" s="5"/>
      <c r="I210" s="7"/>
      <c r="J210" s="8"/>
      <c r="K210" s="8"/>
      <c r="L210" s="5"/>
      <c r="M210" s="5"/>
    </row>
    <row r="211" spans="1:13" ht="12.75" customHeight="1" x14ac:dyDescent="0.2">
      <c r="A211" s="47"/>
      <c r="B211" s="6"/>
      <c r="C211" s="6"/>
      <c r="G211" s="5"/>
      <c r="H211" s="5"/>
      <c r="I211" s="7"/>
      <c r="J211" s="8"/>
      <c r="K211" s="8"/>
      <c r="L211" s="5"/>
      <c r="M211" s="5"/>
    </row>
    <row r="212" spans="1:13" ht="12.75" customHeight="1" x14ac:dyDescent="0.2">
      <c r="A212" s="47"/>
      <c r="B212" s="6"/>
      <c r="C212" s="6"/>
      <c r="G212" s="5"/>
      <c r="H212" s="5"/>
      <c r="I212" s="7"/>
      <c r="J212" s="8"/>
      <c r="K212" s="8"/>
      <c r="L212" s="5"/>
      <c r="M212" s="5"/>
    </row>
    <row r="213" spans="1:13" ht="12.75" customHeight="1" x14ac:dyDescent="0.2">
      <c r="A213" s="47"/>
      <c r="B213" s="6"/>
      <c r="C213" s="6"/>
      <c r="G213" s="5"/>
      <c r="H213" s="5"/>
      <c r="I213" s="7"/>
      <c r="J213" s="8"/>
      <c r="K213" s="8"/>
      <c r="L213" s="5"/>
      <c r="M213" s="5"/>
    </row>
    <row r="214" spans="1:13" ht="12.75" customHeight="1" x14ac:dyDescent="0.2">
      <c r="A214" s="47"/>
      <c r="B214" s="6"/>
      <c r="C214" s="6"/>
      <c r="G214" s="5"/>
      <c r="H214" s="5"/>
      <c r="I214" s="7"/>
      <c r="J214" s="8"/>
      <c r="K214" s="8"/>
      <c r="L214" s="5"/>
      <c r="M214" s="5"/>
    </row>
    <row r="215" spans="1:13" ht="12.75" customHeight="1" x14ac:dyDescent="0.2">
      <c r="A215" s="47"/>
      <c r="B215" s="6"/>
      <c r="C215" s="6"/>
      <c r="G215" s="5"/>
      <c r="H215" s="5"/>
      <c r="I215" s="7"/>
      <c r="J215" s="8"/>
      <c r="K215" s="8"/>
      <c r="L215" s="5"/>
      <c r="M215" s="5"/>
    </row>
    <row r="216" spans="1:13" ht="12.75" customHeight="1" x14ac:dyDescent="0.2">
      <c r="A216" s="47"/>
      <c r="B216" s="6"/>
      <c r="C216" s="6"/>
      <c r="G216" s="5"/>
      <c r="H216" s="5"/>
      <c r="I216" s="7"/>
      <c r="J216" s="8"/>
      <c r="K216" s="8"/>
      <c r="L216" s="5"/>
      <c r="M216" s="5"/>
    </row>
    <row r="217" spans="1:13" ht="12.75" customHeight="1" x14ac:dyDescent="0.2">
      <c r="A217" s="47"/>
      <c r="B217" s="6"/>
      <c r="C217" s="6"/>
      <c r="G217" s="5"/>
      <c r="H217" s="5"/>
      <c r="I217" s="7"/>
      <c r="J217" s="8"/>
      <c r="K217" s="8"/>
      <c r="L217" s="5"/>
      <c r="M217" s="5"/>
    </row>
    <row r="218" spans="1:13" ht="12.75" customHeight="1" x14ac:dyDescent="0.2">
      <c r="A218" s="47"/>
      <c r="B218" s="6"/>
      <c r="C218" s="6"/>
      <c r="G218" s="5"/>
      <c r="H218" s="5"/>
      <c r="I218" s="7"/>
      <c r="J218" s="8"/>
      <c r="K218" s="8"/>
      <c r="L218" s="5"/>
      <c r="M218" s="5"/>
    </row>
    <row r="219" spans="1:13" ht="12.75" customHeight="1" x14ac:dyDescent="0.2">
      <c r="A219" s="47"/>
      <c r="B219" s="6"/>
      <c r="C219" s="6"/>
      <c r="G219" s="5"/>
      <c r="H219" s="5"/>
      <c r="I219" s="7"/>
      <c r="J219" s="8"/>
      <c r="K219" s="8"/>
      <c r="L219" s="5"/>
      <c r="M219" s="5"/>
    </row>
    <row r="220" spans="1:13" ht="12.75" customHeight="1" x14ac:dyDescent="0.2">
      <c r="A220" s="47"/>
      <c r="B220" s="6"/>
      <c r="C220" s="6"/>
      <c r="G220" s="5"/>
      <c r="H220" s="5"/>
      <c r="I220" s="7"/>
      <c r="J220" s="8"/>
      <c r="K220" s="8"/>
      <c r="L220" s="5"/>
      <c r="M220" s="5"/>
    </row>
    <row r="221" spans="1:13" ht="12.75" customHeight="1" x14ac:dyDescent="0.2">
      <c r="A221" s="47"/>
      <c r="B221" s="6"/>
      <c r="C221" s="6"/>
      <c r="G221" s="5"/>
      <c r="H221" s="5"/>
      <c r="I221" s="7"/>
      <c r="J221" s="8"/>
      <c r="K221" s="8"/>
      <c r="L221" s="5"/>
      <c r="M221" s="5"/>
    </row>
    <row r="222" spans="1:13" ht="12.75" customHeight="1" x14ac:dyDescent="0.2">
      <c r="A222" s="47"/>
      <c r="B222" s="6"/>
      <c r="C222" s="6"/>
      <c r="G222" s="5"/>
      <c r="H222" s="5"/>
      <c r="I222" s="7"/>
      <c r="J222" s="8"/>
      <c r="K222" s="8"/>
      <c r="L222" s="5"/>
      <c r="M222" s="5"/>
    </row>
    <row r="223" spans="1:13" ht="12.75" customHeight="1" x14ac:dyDescent="0.2">
      <c r="A223" s="47"/>
      <c r="B223" s="6"/>
      <c r="C223" s="6"/>
      <c r="G223" s="5"/>
      <c r="H223" s="5"/>
      <c r="I223" s="7"/>
      <c r="J223" s="8"/>
      <c r="K223" s="8"/>
      <c r="L223" s="5"/>
      <c r="M223" s="5"/>
    </row>
    <row r="224" spans="1:13" ht="12.75" customHeight="1" x14ac:dyDescent="0.2">
      <c r="A224" s="47"/>
      <c r="B224" s="6"/>
      <c r="C224" s="6"/>
      <c r="G224" s="5"/>
      <c r="H224" s="5"/>
      <c r="I224" s="7"/>
      <c r="J224" s="8"/>
      <c r="K224" s="8"/>
      <c r="L224" s="5"/>
      <c r="M224" s="5"/>
    </row>
    <row r="225" spans="1:13" ht="12.75" customHeight="1" x14ac:dyDescent="0.2">
      <c r="A225" s="47"/>
      <c r="B225" s="6"/>
      <c r="C225" s="6"/>
      <c r="G225" s="5"/>
      <c r="H225" s="5"/>
      <c r="I225" s="7"/>
      <c r="J225" s="8"/>
      <c r="K225" s="8"/>
      <c r="L225" s="5"/>
      <c r="M225" s="5"/>
    </row>
    <row r="226" spans="1:13" ht="12.75" customHeight="1" x14ac:dyDescent="0.2">
      <c r="A226" s="47"/>
      <c r="B226" s="6"/>
      <c r="C226" s="6"/>
      <c r="G226" s="5"/>
      <c r="H226" s="5"/>
      <c r="I226" s="7"/>
      <c r="J226" s="8"/>
      <c r="K226" s="8"/>
      <c r="L226" s="5"/>
      <c r="M226" s="5"/>
    </row>
    <row r="227" spans="1:13" ht="12.75" customHeight="1" x14ac:dyDescent="0.2">
      <c r="A227" s="47"/>
      <c r="B227" s="6"/>
      <c r="C227" s="6"/>
      <c r="G227" s="5"/>
      <c r="H227" s="5"/>
      <c r="I227" s="7"/>
      <c r="J227" s="8"/>
      <c r="K227" s="8"/>
      <c r="L227" s="5"/>
      <c r="M227" s="5"/>
    </row>
    <row r="228" spans="1:13" ht="12.75" customHeight="1" x14ac:dyDescent="0.2">
      <c r="A228" s="47"/>
      <c r="B228" s="6"/>
      <c r="C228" s="6"/>
      <c r="G228" s="5"/>
      <c r="H228" s="5"/>
      <c r="I228" s="7"/>
      <c r="J228" s="8"/>
      <c r="K228" s="8"/>
      <c r="L228" s="5"/>
      <c r="M228" s="5"/>
    </row>
    <row r="229" spans="1:13" ht="12.75" customHeight="1" x14ac:dyDescent="0.2">
      <c r="A229" s="47"/>
      <c r="B229" s="6"/>
      <c r="C229" s="6"/>
      <c r="G229" s="5"/>
      <c r="H229" s="5"/>
      <c r="I229" s="7"/>
      <c r="J229" s="8"/>
      <c r="K229" s="8"/>
      <c r="L229" s="5"/>
      <c r="M229" s="5"/>
    </row>
    <row r="230" spans="1:13" ht="12.75" customHeight="1" x14ac:dyDescent="0.2">
      <c r="A230" s="47"/>
      <c r="B230" s="6"/>
      <c r="C230" s="6"/>
      <c r="G230" s="5"/>
      <c r="H230" s="5"/>
      <c r="I230" s="7"/>
      <c r="J230" s="8"/>
      <c r="K230" s="8"/>
      <c r="L230" s="5"/>
      <c r="M230" s="5"/>
    </row>
    <row r="231" spans="1:13" ht="12.75" customHeight="1" x14ac:dyDescent="0.2">
      <c r="A231" s="47"/>
      <c r="B231" s="6"/>
      <c r="C231" s="6"/>
      <c r="G231" s="5"/>
      <c r="H231" s="5"/>
      <c r="I231" s="7"/>
      <c r="J231" s="8"/>
      <c r="K231" s="8"/>
      <c r="L231" s="5"/>
      <c r="M231" s="5"/>
    </row>
    <row r="232" spans="1:13" ht="12.75" customHeight="1" x14ac:dyDescent="0.2">
      <c r="A232" s="47"/>
      <c r="B232" s="6"/>
      <c r="C232" s="6"/>
      <c r="G232" s="5"/>
      <c r="H232" s="5"/>
      <c r="I232" s="7"/>
      <c r="J232" s="8"/>
      <c r="K232" s="8"/>
      <c r="L232" s="5"/>
      <c r="M232" s="5"/>
    </row>
    <row r="233" spans="1:13" ht="12.75" customHeight="1" x14ac:dyDescent="0.2">
      <c r="A233" s="47"/>
      <c r="B233" s="6"/>
      <c r="C233" s="6"/>
      <c r="G233" s="5"/>
      <c r="H233" s="5"/>
      <c r="I233" s="7"/>
      <c r="J233" s="8"/>
      <c r="K233" s="8"/>
      <c r="L233" s="5"/>
      <c r="M233" s="5"/>
    </row>
    <row r="234" spans="1:13" ht="12.75" customHeight="1" x14ac:dyDescent="0.2">
      <c r="A234" s="47"/>
      <c r="B234" s="6"/>
      <c r="C234" s="6"/>
      <c r="G234" s="5"/>
      <c r="H234" s="5"/>
      <c r="I234" s="7"/>
      <c r="J234" s="8"/>
      <c r="K234" s="8"/>
      <c r="L234" s="5"/>
      <c r="M234" s="5"/>
    </row>
    <row r="235" spans="1:13" ht="12.75" customHeight="1" x14ac:dyDescent="0.2">
      <c r="A235" s="47"/>
      <c r="B235" s="6"/>
      <c r="C235" s="6"/>
      <c r="G235" s="5"/>
      <c r="H235" s="5"/>
      <c r="I235" s="7"/>
      <c r="J235" s="8"/>
      <c r="K235" s="8"/>
      <c r="L235" s="5"/>
      <c r="M235" s="5"/>
    </row>
    <row r="236" spans="1:13" ht="12.75" customHeight="1" x14ac:dyDescent="0.2">
      <c r="A236" s="47"/>
      <c r="B236" s="6"/>
      <c r="C236" s="6"/>
      <c r="G236" s="5"/>
      <c r="H236" s="5"/>
      <c r="I236" s="7"/>
      <c r="J236" s="8"/>
      <c r="K236" s="8"/>
      <c r="L236" s="5"/>
      <c r="M236" s="5"/>
    </row>
    <row r="237" spans="1:13" ht="12.75" customHeight="1" x14ac:dyDescent="0.2">
      <c r="A237" s="47"/>
      <c r="B237" s="6"/>
      <c r="C237" s="6"/>
      <c r="G237" s="5"/>
      <c r="H237" s="5"/>
      <c r="I237" s="7"/>
      <c r="J237" s="8"/>
      <c r="K237" s="8"/>
      <c r="L237" s="5"/>
      <c r="M237" s="5"/>
    </row>
    <row r="238" spans="1:13" ht="12.75" customHeight="1" x14ac:dyDescent="0.2">
      <c r="A238" s="47"/>
      <c r="B238" s="6"/>
      <c r="C238" s="6"/>
      <c r="G238" s="5"/>
      <c r="H238" s="5"/>
      <c r="I238" s="7"/>
      <c r="J238" s="8"/>
      <c r="K238" s="8"/>
      <c r="L238" s="5"/>
      <c r="M238" s="5"/>
    </row>
    <row r="239" spans="1:13" ht="12.75" customHeight="1" x14ac:dyDescent="0.2">
      <c r="A239" s="47"/>
      <c r="B239" s="6"/>
      <c r="C239" s="6"/>
      <c r="G239" s="5"/>
      <c r="H239" s="5"/>
      <c r="I239" s="7"/>
      <c r="J239" s="8"/>
      <c r="K239" s="8"/>
      <c r="L239" s="5"/>
      <c r="M239" s="5"/>
    </row>
    <row r="240" spans="1:13" ht="12.75" customHeight="1" x14ac:dyDescent="0.2">
      <c r="A240" s="47"/>
      <c r="B240" s="6"/>
      <c r="C240" s="6"/>
      <c r="G240" s="5"/>
      <c r="H240" s="5"/>
      <c r="I240" s="7"/>
      <c r="J240" s="8"/>
      <c r="K240" s="8"/>
      <c r="L240" s="5"/>
      <c r="M240" s="5"/>
    </row>
    <row r="241" spans="1:13" ht="12.75" customHeight="1" x14ac:dyDescent="0.2">
      <c r="A241" s="47"/>
      <c r="B241" s="6"/>
      <c r="C241" s="6"/>
      <c r="G241" s="5"/>
      <c r="H241" s="5"/>
      <c r="I241" s="7"/>
      <c r="J241" s="8"/>
      <c r="K241" s="8"/>
      <c r="L241" s="5"/>
      <c r="M241" s="5"/>
    </row>
    <row r="242" spans="1:13" ht="12.75" customHeight="1" x14ac:dyDescent="0.2">
      <c r="A242" s="47"/>
      <c r="B242" s="6"/>
      <c r="C242" s="6"/>
      <c r="G242" s="5"/>
      <c r="H242" s="5"/>
      <c r="I242" s="7"/>
      <c r="J242" s="8"/>
      <c r="K242" s="8"/>
      <c r="L242" s="5"/>
      <c r="M242" s="5"/>
    </row>
    <row r="243" spans="1:13" ht="12.75" customHeight="1" x14ac:dyDescent="0.2">
      <c r="A243" s="47"/>
      <c r="B243" s="6"/>
      <c r="C243" s="6"/>
      <c r="G243" s="5"/>
      <c r="H243" s="5"/>
      <c r="I243" s="7"/>
      <c r="J243" s="8"/>
      <c r="K243" s="8"/>
      <c r="L243" s="5"/>
      <c r="M243" s="5"/>
    </row>
    <row r="244" spans="1:13" ht="12.75" customHeight="1" x14ac:dyDescent="0.2">
      <c r="A244" s="47"/>
      <c r="B244" s="6"/>
      <c r="C244" s="6"/>
      <c r="G244" s="5"/>
      <c r="H244" s="5"/>
      <c r="I244" s="7"/>
      <c r="J244" s="8"/>
      <c r="K244" s="8"/>
      <c r="L244" s="5"/>
      <c r="M244" s="5"/>
    </row>
    <row r="245" spans="1:13" ht="12.75" customHeight="1" x14ac:dyDescent="0.2">
      <c r="A245" s="47"/>
      <c r="B245" s="6"/>
      <c r="C245" s="6"/>
      <c r="G245" s="5"/>
      <c r="H245" s="5"/>
      <c r="I245" s="7"/>
      <c r="J245" s="8"/>
      <c r="K245" s="8"/>
      <c r="L245" s="5"/>
      <c r="M245" s="5"/>
    </row>
    <row r="246" spans="1:13" ht="12.75" customHeight="1" x14ac:dyDescent="0.2">
      <c r="A246" s="47"/>
      <c r="B246" s="6"/>
      <c r="C246" s="6"/>
      <c r="G246" s="5"/>
      <c r="H246" s="5"/>
      <c r="I246" s="7"/>
      <c r="J246" s="8"/>
      <c r="K246" s="8"/>
      <c r="L246" s="5"/>
      <c r="M246" s="5"/>
    </row>
    <row r="247" spans="1:13" ht="12.75" customHeight="1" x14ac:dyDescent="0.2">
      <c r="A247" s="47"/>
      <c r="B247" s="6"/>
      <c r="C247" s="6"/>
      <c r="G247" s="5"/>
      <c r="H247" s="5"/>
      <c r="I247" s="7"/>
      <c r="J247" s="8"/>
      <c r="K247" s="8"/>
      <c r="L247" s="5"/>
      <c r="M247" s="5"/>
    </row>
    <row r="248" spans="1:13" ht="12.75" customHeight="1" x14ac:dyDescent="0.2">
      <c r="A248" s="47"/>
      <c r="B248" s="6"/>
      <c r="C248" s="6"/>
      <c r="G248" s="5"/>
      <c r="H248" s="5"/>
      <c r="I248" s="7"/>
      <c r="J248" s="8"/>
      <c r="K248" s="8"/>
      <c r="L248" s="5"/>
      <c r="M248" s="5"/>
    </row>
    <row r="249" spans="1:13" ht="12.75" customHeight="1" x14ac:dyDescent="0.2">
      <c r="A249" s="47"/>
      <c r="B249" s="6"/>
      <c r="C249" s="6"/>
      <c r="G249" s="5"/>
      <c r="H249" s="5"/>
      <c r="I249" s="7"/>
      <c r="J249" s="8"/>
      <c r="K249" s="8"/>
      <c r="L249" s="5"/>
      <c r="M249" s="5"/>
    </row>
    <row r="250" spans="1:13" ht="12.75" customHeight="1" x14ac:dyDescent="0.2">
      <c r="A250" s="47"/>
      <c r="B250" s="6"/>
      <c r="C250" s="6"/>
      <c r="G250" s="5"/>
      <c r="H250" s="5"/>
      <c r="I250" s="7"/>
      <c r="J250" s="8"/>
      <c r="K250" s="8"/>
      <c r="L250" s="5"/>
      <c r="M250" s="5"/>
    </row>
    <row r="251" spans="1:13" ht="12.75" customHeight="1" x14ac:dyDescent="0.2">
      <c r="A251" s="47"/>
      <c r="B251" s="6"/>
      <c r="C251" s="6"/>
      <c r="G251" s="5"/>
      <c r="H251" s="5"/>
      <c r="I251" s="7"/>
      <c r="J251" s="8"/>
      <c r="K251" s="8"/>
      <c r="L251" s="5"/>
      <c r="M251" s="5"/>
    </row>
    <row r="252" spans="1:13" ht="12.75" customHeight="1" x14ac:dyDescent="0.2">
      <c r="A252" s="47"/>
      <c r="B252" s="6"/>
      <c r="C252" s="6"/>
      <c r="G252" s="5"/>
      <c r="H252" s="5"/>
      <c r="I252" s="7"/>
      <c r="J252" s="8"/>
      <c r="K252" s="8"/>
      <c r="L252" s="5"/>
      <c r="M252" s="5"/>
    </row>
    <row r="253" spans="1:13" ht="12.75" customHeight="1" x14ac:dyDescent="0.2">
      <c r="A253" s="47"/>
      <c r="B253" s="6"/>
      <c r="C253" s="6"/>
      <c r="G253" s="5"/>
      <c r="H253" s="5"/>
      <c r="I253" s="7"/>
      <c r="J253" s="8"/>
      <c r="K253" s="8"/>
      <c r="L253" s="5"/>
      <c r="M253" s="5"/>
    </row>
    <row r="254" spans="1:13" ht="12.75" customHeight="1" x14ac:dyDescent="0.2">
      <c r="A254" s="47"/>
      <c r="B254" s="6"/>
      <c r="C254" s="6"/>
      <c r="G254" s="5"/>
      <c r="H254" s="5"/>
      <c r="I254" s="7"/>
      <c r="J254" s="8"/>
      <c r="K254" s="8"/>
      <c r="L254" s="5"/>
      <c r="M254" s="5"/>
    </row>
    <row r="255" spans="1:13" ht="12.75" customHeight="1" x14ac:dyDescent="0.2">
      <c r="A255" s="47"/>
      <c r="B255" s="6"/>
      <c r="C255" s="6"/>
      <c r="G255" s="5"/>
      <c r="H255" s="5"/>
      <c r="I255" s="7"/>
      <c r="J255" s="8"/>
      <c r="K255" s="8"/>
      <c r="L255" s="5"/>
      <c r="M255" s="5"/>
    </row>
    <row r="256" spans="1:13" ht="12.75" customHeight="1" x14ac:dyDescent="0.2">
      <c r="A256" s="47"/>
      <c r="B256" s="6"/>
      <c r="C256" s="6"/>
      <c r="G256" s="5"/>
      <c r="H256" s="5"/>
      <c r="I256" s="7"/>
      <c r="J256" s="8"/>
      <c r="K256" s="8"/>
      <c r="L256" s="5"/>
      <c r="M256" s="5"/>
    </row>
    <row r="257" spans="1:13" ht="12.75" customHeight="1" x14ac:dyDescent="0.2">
      <c r="A257" s="47"/>
      <c r="B257" s="6"/>
      <c r="C257" s="6"/>
      <c r="G257" s="5"/>
      <c r="H257" s="5"/>
      <c r="I257" s="7"/>
      <c r="J257" s="8"/>
      <c r="K257" s="8"/>
      <c r="L257" s="5"/>
      <c r="M257" s="5"/>
    </row>
    <row r="258" spans="1:13" ht="12.75" customHeight="1" x14ac:dyDescent="0.2">
      <c r="A258" s="47"/>
      <c r="B258" s="6"/>
      <c r="C258" s="6"/>
      <c r="G258" s="5"/>
      <c r="H258" s="5"/>
      <c r="I258" s="7"/>
      <c r="J258" s="8"/>
      <c r="K258" s="8"/>
      <c r="L258" s="5"/>
      <c r="M258" s="5"/>
    </row>
    <row r="259" spans="1:13" ht="12.75" customHeight="1" x14ac:dyDescent="0.2">
      <c r="A259" s="47"/>
      <c r="B259" s="6"/>
      <c r="C259" s="6"/>
      <c r="G259" s="5"/>
      <c r="H259" s="5"/>
      <c r="I259" s="7"/>
      <c r="J259" s="8"/>
      <c r="K259" s="8"/>
      <c r="L259" s="5"/>
      <c r="M259" s="5"/>
    </row>
    <row r="260" spans="1:13" ht="12.75" customHeight="1" x14ac:dyDescent="0.2">
      <c r="A260" s="47"/>
      <c r="B260" s="6"/>
      <c r="C260" s="6"/>
      <c r="G260" s="5"/>
      <c r="H260" s="5"/>
      <c r="I260" s="7"/>
      <c r="J260" s="8"/>
      <c r="K260" s="8"/>
      <c r="L260" s="5"/>
      <c r="M260" s="5"/>
    </row>
    <row r="261" spans="1:13" ht="12.75" customHeight="1" x14ac:dyDescent="0.2">
      <c r="A261" s="47"/>
      <c r="B261" s="6"/>
      <c r="C261" s="6"/>
      <c r="G261" s="5"/>
      <c r="H261" s="5"/>
      <c r="I261" s="7"/>
      <c r="J261" s="8"/>
      <c r="K261" s="8"/>
      <c r="L261" s="5"/>
      <c r="M261" s="5"/>
    </row>
    <row r="262" spans="1:13" ht="12.75" customHeight="1" x14ac:dyDescent="0.2">
      <c r="A262" s="47"/>
      <c r="B262" s="6"/>
      <c r="C262" s="6"/>
      <c r="G262" s="5"/>
      <c r="H262" s="5"/>
      <c r="I262" s="7"/>
      <c r="J262" s="8"/>
      <c r="K262" s="8"/>
      <c r="L262" s="5"/>
      <c r="M262" s="5"/>
    </row>
    <row r="263" spans="1:13" ht="12.75" customHeight="1" x14ac:dyDescent="0.2">
      <c r="A263" s="47"/>
      <c r="B263" s="6"/>
      <c r="C263" s="6"/>
      <c r="G263" s="5"/>
      <c r="H263" s="5"/>
      <c r="I263" s="7"/>
      <c r="J263" s="8"/>
      <c r="K263" s="8"/>
      <c r="L263" s="5"/>
      <c r="M263" s="5"/>
    </row>
    <row r="264" spans="1:13" ht="12.75" customHeight="1" x14ac:dyDescent="0.2">
      <c r="A264" s="47"/>
      <c r="B264" s="6"/>
      <c r="C264" s="6"/>
      <c r="G264" s="5"/>
      <c r="H264" s="5"/>
      <c r="I264" s="7"/>
      <c r="J264" s="8"/>
      <c r="K264" s="8"/>
      <c r="L264" s="5"/>
      <c r="M264" s="5"/>
    </row>
    <row r="265" spans="1:13" ht="12.75" customHeight="1" x14ac:dyDescent="0.2">
      <c r="A265" s="47"/>
      <c r="B265" s="6"/>
      <c r="C265" s="6"/>
      <c r="G265" s="5"/>
      <c r="H265" s="5"/>
      <c r="I265" s="7"/>
      <c r="J265" s="8"/>
      <c r="K265" s="8"/>
      <c r="L265" s="5"/>
      <c r="M265" s="5"/>
    </row>
    <row r="266" spans="1:13" ht="12.75" customHeight="1" x14ac:dyDescent="0.2">
      <c r="A266" s="47"/>
      <c r="B266" s="6"/>
      <c r="C266" s="6"/>
      <c r="G266" s="5"/>
      <c r="H266" s="5"/>
      <c r="I266" s="7"/>
      <c r="J266" s="8"/>
      <c r="K266" s="8"/>
      <c r="L266" s="5"/>
      <c r="M266" s="5"/>
    </row>
    <row r="267" spans="1:13" ht="12.75" customHeight="1" x14ac:dyDescent="0.2">
      <c r="A267" s="47"/>
      <c r="B267" s="6"/>
      <c r="C267" s="6"/>
      <c r="G267" s="5"/>
      <c r="H267" s="5"/>
      <c r="I267" s="7"/>
      <c r="J267" s="8"/>
      <c r="K267" s="8"/>
      <c r="L267" s="5"/>
      <c r="M267" s="5"/>
    </row>
    <row r="268" spans="1:13" ht="12.75" customHeight="1" x14ac:dyDescent="0.2">
      <c r="A268" s="47"/>
      <c r="B268" s="6"/>
      <c r="C268" s="6"/>
      <c r="G268" s="5"/>
      <c r="H268" s="5"/>
      <c r="I268" s="7"/>
      <c r="J268" s="8"/>
      <c r="K268" s="8"/>
      <c r="L268" s="5"/>
      <c r="M268" s="5"/>
    </row>
    <row r="269" spans="1:13" ht="12.75" customHeight="1" x14ac:dyDescent="0.2">
      <c r="A269" s="47"/>
      <c r="B269" s="6"/>
      <c r="C269" s="6"/>
      <c r="G269" s="5"/>
      <c r="H269" s="5"/>
      <c r="I269" s="7"/>
      <c r="J269" s="8"/>
      <c r="K269" s="8"/>
      <c r="L269" s="5"/>
      <c r="M269" s="5"/>
    </row>
    <row r="270" spans="1:13" ht="12.75" customHeight="1" x14ac:dyDescent="0.2">
      <c r="A270" s="47"/>
      <c r="B270" s="6"/>
      <c r="C270" s="6"/>
      <c r="G270" s="5"/>
      <c r="H270" s="5"/>
      <c r="I270" s="7"/>
      <c r="J270" s="8"/>
      <c r="K270" s="8"/>
      <c r="L270" s="5"/>
      <c r="M270" s="5"/>
    </row>
    <row r="271" spans="1:13" ht="12.75" customHeight="1" x14ac:dyDescent="0.2">
      <c r="A271" s="47"/>
      <c r="B271" s="6"/>
      <c r="C271" s="6"/>
      <c r="G271" s="5"/>
      <c r="H271" s="5"/>
      <c r="I271" s="7"/>
      <c r="J271" s="8"/>
      <c r="K271" s="8"/>
      <c r="L271" s="5"/>
      <c r="M271" s="5"/>
    </row>
    <row r="272" spans="1:13" ht="12.75" customHeight="1" x14ac:dyDescent="0.2">
      <c r="A272" s="47"/>
      <c r="B272" s="6"/>
      <c r="C272" s="6"/>
      <c r="G272" s="5"/>
      <c r="H272" s="5"/>
      <c r="I272" s="7"/>
      <c r="J272" s="8"/>
      <c r="K272" s="8"/>
      <c r="L272" s="5"/>
      <c r="M272" s="5"/>
    </row>
    <row r="273" spans="1:13" ht="12.75" customHeight="1" x14ac:dyDescent="0.2">
      <c r="A273" s="47"/>
      <c r="B273" s="6"/>
      <c r="C273" s="6"/>
      <c r="G273" s="5"/>
      <c r="H273" s="5"/>
      <c r="I273" s="7"/>
      <c r="J273" s="8"/>
      <c r="K273" s="8"/>
      <c r="L273" s="5"/>
      <c r="M273" s="5"/>
    </row>
    <row r="274" spans="1:13" ht="12.75" customHeight="1" x14ac:dyDescent="0.2">
      <c r="A274" s="47"/>
      <c r="B274" s="6"/>
      <c r="C274" s="6"/>
      <c r="G274" s="5"/>
      <c r="H274" s="5"/>
      <c r="I274" s="7"/>
      <c r="J274" s="8"/>
      <c r="K274" s="8"/>
      <c r="L274" s="5"/>
      <c r="M274" s="5"/>
    </row>
    <row r="275" spans="1:13" ht="12.75" customHeight="1" x14ac:dyDescent="0.2">
      <c r="A275" s="47"/>
      <c r="B275" s="6"/>
      <c r="C275" s="6"/>
      <c r="G275" s="5"/>
      <c r="H275" s="5"/>
      <c r="I275" s="7"/>
      <c r="J275" s="8"/>
      <c r="K275" s="8"/>
      <c r="L275" s="5"/>
      <c r="M275" s="5"/>
    </row>
    <row r="276" spans="1:13" ht="12.75" customHeight="1" x14ac:dyDescent="0.2">
      <c r="A276" s="47"/>
      <c r="B276" s="6"/>
      <c r="C276" s="6"/>
      <c r="G276" s="5"/>
      <c r="H276" s="5"/>
      <c r="I276" s="7"/>
      <c r="J276" s="8"/>
      <c r="K276" s="8"/>
      <c r="L276" s="5"/>
      <c r="M276" s="5"/>
    </row>
    <row r="277" spans="1:13" ht="12.75" customHeight="1" x14ac:dyDescent="0.2">
      <c r="A277" s="47"/>
      <c r="B277" s="6"/>
      <c r="C277" s="6"/>
      <c r="G277" s="5"/>
      <c r="H277" s="5"/>
      <c r="I277" s="7"/>
      <c r="J277" s="8"/>
      <c r="K277" s="8"/>
      <c r="L277" s="5"/>
      <c r="M277" s="5"/>
    </row>
    <row r="278" spans="1:13" ht="12.75" customHeight="1" x14ac:dyDescent="0.2">
      <c r="A278" s="47"/>
      <c r="B278" s="6"/>
      <c r="C278" s="6"/>
      <c r="G278" s="5"/>
      <c r="H278" s="5"/>
      <c r="I278" s="7"/>
      <c r="J278" s="8"/>
      <c r="K278" s="8"/>
      <c r="L278" s="5"/>
      <c r="M278" s="5"/>
    </row>
    <row r="279" spans="1:13" ht="12.75" customHeight="1" x14ac:dyDescent="0.2">
      <c r="A279" s="47"/>
      <c r="B279" s="6"/>
      <c r="C279" s="6"/>
      <c r="G279" s="5"/>
      <c r="H279" s="5"/>
      <c r="I279" s="7"/>
      <c r="J279" s="8"/>
      <c r="K279" s="8"/>
      <c r="L279" s="5"/>
      <c r="M279" s="5"/>
    </row>
    <row r="280" spans="1:13" ht="12.75" customHeight="1" x14ac:dyDescent="0.2">
      <c r="A280" s="47"/>
      <c r="B280" s="6"/>
      <c r="C280" s="6"/>
      <c r="G280" s="5"/>
      <c r="H280" s="5"/>
      <c r="I280" s="7"/>
      <c r="J280" s="8"/>
      <c r="K280" s="8"/>
      <c r="L280" s="5"/>
      <c r="M280" s="5"/>
    </row>
    <row r="281" spans="1:13" ht="12.75" customHeight="1" x14ac:dyDescent="0.2">
      <c r="A281" s="47"/>
      <c r="B281" s="6"/>
      <c r="C281" s="6"/>
      <c r="G281" s="5"/>
      <c r="H281" s="5"/>
      <c r="I281" s="7"/>
      <c r="J281" s="8"/>
      <c r="K281" s="8"/>
      <c r="L281" s="5"/>
      <c r="M281" s="5"/>
    </row>
    <row r="282" spans="1:13" ht="12.75" customHeight="1" x14ac:dyDescent="0.2">
      <c r="A282" s="47"/>
      <c r="B282" s="6"/>
      <c r="C282" s="6"/>
      <c r="G282" s="5"/>
      <c r="H282" s="5"/>
      <c r="I282" s="7"/>
      <c r="J282" s="8"/>
      <c r="K282" s="8"/>
      <c r="L282" s="5"/>
      <c r="M282" s="5"/>
    </row>
    <row r="283" spans="1:13" ht="12.75" customHeight="1" x14ac:dyDescent="0.2">
      <c r="A283" s="47"/>
      <c r="B283" s="6"/>
      <c r="C283" s="6"/>
      <c r="G283" s="5"/>
      <c r="H283" s="5"/>
      <c r="I283" s="7"/>
      <c r="J283" s="8"/>
      <c r="K283" s="8"/>
      <c r="L283" s="5"/>
      <c r="M283" s="5"/>
    </row>
    <row r="284" spans="1:13" ht="12.75" customHeight="1" x14ac:dyDescent="0.2">
      <c r="A284" s="47"/>
      <c r="B284" s="6"/>
      <c r="C284" s="6"/>
      <c r="G284" s="5"/>
      <c r="H284" s="5"/>
      <c r="I284" s="7"/>
      <c r="J284" s="8"/>
      <c r="K284" s="8"/>
      <c r="L284" s="5"/>
      <c r="M284" s="5"/>
    </row>
    <row r="285" spans="1:13" ht="12.75" customHeight="1" x14ac:dyDescent="0.2">
      <c r="A285" s="47"/>
      <c r="B285" s="6"/>
      <c r="C285" s="6"/>
      <c r="G285" s="5"/>
      <c r="H285" s="5"/>
      <c r="I285" s="7"/>
      <c r="J285" s="8"/>
      <c r="K285" s="8"/>
      <c r="L285" s="5"/>
      <c r="M285" s="5"/>
    </row>
    <row r="286" spans="1:13" ht="12.75" customHeight="1" x14ac:dyDescent="0.2">
      <c r="A286" s="47"/>
      <c r="B286" s="6"/>
      <c r="C286" s="6"/>
      <c r="G286" s="5"/>
      <c r="H286" s="5"/>
      <c r="I286" s="7"/>
      <c r="J286" s="8"/>
      <c r="K286" s="8"/>
      <c r="L286" s="5"/>
      <c r="M286" s="5"/>
    </row>
    <row r="287" spans="1:13" ht="12.75" customHeight="1" x14ac:dyDescent="0.2">
      <c r="A287" s="47"/>
      <c r="B287" s="6"/>
      <c r="C287" s="6"/>
      <c r="G287" s="5"/>
      <c r="H287" s="5"/>
      <c r="I287" s="7"/>
      <c r="J287" s="8"/>
      <c r="K287" s="8"/>
      <c r="L287" s="5"/>
      <c r="M287" s="5"/>
    </row>
    <row r="288" spans="1:13" ht="12.75" customHeight="1" x14ac:dyDescent="0.2">
      <c r="A288" s="47"/>
      <c r="B288" s="6"/>
      <c r="C288" s="6"/>
      <c r="G288" s="5"/>
      <c r="H288" s="5"/>
      <c r="I288" s="7"/>
      <c r="J288" s="8"/>
      <c r="K288" s="8"/>
      <c r="L288" s="5"/>
      <c r="M288" s="5"/>
    </row>
    <row r="289" spans="1:13" ht="12.75" customHeight="1" x14ac:dyDescent="0.2">
      <c r="A289" s="47"/>
      <c r="B289" s="6"/>
      <c r="C289" s="6"/>
      <c r="G289" s="5"/>
      <c r="H289" s="5"/>
      <c r="I289" s="7"/>
      <c r="J289" s="8"/>
      <c r="K289" s="8"/>
      <c r="L289" s="5"/>
      <c r="M289" s="5"/>
    </row>
    <row r="290" spans="1:13" ht="12.75" customHeight="1" x14ac:dyDescent="0.2">
      <c r="A290" s="47"/>
      <c r="B290" s="6"/>
      <c r="C290" s="6"/>
      <c r="G290" s="5"/>
      <c r="H290" s="5"/>
      <c r="I290" s="7"/>
      <c r="J290" s="8"/>
      <c r="K290" s="8"/>
      <c r="L290" s="5"/>
      <c r="M290" s="5"/>
    </row>
    <row r="291" spans="1:13" ht="12.75" customHeight="1" x14ac:dyDescent="0.2">
      <c r="A291" s="47"/>
      <c r="B291" s="6"/>
      <c r="C291" s="6"/>
      <c r="G291" s="5"/>
      <c r="H291" s="5"/>
      <c r="I291" s="7"/>
      <c r="J291" s="8"/>
      <c r="K291" s="8"/>
      <c r="L291" s="5"/>
      <c r="M291" s="5"/>
    </row>
    <row r="292" spans="1:13" ht="12.75" customHeight="1" x14ac:dyDescent="0.2">
      <c r="A292" s="47"/>
      <c r="B292" s="6"/>
      <c r="C292" s="6"/>
      <c r="G292" s="5"/>
      <c r="H292" s="5"/>
      <c r="I292" s="7"/>
      <c r="J292" s="8"/>
      <c r="K292" s="8"/>
      <c r="L292" s="5"/>
      <c r="M292" s="5"/>
    </row>
    <row r="293" spans="1:13" ht="12.75" customHeight="1" x14ac:dyDescent="0.2">
      <c r="A293" s="47"/>
      <c r="B293" s="6"/>
      <c r="C293" s="6"/>
      <c r="G293" s="5"/>
      <c r="H293" s="5"/>
      <c r="I293" s="7"/>
      <c r="J293" s="8"/>
      <c r="K293" s="8"/>
      <c r="L293" s="5"/>
      <c r="M293" s="5"/>
    </row>
    <row r="294" spans="1:13" ht="12.75" customHeight="1" x14ac:dyDescent="0.2">
      <c r="A294" s="47"/>
      <c r="B294" s="6"/>
      <c r="C294" s="6"/>
      <c r="G294" s="5"/>
      <c r="H294" s="5"/>
      <c r="I294" s="7"/>
      <c r="J294" s="8"/>
      <c r="K294" s="8"/>
      <c r="L294" s="5"/>
      <c r="M294" s="5"/>
    </row>
    <row r="295" spans="1:13" ht="12.75" customHeight="1" x14ac:dyDescent="0.2">
      <c r="A295" s="47"/>
      <c r="B295" s="6"/>
      <c r="C295" s="6"/>
      <c r="G295" s="5"/>
      <c r="H295" s="5"/>
      <c r="I295" s="7"/>
      <c r="J295" s="8"/>
      <c r="K295" s="8"/>
      <c r="L295" s="5"/>
      <c r="M295" s="5"/>
    </row>
    <row r="296" spans="1:13" ht="12.75" customHeight="1" x14ac:dyDescent="0.2">
      <c r="A296" s="47"/>
      <c r="B296" s="6"/>
      <c r="C296" s="6"/>
      <c r="G296" s="5"/>
      <c r="H296" s="5"/>
      <c r="I296" s="7"/>
      <c r="J296" s="8"/>
      <c r="K296" s="8"/>
      <c r="L296" s="5"/>
      <c r="M296" s="5"/>
    </row>
    <row r="297" spans="1:13" ht="12.75" customHeight="1" x14ac:dyDescent="0.2">
      <c r="A297" s="47"/>
      <c r="B297" s="6"/>
      <c r="C297" s="6"/>
      <c r="G297" s="5"/>
      <c r="H297" s="5"/>
      <c r="I297" s="7"/>
      <c r="J297" s="8"/>
      <c r="K297" s="8"/>
      <c r="L297" s="5"/>
      <c r="M297" s="5"/>
    </row>
    <row r="298" spans="1:13" ht="12.75" customHeight="1" x14ac:dyDescent="0.2">
      <c r="A298" s="47"/>
      <c r="B298" s="6"/>
      <c r="C298" s="6"/>
      <c r="G298" s="5"/>
      <c r="H298" s="5"/>
      <c r="I298" s="7"/>
      <c r="J298" s="8"/>
      <c r="K298" s="8"/>
      <c r="L298" s="5"/>
      <c r="M298" s="5"/>
    </row>
    <row r="299" spans="1:13" ht="12.75" customHeight="1" x14ac:dyDescent="0.2">
      <c r="A299" s="47"/>
      <c r="B299" s="6"/>
      <c r="C299" s="6"/>
      <c r="G299" s="5"/>
      <c r="H299" s="5"/>
      <c r="I299" s="7"/>
      <c r="J299" s="8"/>
      <c r="K299" s="8"/>
      <c r="L299" s="5"/>
      <c r="M299" s="5"/>
    </row>
    <row r="300" spans="1:13" ht="12.75" customHeight="1" x14ac:dyDescent="0.2">
      <c r="A300" s="47"/>
      <c r="B300" s="6"/>
      <c r="C300" s="6"/>
      <c r="G300" s="5"/>
      <c r="H300" s="5"/>
      <c r="I300" s="7"/>
      <c r="J300" s="8"/>
      <c r="K300" s="8"/>
      <c r="L300" s="5"/>
      <c r="M300" s="5"/>
    </row>
    <row r="301" spans="1:13" ht="12.75" customHeight="1" x14ac:dyDescent="0.2">
      <c r="A301" s="47"/>
      <c r="B301" s="6"/>
      <c r="C301" s="6"/>
      <c r="G301" s="5"/>
      <c r="H301" s="5"/>
      <c r="I301" s="7"/>
      <c r="J301" s="8"/>
      <c r="K301" s="8"/>
      <c r="L301" s="5"/>
      <c r="M301" s="5"/>
    </row>
    <row r="302" spans="1:13" ht="12.75" customHeight="1" x14ac:dyDescent="0.2">
      <c r="A302" s="47"/>
      <c r="B302" s="6"/>
      <c r="C302" s="6"/>
      <c r="G302" s="5"/>
      <c r="H302" s="5"/>
      <c r="I302" s="7"/>
      <c r="J302" s="8"/>
      <c r="K302" s="8"/>
      <c r="L302" s="5"/>
      <c r="M302" s="5"/>
    </row>
    <row r="303" spans="1:13" ht="12.75" customHeight="1" x14ac:dyDescent="0.2">
      <c r="A303" s="47"/>
      <c r="B303" s="6"/>
      <c r="C303" s="6"/>
      <c r="G303" s="5"/>
      <c r="H303" s="5"/>
      <c r="I303" s="7"/>
      <c r="J303" s="8"/>
      <c r="K303" s="8"/>
      <c r="L303" s="5"/>
      <c r="M303" s="5"/>
    </row>
    <row r="304" spans="1:13" ht="12.75" customHeight="1" x14ac:dyDescent="0.2">
      <c r="A304" s="47"/>
      <c r="B304" s="6"/>
      <c r="C304" s="6"/>
      <c r="G304" s="5"/>
      <c r="H304" s="5"/>
      <c r="I304" s="7"/>
      <c r="J304" s="8"/>
      <c r="K304" s="8"/>
      <c r="L304" s="5"/>
      <c r="M304" s="5"/>
    </row>
    <row r="305" spans="1:13" ht="12.75" customHeight="1" x14ac:dyDescent="0.2">
      <c r="A305" s="47"/>
      <c r="B305" s="6"/>
      <c r="C305" s="6"/>
      <c r="G305" s="5"/>
      <c r="H305" s="5"/>
      <c r="I305" s="7"/>
      <c r="J305" s="8"/>
      <c r="K305" s="8"/>
      <c r="L305" s="5"/>
      <c r="M305" s="5"/>
    </row>
    <row r="306" spans="1:13" ht="12.75" customHeight="1" x14ac:dyDescent="0.2">
      <c r="A306" s="47"/>
      <c r="B306" s="6"/>
      <c r="C306" s="6"/>
      <c r="G306" s="5"/>
      <c r="H306" s="5"/>
      <c r="I306" s="7"/>
      <c r="J306" s="8"/>
      <c r="K306" s="8"/>
      <c r="L306" s="5"/>
      <c r="M306" s="5"/>
    </row>
    <row r="307" spans="1:13" ht="12.75" customHeight="1" x14ac:dyDescent="0.2">
      <c r="A307" s="47"/>
      <c r="B307" s="6"/>
      <c r="C307" s="6"/>
      <c r="G307" s="5"/>
      <c r="H307" s="5"/>
      <c r="I307" s="7"/>
      <c r="J307" s="8"/>
      <c r="K307" s="8"/>
      <c r="L307" s="5"/>
      <c r="M307" s="5"/>
    </row>
    <row r="308" spans="1:13" ht="12.75" customHeight="1" x14ac:dyDescent="0.2">
      <c r="A308" s="47"/>
      <c r="B308" s="6"/>
      <c r="C308" s="6"/>
      <c r="G308" s="5"/>
      <c r="H308" s="5"/>
      <c r="I308" s="7"/>
      <c r="J308" s="8"/>
      <c r="K308" s="8"/>
      <c r="L308" s="5"/>
      <c r="M308" s="5"/>
    </row>
    <row r="309" spans="1:13" ht="12.75" customHeight="1" x14ac:dyDescent="0.2">
      <c r="A309" s="47"/>
      <c r="B309" s="6"/>
      <c r="C309" s="6"/>
      <c r="G309" s="5"/>
      <c r="H309" s="5"/>
      <c r="I309" s="7"/>
      <c r="J309" s="8"/>
      <c r="K309" s="8"/>
      <c r="L309" s="5"/>
      <c r="M309" s="5"/>
    </row>
    <row r="310" spans="1:13" ht="12.75" customHeight="1" x14ac:dyDescent="0.2">
      <c r="A310" s="47"/>
      <c r="B310" s="6"/>
      <c r="C310" s="6"/>
      <c r="G310" s="5"/>
      <c r="H310" s="5"/>
      <c r="I310" s="7"/>
      <c r="J310" s="8"/>
      <c r="K310" s="8"/>
      <c r="L310" s="5"/>
      <c r="M310" s="5"/>
    </row>
    <row r="311" spans="1:13" ht="12.75" customHeight="1" x14ac:dyDescent="0.2">
      <c r="A311" s="47"/>
      <c r="B311" s="6"/>
      <c r="C311" s="6"/>
      <c r="G311" s="5"/>
      <c r="H311" s="5"/>
      <c r="I311" s="7"/>
      <c r="J311" s="8"/>
      <c r="K311" s="8"/>
      <c r="L311" s="5"/>
      <c r="M311" s="5"/>
    </row>
    <row r="312" spans="1:13" ht="12.75" customHeight="1" x14ac:dyDescent="0.2">
      <c r="A312" s="47"/>
      <c r="B312" s="6"/>
      <c r="C312" s="6"/>
      <c r="G312" s="5"/>
      <c r="H312" s="5"/>
      <c r="I312" s="7"/>
      <c r="J312" s="8"/>
      <c r="K312" s="8"/>
      <c r="L312" s="5"/>
      <c r="M312" s="5"/>
    </row>
    <row r="313" spans="1:13" ht="12.75" customHeight="1" x14ac:dyDescent="0.2">
      <c r="A313" s="47"/>
      <c r="B313" s="6"/>
      <c r="C313" s="6"/>
      <c r="G313" s="5"/>
      <c r="H313" s="5"/>
      <c r="I313" s="7"/>
      <c r="J313" s="8"/>
      <c r="K313" s="8"/>
      <c r="L313" s="5"/>
      <c r="M313" s="5"/>
    </row>
    <row r="314" spans="1:13" ht="12.75" customHeight="1" x14ac:dyDescent="0.2">
      <c r="A314" s="47"/>
      <c r="B314" s="6"/>
      <c r="C314" s="6"/>
      <c r="G314" s="5"/>
      <c r="H314" s="5"/>
      <c r="I314" s="7"/>
      <c r="J314" s="8"/>
      <c r="K314" s="8"/>
      <c r="L314" s="5"/>
      <c r="M314" s="5"/>
    </row>
    <row r="315" spans="1:13" ht="12.75" customHeight="1" x14ac:dyDescent="0.2">
      <c r="A315" s="47"/>
      <c r="B315" s="6"/>
      <c r="C315" s="6"/>
      <c r="G315" s="5"/>
      <c r="H315" s="5"/>
      <c r="I315" s="7"/>
      <c r="J315" s="8"/>
      <c r="K315" s="8"/>
      <c r="L315" s="5"/>
      <c r="M315" s="5"/>
    </row>
    <row r="316" spans="1:13" ht="12.75" customHeight="1" x14ac:dyDescent="0.2">
      <c r="A316" s="47"/>
      <c r="B316" s="6"/>
      <c r="C316" s="6"/>
      <c r="G316" s="5"/>
      <c r="H316" s="5"/>
      <c r="I316" s="7"/>
      <c r="J316" s="8"/>
      <c r="K316" s="8"/>
      <c r="L316" s="5"/>
      <c r="M316" s="5"/>
    </row>
    <row r="317" spans="1:13" ht="12.75" customHeight="1" x14ac:dyDescent="0.2">
      <c r="A317" s="47"/>
      <c r="B317" s="6"/>
      <c r="C317" s="6"/>
      <c r="G317" s="5"/>
      <c r="H317" s="5"/>
      <c r="I317" s="7"/>
      <c r="J317" s="8"/>
      <c r="K317" s="8"/>
      <c r="L317" s="5"/>
      <c r="M317" s="5"/>
    </row>
    <row r="318" spans="1:13" ht="12.75" customHeight="1" x14ac:dyDescent="0.2">
      <c r="A318" s="47"/>
      <c r="B318" s="6"/>
      <c r="C318" s="6"/>
      <c r="G318" s="5"/>
      <c r="H318" s="5"/>
      <c r="I318" s="7"/>
      <c r="J318" s="8"/>
      <c r="K318" s="8"/>
      <c r="L318" s="5"/>
      <c r="M318" s="5"/>
    </row>
    <row r="319" spans="1:13" ht="12.75" customHeight="1" x14ac:dyDescent="0.2">
      <c r="A319" s="47"/>
      <c r="B319" s="6"/>
      <c r="C319" s="6"/>
      <c r="G319" s="5"/>
      <c r="H319" s="5"/>
      <c r="I319" s="7"/>
      <c r="J319" s="8"/>
      <c r="K319" s="8"/>
      <c r="L319" s="5"/>
      <c r="M319" s="5"/>
    </row>
    <row r="320" spans="1:13" ht="12.75" customHeight="1" x14ac:dyDescent="0.2">
      <c r="A320" s="47"/>
      <c r="B320" s="6"/>
      <c r="C320" s="6"/>
      <c r="G320" s="5"/>
      <c r="H320" s="5"/>
      <c r="I320" s="7"/>
      <c r="J320" s="8"/>
      <c r="K320" s="8"/>
      <c r="L320" s="5"/>
      <c r="M320" s="5"/>
    </row>
    <row r="321" spans="1:13" ht="12.75" customHeight="1" x14ac:dyDescent="0.2">
      <c r="A321" s="47"/>
      <c r="B321" s="6"/>
      <c r="C321" s="6"/>
      <c r="G321" s="5"/>
      <c r="H321" s="5"/>
      <c r="I321" s="7"/>
      <c r="J321" s="8"/>
      <c r="K321" s="8"/>
      <c r="L321" s="5"/>
      <c r="M321" s="5"/>
    </row>
    <row r="322" spans="1:13" ht="12.75" customHeight="1" x14ac:dyDescent="0.2">
      <c r="A322" s="47"/>
      <c r="B322" s="6"/>
      <c r="C322" s="6"/>
      <c r="G322" s="5"/>
      <c r="H322" s="5"/>
      <c r="I322" s="7"/>
      <c r="J322" s="8"/>
      <c r="K322" s="8"/>
      <c r="L322" s="5"/>
      <c r="M322" s="5"/>
    </row>
    <row r="323" spans="1:13" ht="12.75" customHeight="1" x14ac:dyDescent="0.2">
      <c r="A323" s="47"/>
      <c r="B323" s="6"/>
      <c r="C323" s="6"/>
      <c r="G323" s="5"/>
      <c r="H323" s="5"/>
      <c r="I323" s="7"/>
      <c r="J323" s="8"/>
      <c r="K323" s="8"/>
      <c r="L323" s="5"/>
      <c r="M323" s="5"/>
    </row>
    <row r="324" spans="1:13" ht="12.75" customHeight="1" x14ac:dyDescent="0.2">
      <c r="A324" s="47"/>
      <c r="B324" s="6"/>
      <c r="C324" s="6"/>
      <c r="G324" s="5"/>
      <c r="H324" s="5"/>
      <c r="I324" s="7"/>
      <c r="J324" s="8"/>
      <c r="K324" s="8"/>
      <c r="L324" s="5"/>
      <c r="M324" s="5"/>
    </row>
    <row r="325" spans="1:13" ht="12.75" customHeight="1" x14ac:dyDescent="0.2">
      <c r="A325" s="47"/>
      <c r="B325" s="6"/>
      <c r="C325" s="6"/>
      <c r="G325" s="5"/>
      <c r="H325" s="5"/>
      <c r="I325" s="7"/>
      <c r="J325" s="8"/>
      <c r="K325" s="8"/>
      <c r="L325" s="5"/>
      <c r="M325" s="5"/>
    </row>
    <row r="326" spans="1:13" ht="12.75" customHeight="1" x14ac:dyDescent="0.2">
      <c r="A326" s="47"/>
      <c r="B326" s="6"/>
      <c r="C326" s="6"/>
      <c r="G326" s="5"/>
      <c r="H326" s="5"/>
      <c r="I326" s="7"/>
      <c r="J326" s="8"/>
      <c r="K326" s="8"/>
      <c r="L326" s="5"/>
      <c r="M326" s="5"/>
    </row>
    <row r="327" spans="1:13" ht="12.75" customHeight="1" x14ac:dyDescent="0.2">
      <c r="A327" s="47"/>
      <c r="B327" s="6"/>
      <c r="C327" s="6"/>
      <c r="G327" s="5"/>
      <c r="H327" s="5"/>
      <c r="I327" s="7"/>
      <c r="J327" s="8"/>
      <c r="K327" s="8"/>
      <c r="L327" s="5"/>
      <c r="M327" s="5"/>
    </row>
    <row r="328" spans="1:13" ht="12.75" customHeight="1" x14ac:dyDescent="0.2">
      <c r="A328" s="47"/>
      <c r="B328" s="6"/>
      <c r="C328" s="6"/>
      <c r="G328" s="5"/>
      <c r="H328" s="5"/>
      <c r="I328" s="7"/>
      <c r="J328" s="8"/>
      <c r="K328" s="8"/>
      <c r="L328" s="5"/>
      <c r="M328" s="5"/>
    </row>
    <row r="329" spans="1:13" ht="12.75" customHeight="1" x14ac:dyDescent="0.2">
      <c r="A329" s="47"/>
      <c r="B329" s="6"/>
      <c r="C329" s="6"/>
      <c r="G329" s="5"/>
      <c r="H329" s="5"/>
      <c r="I329" s="7"/>
      <c r="J329" s="8"/>
      <c r="K329" s="8"/>
      <c r="L329" s="5"/>
      <c r="M329" s="5"/>
    </row>
    <row r="330" spans="1:13" ht="12.75" customHeight="1" x14ac:dyDescent="0.2">
      <c r="A330" s="47"/>
      <c r="B330" s="6"/>
      <c r="C330" s="6"/>
      <c r="G330" s="5"/>
      <c r="H330" s="5"/>
      <c r="I330" s="7"/>
      <c r="J330" s="8"/>
      <c r="K330" s="8"/>
      <c r="L330" s="5"/>
      <c r="M330" s="5"/>
    </row>
    <row r="331" spans="1:13" ht="12.75" customHeight="1" x14ac:dyDescent="0.2">
      <c r="A331" s="47"/>
      <c r="B331" s="6"/>
      <c r="C331" s="6"/>
      <c r="G331" s="5"/>
      <c r="H331" s="5"/>
      <c r="I331" s="7"/>
      <c r="J331" s="8"/>
      <c r="K331" s="8"/>
      <c r="L331" s="5"/>
      <c r="M331" s="5"/>
    </row>
    <row r="332" spans="1:13" ht="12.75" customHeight="1" x14ac:dyDescent="0.2">
      <c r="A332" s="47"/>
      <c r="B332" s="6"/>
      <c r="C332" s="6"/>
      <c r="G332" s="5"/>
      <c r="H332" s="5"/>
      <c r="I332" s="7"/>
      <c r="J332" s="8"/>
      <c r="K332" s="8"/>
      <c r="L332" s="5"/>
      <c r="M332" s="5"/>
    </row>
    <row r="333" spans="1:13" ht="12.75" customHeight="1" x14ac:dyDescent="0.2">
      <c r="A333" s="47"/>
      <c r="B333" s="6"/>
      <c r="C333" s="6"/>
      <c r="G333" s="5"/>
      <c r="H333" s="5"/>
      <c r="I333" s="7"/>
      <c r="J333" s="8"/>
      <c r="K333" s="8"/>
      <c r="L333" s="5"/>
      <c r="M333" s="5"/>
    </row>
    <row r="334" spans="1:13" ht="12.75" customHeight="1" x14ac:dyDescent="0.2">
      <c r="A334" s="47"/>
      <c r="B334" s="6"/>
      <c r="C334" s="6"/>
      <c r="G334" s="5"/>
      <c r="H334" s="5"/>
      <c r="I334" s="7"/>
      <c r="J334" s="8"/>
      <c r="K334" s="8"/>
      <c r="L334" s="5"/>
      <c r="M334" s="5"/>
    </row>
    <row r="335" spans="1:13" ht="12.75" customHeight="1" x14ac:dyDescent="0.2">
      <c r="A335" s="47"/>
      <c r="B335" s="6"/>
      <c r="C335" s="6"/>
      <c r="G335" s="5"/>
      <c r="H335" s="5"/>
      <c r="I335" s="7"/>
      <c r="J335" s="8"/>
      <c r="K335" s="8"/>
      <c r="L335" s="5"/>
      <c r="M335" s="5"/>
    </row>
    <row r="336" spans="1:13" ht="12.75" customHeight="1" x14ac:dyDescent="0.2">
      <c r="A336" s="47"/>
      <c r="B336" s="6"/>
      <c r="C336" s="6"/>
      <c r="G336" s="5"/>
      <c r="H336" s="5"/>
      <c r="I336" s="7"/>
      <c r="J336" s="8"/>
      <c r="K336" s="8"/>
      <c r="L336" s="5"/>
      <c r="M336" s="5"/>
    </row>
    <row r="337" spans="1:13" ht="12.75" customHeight="1" x14ac:dyDescent="0.2">
      <c r="A337" s="47"/>
      <c r="B337" s="6"/>
      <c r="C337" s="6"/>
      <c r="G337" s="5"/>
      <c r="H337" s="5"/>
      <c r="I337" s="7"/>
      <c r="J337" s="8"/>
      <c r="K337" s="8"/>
      <c r="L337" s="5"/>
      <c r="M337" s="5"/>
    </row>
    <row r="338" spans="1:13" ht="12.75" customHeight="1" x14ac:dyDescent="0.2">
      <c r="A338" s="47"/>
      <c r="B338" s="6"/>
      <c r="C338" s="6"/>
      <c r="G338" s="5"/>
      <c r="H338" s="5"/>
      <c r="I338" s="7"/>
      <c r="J338" s="8"/>
      <c r="K338" s="8"/>
      <c r="L338" s="5"/>
      <c r="M338" s="5"/>
    </row>
    <row r="339" spans="1:13" ht="12.75" customHeight="1" x14ac:dyDescent="0.2">
      <c r="A339" s="47"/>
      <c r="B339" s="6"/>
      <c r="C339" s="6"/>
      <c r="G339" s="5"/>
      <c r="H339" s="5"/>
      <c r="I339" s="7"/>
      <c r="J339" s="8"/>
      <c r="K339" s="8"/>
      <c r="L339" s="5"/>
      <c r="M339" s="5"/>
    </row>
    <row r="340" spans="1:13" ht="12.75" customHeight="1" x14ac:dyDescent="0.2">
      <c r="A340" s="47"/>
      <c r="B340" s="6"/>
      <c r="C340" s="6"/>
      <c r="G340" s="5"/>
      <c r="H340" s="5"/>
      <c r="I340" s="7"/>
      <c r="J340" s="8"/>
      <c r="K340" s="8"/>
      <c r="L340" s="5"/>
      <c r="M340" s="5"/>
    </row>
    <row r="341" spans="1:13" ht="12.75" customHeight="1" x14ac:dyDescent="0.2">
      <c r="A341" s="47"/>
      <c r="B341" s="6"/>
      <c r="C341" s="6"/>
      <c r="G341" s="5"/>
      <c r="H341" s="5"/>
      <c r="I341" s="7"/>
      <c r="J341" s="8"/>
      <c r="K341" s="8"/>
      <c r="L341" s="5"/>
      <c r="M341" s="5"/>
    </row>
    <row r="342" spans="1:13" ht="12.75" customHeight="1" x14ac:dyDescent="0.2">
      <c r="A342" s="47"/>
      <c r="B342" s="6"/>
      <c r="C342" s="6"/>
      <c r="G342" s="5"/>
      <c r="H342" s="5"/>
      <c r="I342" s="7"/>
      <c r="J342" s="8"/>
      <c r="K342" s="8"/>
      <c r="L342" s="5"/>
      <c r="M342" s="5"/>
    </row>
    <row r="343" spans="1:13" ht="12.75" customHeight="1" x14ac:dyDescent="0.2">
      <c r="A343" s="47"/>
      <c r="B343" s="6"/>
      <c r="C343" s="6"/>
      <c r="G343" s="5"/>
      <c r="H343" s="5"/>
      <c r="I343" s="7"/>
      <c r="J343" s="8"/>
      <c r="K343" s="8"/>
      <c r="L343" s="5"/>
      <c r="M343" s="5"/>
    </row>
    <row r="344" spans="1:13" ht="12.75" customHeight="1" x14ac:dyDescent="0.2">
      <c r="A344" s="47"/>
      <c r="B344" s="6"/>
      <c r="C344" s="6"/>
      <c r="G344" s="5"/>
      <c r="H344" s="5"/>
      <c r="I344" s="7"/>
      <c r="J344" s="8"/>
      <c r="K344" s="8"/>
      <c r="L344" s="5"/>
      <c r="M344" s="5"/>
    </row>
    <row r="345" spans="1:13" ht="12.75" customHeight="1" x14ac:dyDescent="0.2">
      <c r="A345" s="47"/>
      <c r="B345" s="6"/>
      <c r="C345" s="6"/>
      <c r="G345" s="5"/>
      <c r="H345" s="5"/>
      <c r="I345" s="7"/>
      <c r="J345" s="8"/>
      <c r="K345" s="8"/>
      <c r="L345" s="5"/>
      <c r="M345" s="5"/>
    </row>
    <row r="346" spans="1:13" ht="12.75" customHeight="1" x14ac:dyDescent="0.2">
      <c r="A346" s="47"/>
      <c r="B346" s="6"/>
      <c r="C346" s="6"/>
      <c r="G346" s="5"/>
      <c r="H346" s="5"/>
      <c r="I346" s="7"/>
      <c r="J346" s="8"/>
      <c r="K346" s="8"/>
      <c r="L346" s="5"/>
      <c r="M346" s="5"/>
    </row>
    <row r="347" spans="1:13" ht="12.75" customHeight="1" x14ac:dyDescent="0.2">
      <c r="A347" s="47"/>
      <c r="B347" s="6"/>
      <c r="C347" s="6"/>
      <c r="G347" s="5"/>
      <c r="H347" s="5"/>
      <c r="I347" s="7"/>
      <c r="J347" s="8"/>
      <c r="K347" s="8"/>
      <c r="L347" s="5"/>
      <c r="M347" s="5"/>
    </row>
    <row r="348" spans="1:13" ht="12.75" customHeight="1" x14ac:dyDescent="0.2">
      <c r="A348" s="47"/>
      <c r="B348" s="6"/>
      <c r="C348" s="6"/>
      <c r="G348" s="5"/>
      <c r="H348" s="5"/>
      <c r="I348" s="7"/>
      <c r="J348" s="8"/>
      <c r="K348" s="8"/>
      <c r="L348" s="5"/>
      <c r="M348" s="5"/>
    </row>
    <row r="349" spans="1:13" ht="12.75" customHeight="1" x14ac:dyDescent="0.2">
      <c r="A349" s="47"/>
      <c r="B349" s="6"/>
      <c r="C349" s="6"/>
      <c r="G349" s="5"/>
      <c r="H349" s="5"/>
      <c r="I349" s="7"/>
      <c r="J349" s="8"/>
      <c r="K349" s="8"/>
      <c r="L349" s="5"/>
      <c r="M349" s="5"/>
    </row>
    <row r="350" spans="1:13" ht="12.75" customHeight="1" x14ac:dyDescent="0.2">
      <c r="A350" s="47"/>
      <c r="B350" s="6"/>
      <c r="C350" s="6"/>
      <c r="G350" s="5"/>
      <c r="H350" s="5"/>
      <c r="I350" s="7"/>
      <c r="J350" s="8"/>
      <c r="K350" s="8"/>
      <c r="L350" s="5"/>
      <c r="M350" s="5"/>
    </row>
    <row r="351" spans="1:13" ht="12.75" customHeight="1" x14ac:dyDescent="0.2">
      <c r="A351" s="47"/>
      <c r="B351" s="6"/>
      <c r="C351" s="6"/>
      <c r="G351" s="5"/>
      <c r="H351" s="5"/>
      <c r="I351" s="7"/>
      <c r="J351" s="8"/>
      <c r="K351" s="8"/>
      <c r="L351" s="5"/>
      <c r="M351" s="5"/>
    </row>
    <row r="352" spans="1:13" ht="12.75" customHeight="1" x14ac:dyDescent="0.2">
      <c r="A352" s="47"/>
      <c r="B352" s="6"/>
      <c r="C352" s="6"/>
      <c r="G352" s="5"/>
      <c r="H352" s="5"/>
      <c r="I352" s="7"/>
      <c r="J352" s="8"/>
      <c r="K352" s="8"/>
      <c r="L352" s="5"/>
      <c r="M352" s="5"/>
    </row>
    <row r="353" spans="1:13" ht="12.75" customHeight="1" x14ac:dyDescent="0.2">
      <c r="A353" s="47"/>
      <c r="B353" s="6"/>
      <c r="C353" s="6"/>
      <c r="G353" s="5"/>
      <c r="H353" s="5"/>
      <c r="I353" s="7"/>
      <c r="J353" s="8"/>
      <c r="K353" s="8"/>
      <c r="L353" s="5"/>
      <c r="M353" s="5"/>
    </row>
    <row r="354" spans="1:13" ht="12.75" customHeight="1" x14ac:dyDescent="0.2">
      <c r="A354" s="47"/>
      <c r="B354" s="6"/>
      <c r="C354" s="6"/>
      <c r="G354" s="5"/>
      <c r="H354" s="5"/>
      <c r="I354" s="7"/>
      <c r="J354" s="8"/>
      <c r="K354" s="8"/>
      <c r="L354" s="5"/>
      <c r="M354" s="5"/>
    </row>
    <row r="355" spans="1:13" ht="12.75" customHeight="1" x14ac:dyDescent="0.2">
      <c r="A355" s="47"/>
      <c r="B355" s="6"/>
      <c r="C355" s="6"/>
      <c r="G355" s="5"/>
      <c r="H355" s="5"/>
      <c r="I355" s="7"/>
      <c r="J355" s="8"/>
      <c r="K355" s="8"/>
      <c r="L355" s="5"/>
      <c r="M355" s="5"/>
    </row>
    <row r="356" spans="1:13" ht="12.75" customHeight="1" x14ac:dyDescent="0.2">
      <c r="A356" s="47"/>
      <c r="B356" s="6"/>
      <c r="C356" s="6"/>
      <c r="G356" s="5"/>
      <c r="H356" s="5"/>
      <c r="I356" s="7"/>
      <c r="J356" s="8"/>
      <c r="K356" s="8"/>
      <c r="L356" s="5"/>
      <c r="M356" s="5"/>
    </row>
    <row r="357" spans="1:13" ht="12.75" customHeight="1" x14ac:dyDescent="0.2">
      <c r="A357" s="47"/>
      <c r="B357" s="6"/>
      <c r="C357" s="6"/>
      <c r="G357" s="5"/>
      <c r="H357" s="5"/>
      <c r="I357" s="7"/>
      <c r="J357" s="8"/>
      <c r="K357" s="8"/>
      <c r="L357" s="5"/>
      <c r="M357" s="5"/>
    </row>
    <row r="358" spans="1:13" ht="12.75" customHeight="1" x14ac:dyDescent="0.2">
      <c r="A358" s="47"/>
      <c r="B358" s="6"/>
      <c r="C358" s="6"/>
      <c r="G358" s="5"/>
      <c r="H358" s="5"/>
      <c r="I358" s="7"/>
      <c r="J358" s="8"/>
      <c r="K358" s="8"/>
      <c r="L358" s="5"/>
      <c r="M358" s="5"/>
    </row>
    <row r="359" spans="1:13" ht="12.75" customHeight="1" x14ac:dyDescent="0.2">
      <c r="A359" s="47"/>
      <c r="B359" s="6"/>
      <c r="C359" s="6"/>
      <c r="G359" s="5"/>
      <c r="H359" s="5"/>
      <c r="I359" s="7"/>
      <c r="J359" s="8"/>
      <c r="K359" s="8"/>
      <c r="L359" s="5"/>
      <c r="M359" s="5"/>
    </row>
    <row r="360" spans="1:13" ht="12.75" customHeight="1" x14ac:dyDescent="0.2">
      <c r="A360" s="47"/>
      <c r="B360" s="6"/>
      <c r="C360" s="6"/>
      <c r="G360" s="5"/>
      <c r="H360" s="5"/>
      <c r="I360" s="7"/>
      <c r="J360" s="8"/>
      <c r="K360" s="8"/>
      <c r="L360" s="5"/>
      <c r="M360" s="5"/>
    </row>
    <row r="361" spans="1:13" ht="12.75" customHeight="1" x14ac:dyDescent="0.2">
      <c r="A361" s="47"/>
      <c r="B361" s="6"/>
      <c r="C361" s="6"/>
      <c r="G361" s="5"/>
      <c r="H361" s="5"/>
      <c r="I361" s="7"/>
      <c r="J361" s="8"/>
      <c r="K361" s="8"/>
      <c r="L361" s="5"/>
      <c r="M361" s="5"/>
    </row>
    <row r="362" spans="1:13" ht="12.75" customHeight="1" x14ac:dyDescent="0.2">
      <c r="A362" s="47"/>
      <c r="B362" s="6"/>
      <c r="C362" s="6"/>
      <c r="G362" s="5"/>
      <c r="H362" s="5"/>
      <c r="I362" s="7"/>
      <c r="J362" s="8"/>
      <c r="K362" s="8"/>
      <c r="L362" s="5"/>
      <c r="M362" s="5"/>
    </row>
    <row r="363" spans="1:13" ht="12.75" customHeight="1" x14ac:dyDescent="0.2">
      <c r="A363" s="47"/>
      <c r="B363" s="6"/>
      <c r="C363" s="6"/>
      <c r="G363" s="5"/>
      <c r="H363" s="5"/>
      <c r="I363" s="7"/>
      <c r="J363" s="8"/>
      <c r="K363" s="8"/>
      <c r="L363" s="5"/>
      <c r="M363" s="5"/>
    </row>
    <row r="364" spans="1:13" ht="12.75" customHeight="1" x14ac:dyDescent="0.2">
      <c r="A364" s="47"/>
      <c r="B364" s="6"/>
      <c r="C364" s="6"/>
      <c r="G364" s="5"/>
      <c r="H364" s="5"/>
      <c r="I364" s="7"/>
      <c r="J364" s="8"/>
      <c r="K364" s="8"/>
      <c r="L364" s="5"/>
      <c r="M364" s="5"/>
    </row>
    <row r="365" spans="1:13" ht="12.75" customHeight="1" x14ac:dyDescent="0.2">
      <c r="A365" s="47"/>
      <c r="B365" s="6"/>
      <c r="C365" s="6"/>
      <c r="G365" s="5"/>
      <c r="H365" s="5"/>
      <c r="I365" s="7"/>
      <c r="J365" s="8"/>
      <c r="K365" s="8"/>
      <c r="L365" s="5"/>
      <c r="M365" s="5"/>
    </row>
    <row r="366" spans="1:13" ht="12.75" customHeight="1" x14ac:dyDescent="0.2">
      <c r="A366" s="47"/>
      <c r="B366" s="6"/>
      <c r="C366" s="6"/>
      <c r="G366" s="5"/>
      <c r="H366" s="5"/>
      <c r="I366" s="7"/>
      <c r="J366" s="8"/>
      <c r="K366" s="8"/>
      <c r="L366" s="5"/>
      <c r="M366" s="5"/>
    </row>
    <row r="367" spans="1:13" ht="12.75" customHeight="1" x14ac:dyDescent="0.2">
      <c r="A367" s="47"/>
      <c r="B367" s="6"/>
      <c r="C367" s="6"/>
      <c r="G367" s="5"/>
      <c r="H367" s="5"/>
      <c r="I367" s="7"/>
      <c r="J367" s="8"/>
      <c r="K367" s="8"/>
      <c r="L367" s="5"/>
      <c r="M367" s="5"/>
    </row>
    <row r="368" spans="1:13" ht="12.75" customHeight="1" x14ac:dyDescent="0.2">
      <c r="A368" s="47"/>
      <c r="B368" s="6"/>
      <c r="C368" s="6"/>
      <c r="G368" s="5"/>
      <c r="H368" s="5"/>
      <c r="I368" s="7"/>
      <c r="J368" s="8"/>
      <c r="K368" s="8"/>
      <c r="L368" s="5"/>
      <c r="M368" s="5"/>
    </row>
    <row r="369" spans="1:13" ht="12.75" customHeight="1" x14ac:dyDescent="0.2">
      <c r="A369" s="47"/>
      <c r="B369" s="6"/>
      <c r="C369" s="6"/>
      <c r="G369" s="5"/>
      <c r="H369" s="5"/>
      <c r="I369" s="7"/>
      <c r="J369" s="8"/>
      <c r="K369" s="8"/>
      <c r="L369" s="5"/>
      <c r="M369" s="5"/>
    </row>
    <row r="370" spans="1:13" ht="12.75" customHeight="1" x14ac:dyDescent="0.2">
      <c r="A370" s="47"/>
      <c r="B370" s="6"/>
      <c r="C370" s="6"/>
      <c r="G370" s="5"/>
      <c r="H370" s="5"/>
      <c r="I370" s="7"/>
      <c r="J370" s="8"/>
      <c r="K370" s="8"/>
      <c r="L370" s="5"/>
      <c r="M370" s="5"/>
    </row>
    <row r="371" spans="1:13" ht="12.75" customHeight="1" x14ac:dyDescent="0.2">
      <c r="A371" s="47"/>
      <c r="B371" s="6"/>
      <c r="C371" s="6"/>
      <c r="G371" s="5"/>
      <c r="H371" s="5"/>
      <c r="I371" s="7"/>
      <c r="J371" s="8"/>
      <c r="K371" s="8"/>
      <c r="L371" s="5"/>
      <c r="M371" s="5"/>
    </row>
    <row r="372" spans="1:13" ht="12.75" customHeight="1" x14ac:dyDescent="0.2">
      <c r="A372" s="47"/>
      <c r="B372" s="6"/>
      <c r="C372" s="6"/>
      <c r="G372" s="5"/>
      <c r="H372" s="5"/>
      <c r="I372" s="7"/>
      <c r="J372" s="8"/>
      <c r="K372" s="8"/>
      <c r="L372" s="5"/>
      <c r="M372" s="5"/>
    </row>
    <row r="373" spans="1:13" ht="12.75" customHeight="1" x14ac:dyDescent="0.2">
      <c r="A373" s="47"/>
      <c r="B373" s="6"/>
      <c r="C373" s="6"/>
      <c r="G373" s="5"/>
      <c r="H373" s="5"/>
      <c r="I373" s="7"/>
      <c r="J373" s="8"/>
      <c r="K373" s="8"/>
      <c r="L373" s="5"/>
      <c r="M373" s="5"/>
    </row>
    <row r="374" spans="1:13" ht="12.75" customHeight="1" x14ac:dyDescent="0.2">
      <c r="A374" s="47"/>
      <c r="B374" s="6"/>
      <c r="C374" s="6"/>
      <c r="G374" s="5"/>
      <c r="H374" s="5"/>
      <c r="I374" s="7"/>
      <c r="J374" s="8"/>
      <c r="K374" s="8"/>
      <c r="L374" s="5"/>
      <c r="M374" s="5"/>
    </row>
    <row r="375" spans="1:13" ht="12.75" customHeight="1" x14ac:dyDescent="0.2">
      <c r="A375" s="47"/>
      <c r="B375" s="6"/>
      <c r="C375" s="6"/>
      <c r="G375" s="5"/>
      <c r="H375" s="5"/>
      <c r="I375" s="7"/>
      <c r="J375" s="8"/>
      <c r="K375" s="8"/>
      <c r="L375" s="5"/>
      <c r="M375" s="5"/>
    </row>
    <row r="376" spans="1:13" ht="12.75" customHeight="1" x14ac:dyDescent="0.2">
      <c r="A376" s="47"/>
      <c r="B376" s="6"/>
      <c r="C376" s="6"/>
      <c r="G376" s="5"/>
      <c r="H376" s="5"/>
      <c r="I376" s="7"/>
      <c r="J376" s="8"/>
      <c r="K376" s="8"/>
      <c r="L376" s="5"/>
      <c r="M376" s="5"/>
    </row>
    <row r="377" spans="1:13" ht="12.75" customHeight="1" x14ac:dyDescent="0.2">
      <c r="A377" s="47"/>
      <c r="B377" s="6"/>
      <c r="C377" s="6"/>
      <c r="G377" s="5"/>
      <c r="H377" s="5"/>
      <c r="I377" s="7"/>
      <c r="J377" s="8"/>
      <c r="K377" s="8"/>
      <c r="L377" s="5"/>
      <c r="M377" s="5"/>
    </row>
    <row r="378" spans="1:13" ht="12.75" customHeight="1" x14ac:dyDescent="0.2">
      <c r="A378" s="47"/>
      <c r="B378" s="6"/>
      <c r="C378" s="6"/>
      <c r="G378" s="5"/>
      <c r="H378" s="5"/>
      <c r="I378" s="7"/>
      <c r="J378" s="8"/>
      <c r="K378" s="8"/>
      <c r="L378" s="5"/>
      <c r="M378" s="5"/>
    </row>
    <row r="379" spans="1:13" ht="12.75" customHeight="1" x14ac:dyDescent="0.2">
      <c r="A379" s="47"/>
      <c r="B379" s="6"/>
      <c r="C379" s="6"/>
      <c r="G379" s="5"/>
      <c r="H379" s="5"/>
      <c r="I379" s="7"/>
      <c r="J379" s="8"/>
      <c r="K379" s="8"/>
      <c r="L379" s="5"/>
      <c r="M379" s="5"/>
    </row>
    <row r="380" spans="1:13" ht="12.75" customHeight="1" x14ac:dyDescent="0.2">
      <c r="A380" s="47"/>
      <c r="B380" s="6"/>
      <c r="C380" s="6"/>
      <c r="G380" s="5"/>
      <c r="H380" s="5"/>
      <c r="I380" s="7"/>
      <c r="J380" s="8"/>
      <c r="K380" s="8"/>
      <c r="L380" s="5"/>
      <c r="M380" s="5"/>
    </row>
    <row r="381" spans="1:13" ht="12.75" customHeight="1" x14ac:dyDescent="0.2">
      <c r="A381" s="47"/>
      <c r="B381" s="6"/>
      <c r="C381" s="6"/>
      <c r="G381" s="5"/>
      <c r="H381" s="5"/>
      <c r="I381" s="7"/>
      <c r="J381" s="8"/>
      <c r="K381" s="8"/>
      <c r="L381" s="5"/>
      <c r="M381" s="5"/>
    </row>
    <row r="382" spans="1:13" ht="12.75" customHeight="1" x14ac:dyDescent="0.2">
      <c r="A382" s="47"/>
      <c r="B382" s="6"/>
      <c r="C382" s="6"/>
      <c r="G382" s="5"/>
      <c r="H382" s="5"/>
      <c r="I382" s="7"/>
      <c r="J382" s="8"/>
      <c r="K382" s="8"/>
      <c r="L382" s="5"/>
      <c r="M382" s="5"/>
    </row>
    <row r="383" spans="1:13" ht="12.75" customHeight="1" x14ac:dyDescent="0.2">
      <c r="A383" s="47"/>
      <c r="B383" s="6"/>
      <c r="C383" s="6"/>
      <c r="G383" s="5"/>
      <c r="H383" s="5"/>
      <c r="I383" s="7"/>
      <c r="J383" s="8"/>
      <c r="K383" s="8"/>
      <c r="L383" s="5"/>
      <c r="M383" s="5"/>
    </row>
    <row r="384" spans="1:13" ht="12.75" customHeight="1" x14ac:dyDescent="0.2">
      <c r="A384" s="47"/>
      <c r="B384" s="6"/>
      <c r="C384" s="6"/>
      <c r="G384" s="5"/>
      <c r="H384" s="5"/>
      <c r="I384" s="7"/>
      <c r="J384" s="8"/>
      <c r="K384" s="8"/>
      <c r="L384" s="5"/>
      <c r="M384" s="5"/>
    </row>
    <row r="385" spans="1:13" ht="12.75" customHeight="1" x14ac:dyDescent="0.2">
      <c r="A385" s="47"/>
      <c r="B385" s="6"/>
      <c r="C385" s="6"/>
      <c r="G385" s="5"/>
      <c r="H385" s="5"/>
      <c r="I385" s="7"/>
      <c r="J385" s="8"/>
      <c r="K385" s="8"/>
      <c r="L385" s="5"/>
      <c r="M385" s="5"/>
    </row>
    <row r="386" spans="1:13" ht="12.75" customHeight="1" x14ac:dyDescent="0.2">
      <c r="A386" s="47"/>
      <c r="B386" s="6"/>
      <c r="C386" s="6"/>
      <c r="G386" s="5"/>
      <c r="H386" s="5"/>
      <c r="I386" s="7"/>
      <c r="J386" s="8"/>
      <c r="K386" s="8"/>
      <c r="L386" s="5"/>
      <c r="M386" s="5"/>
    </row>
    <row r="387" spans="1:13" ht="12.75" customHeight="1" x14ac:dyDescent="0.2">
      <c r="A387" s="47"/>
      <c r="B387" s="6"/>
      <c r="C387" s="6"/>
      <c r="G387" s="5"/>
      <c r="H387" s="5"/>
      <c r="I387" s="7"/>
      <c r="J387" s="8"/>
      <c r="K387" s="8"/>
      <c r="L387" s="5"/>
      <c r="M387" s="5"/>
    </row>
    <row r="388" spans="1:13" ht="12.75" customHeight="1" x14ac:dyDescent="0.2">
      <c r="A388" s="47"/>
      <c r="B388" s="6"/>
      <c r="C388" s="6"/>
      <c r="G388" s="5"/>
      <c r="H388" s="5"/>
      <c r="I388" s="7"/>
      <c r="J388" s="8"/>
      <c r="K388" s="8"/>
      <c r="L388" s="5"/>
      <c r="M388" s="5"/>
    </row>
    <row r="389" spans="1:13" ht="12.75" customHeight="1" x14ac:dyDescent="0.2">
      <c r="A389" s="47"/>
      <c r="B389" s="6"/>
      <c r="C389" s="6"/>
      <c r="G389" s="5"/>
      <c r="H389" s="5"/>
      <c r="I389" s="7"/>
      <c r="J389" s="8"/>
      <c r="K389" s="8"/>
      <c r="L389" s="5"/>
      <c r="M389" s="5"/>
    </row>
    <row r="390" spans="1:13" ht="12.75" customHeight="1" x14ac:dyDescent="0.2">
      <c r="A390" s="47"/>
      <c r="B390" s="6"/>
      <c r="C390" s="6"/>
      <c r="G390" s="5"/>
      <c r="H390" s="5"/>
      <c r="I390" s="7"/>
      <c r="J390" s="8"/>
      <c r="K390" s="8"/>
      <c r="L390" s="5"/>
      <c r="M390" s="5"/>
    </row>
    <row r="391" spans="1:13" ht="12.75" customHeight="1" x14ac:dyDescent="0.2">
      <c r="A391" s="47"/>
      <c r="B391" s="6"/>
      <c r="C391" s="6"/>
      <c r="G391" s="5"/>
      <c r="H391" s="5"/>
      <c r="I391" s="7"/>
      <c r="J391" s="8"/>
      <c r="K391" s="8"/>
      <c r="L391" s="5"/>
      <c r="M391" s="5"/>
    </row>
    <row r="392" spans="1:13" ht="12.75" customHeight="1" x14ac:dyDescent="0.2">
      <c r="A392" s="47"/>
      <c r="B392" s="6"/>
      <c r="C392" s="6"/>
      <c r="G392" s="5"/>
      <c r="H392" s="5"/>
      <c r="I392" s="7"/>
      <c r="J392" s="8"/>
      <c r="K392" s="8"/>
      <c r="L392" s="5"/>
      <c r="M392" s="5"/>
    </row>
    <row r="393" spans="1:13" ht="12.75" customHeight="1" x14ac:dyDescent="0.2">
      <c r="A393" s="47"/>
      <c r="B393" s="6"/>
      <c r="C393" s="6"/>
      <c r="G393" s="5"/>
      <c r="H393" s="5"/>
      <c r="I393" s="7"/>
      <c r="J393" s="8"/>
      <c r="K393" s="8"/>
      <c r="L393" s="5"/>
      <c r="M393" s="5"/>
    </row>
    <row r="394" spans="1:13" ht="12.75" customHeight="1" x14ac:dyDescent="0.2">
      <c r="A394" s="47"/>
      <c r="B394" s="6"/>
      <c r="C394" s="6"/>
      <c r="G394" s="5"/>
      <c r="H394" s="5"/>
      <c r="I394" s="7"/>
      <c r="J394" s="8"/>
      <c r="K394" s="8"/>
      <c r="L394" s="5"/>
      <c r="M394" s="5"/>
    </row>
    <row r="395" spans="1:13" ht="12.75" customHeight="1" x14ac:dyDescent="0.2">
      <c r="A395" s="47"/>
      <c r="B395" s="6"/>
      <c r="C395" s="6"/>
      <c r="G395" s="5"/>
      <c r="H395" s="5"/>
      <c r="I395" s="7"/>
      <c r="J395" s="8"/>
      <c r="K395" s="8"/>
      <c r="L395" s="5"/>
      <c r="M395" s="5"/>
    </row>
    <row r="396" spans="1:13" ht="12.75" customHeight="1" x14ac:dyDescent="0.2">
      <c r="A396" s="47"/>
      <c r="B396" s="6"/>
      <c r="C396" s="6"/>
      <c r="G396" s="5"/>
      <c r="H396" s="5"/>
      <c r="I396" s="7"/>
      <c r="J396" s="8"/>
      <c r="K396" s="8"/>
      <c r="L396" s="5"/>
      <c r="M396" s="5"/>
    </row>
    <row r="397" spans="1:13" ht="12.75" customHeight="1" x14ac:dyDescent="0.2">
      <c r="A397" s="47"/>
      <c r="B397" s="6"/>
      <c r="C397" s="6"/>
      <c r="G397" s="5"/>
      <c r="H397" s="5"/>
      <c r="I397" s="7"/>
      <c r="J397" s="8"/>
      <c r="K397" s="8"/>
      <c r="L397" s="5"/>
      <c r="M397" s="5"/>
    </row>
    <row r="398" spans="1:13" ht="12.75" customHeight="1" x14ac:dyDescent="0.2">
      <c r="A398" s="47"/>
      <c r="B398" s="6"/>
      <c r="C398" s="6"/>
      <c r="G398" s="5"/>
      <c r="H398" s="5"/>
      <c r="I398" s="7"/>
      <c r="J398" s="8"/>
      <c r="K398" s="8"/>
      <c r="L398" s="5"/>
      <c r="M398" s="5"/>
    </row>
    <row r="399" spans="1:13" ht="12.75" customHeight="1" x14ac:dyDescent="0.2">
      <c r="A399" s="47"/>
      <c r="B399" s="6"/>
      <c r="C399" s="6"/>
      <c r="G399" s="5"/>
      <c r="H399" s="5"/>
      <c r="I399" s="7"/>
      <c r="J399" s="8"/>
      <c r="K399" s="8"/>
      <c r="L399" s="5"/>
      <c r="M399" s="5"/>
    </row>
    <row r="400" spans="1:13" ht="12.75" customHeight="1" x14ac:dyDescent="0.2">
      <c r="A400" s="47"/>
      <c r="B400" s="6"/>
      <c r="C400" s="6"/>
      <c r="G400" s="5"/>
      <c r="H400" s="5"/>
      <c r="I400" s="7"/>
      <c r="J400" s="8"/>
      <c r="K400" s="8"/>
      <c r="L400" s="5"/>
      <c r="M400" s="5"/>
    </row>
    <row r="401" spans="1:13" ht="12.75" customHeight="1" x14ac:dyDescent="0.2">
      <c r="A401" s="47"/>
      <c r="B401" s="6"/>
      <c r="C401" s="6"/>
      <c r="G401" s="5"/>
      <c r="H401" s="5"/>
      <c r="I401" s="7"/>
      <c r="J401" s="8"/>
      <c r="K401" s="8"/>
      <c r="L401" s="5"/>
      <c r="M401" s="5"/>
    </row>
    <row r="402" spans="1:13" ht="12.75" customHeight="1" x14ac:dyDescent="0.2">
      <c r="A402" s="47"/>
      <c r="B402" s="6"/>
      <c r="C402" s="6"/>
      <c r="G402" s="5"/>
      <c r="H402" s="5"/>
      <c r="I402" s="7"/>
      <c r="J402" s="8"/>
      <c r="K402" s="8"/>
      <c r="L402" s="5"/>
      <c r="M402" s="5"/>
    </row>
    <row r="403" spans="1:13" ht="12.75" customHeight="1" x14ac:dyDescent="0.2">
      <c r="A403" s="47"/>
      <c r="B403" s="6"/>
      <c r="C403" s="6"/>
      <c r="G403" s="5"/>
      <c r="H403" s="5"/>
      <c r="I403" s="7"/>
      <c r="J403" s="8"/>
      <c r="K403" s="8"/>
      <c r="L403" s="5"/>
      <c r="M403" s="5"/>
    </row>
    <row r="404" spans="1:13" ht="12.75" customHeight="1" x14ac:dyDescent="0.2">
      <c r="A404" s="47"/>
      <c r="B404" s="6"/>
      <c r="C404" s="6"/>
      <c r="G404" s="5"/>
      <c r="H404" s="5"/>
      <c r="I404" s="7"/>
      <c r="J404" s="8"/>
      <c r="K404" s="8"/>
      <c r="L404" s="5"/>
      <c r="M404" s="5"/>
    </row>
    <row r="405" spans="1:13" ht="12.75" customHeight="1" x14ac:dyDescent="0.2">
      <c r="A405" s="47"/>
      <c r="B405" s="6"/>
      <c r="C405" s="6"/>
      <c r="G405" s="5"/>
      <c r="H405" s="5"/>
      <c r="I405" s="7"/>
      <c r="J405" s="8"/>
      <c r="K405" s="8"/>
      <c r="L405" s="5"/>
      <c r="M405" s="5"/>
    </row>
    <row r="406" spans="1:13" ht="12.75" customHeight="1" x14ac:dyDescent="0.2">
      <c r="A406" s="47"/>
      <c r="B406" s="6"/>
      <c r="C406" s="6"/>
      <c r="G406" s="5"/>
      <c r="H406" s="5"/>
      <c r="I406" s="7"/>
      <c r="J406" s="8"/>
      <c r="K406" s="8"/>
      <c r="L406" s="5"/>
      <c r="M406" s="5"/>
    </row>
    <row r="407" spans="1:13" ht="12.75" customHeight="1" x14ac:dyDescent="0.2">
      <c r="A407" s="47"/>
      <c r="B407" s="6"/>
      <c r="C407" s="6"/>
      <c r="G407" s="5"/>
      <c r="H407" s="5"/>
      <c r="I407" s="7"/>
      <c r="J407" s="8"/>
      <c r="K407" s="8"/>
      <c r="L407" s="5"/>
      <c r="M407" s="5"/>
    </row>
    <row r="408" spans="1:13" ht="12.75" customHeight="1" x14ac:dyDescent="0.2">
      <c r="A408" s="47"/>
      <c r="B408" s="6"/>
      <c r="C408" s="6"/>
      <c r="G408" s="5"/>
      <c r="H408" s="5"/>
      <c r="I408" s="7"/>
      <c r="J408" s="8"/>
      <c r="K408" s="8"/>
      <c r="L408" s="5"/>
      <c r="M408" s="5"/>
    </row>
    <row r="409" spans="1:13" ht="12.75" customHeight="1" x14ac:dyDescent="0.2">
      <c r="A409" s="47"/>
      <c r="B409" s="6"/>
      <c r="C409" s="6"/>
      <c r="G409" s="5"/>
      <c r="H409" s="5"/>
      <c r="I409" s="7"/>
      <c r="J409" s="8"/>
      <c r="K409" s="8"/>
      <c r="L409" s="5"/>
      <c r="M409" s="5"/>
    </row>
    <row r="410" spans="1:13" ht="12.75" customHeight="1" x14ac:dyDescent="0.2">
      <c r="A410" s="47"/>
      <c r="B410" s="6"/>
      <c r="C410" s="6"/>
      <c r="G410" s="5"/>
      <c r="H410" s="5"/>
      <c r="I410" s="7"/>
      <c r="J410" s="8"/>
      <c r="K410" s="8"/>
      <c r="L410" s="5"/>
      <c r="M410" s="5"/>
    </row>
    <row r="411" spans="1:13" ht="12.75" customHeight="1" x14ac:dyDescent="0.2">
      <c r="A411" s="47"/>
      <c r="B411" s="6"/>
      <c r="C411" s="6"/>
      <c r="G411" s="5"/>
      <c r="H411" s="5"/>
      <c r="I411" s="7"/>
      <c r="J411" s="8"/>
      <c r="K411" s="8"/>
      <c r="L411" s="5"/>
      <c r="M411" s="5"/>
    </row>
    <row r="412" spans="1:13" ht="12.75" customHeight="1" x14ac:dyDescent="0.2">
      <c r="A412" s="47"/>
      <c r="B412" s="6"/>
      <c r="C412" s="6"/>
      <c r="G412" s="5"/>
      <c r="H412" s="5"/>
      <c r="I412" s="7"/>
      <c r="J412" s="8"/>
      <c r="K412" s="8"/>
      <c r="L412" s="5"/>
      <c r="M412" s="5"/>
    </row>
    <row r="413" spans="1:13" ht="12.75" customHeight="1" x14ac:dyDescent="0.2">
      <c r="A413" s="47"/>
      <c r="B413" s="6"/>
      <c r="C413" s="6"/>
      <c r="G413" s="5"/>
      <c r="H413" s="5"/>
      <c r="I413" s="7"/>
      <c r="J413" s="8"/>
      <c r="K413" s="8"/>
      <c r="L413" s="5"/>
      <c r="M413" s="5"/>
    </row>
    <row r="414" spans="1:13" ht="12.75" customHeight="1" x14ac:dyDescent="0.2">
      <c r="A414" s="47"/>
      <c r="B414" s="6"/>
      <c r="C414" s="6"/>
      <c r="G414" s="5"/>
      <c r="H414" s="5"/>
      <c r="I414" s="7"/>
      <c r="J414" s="8"/>
      <c r="K414" s="8"/>
      <c r="L414" s="5"/>
      <c r="M414" s="5"/>
    </row>
    <row r="415" spans="1:13" ht="12.75" customHeight="1" x14ac:dyDescent="0.2">
      <c r="A415" s="47"/>
      <c r="B415" s="6"/>
      <c r="C415" s="6"/>
      <c r="G415" s="5"/>
      <c r="H415" s="5"/>
      <c r="I415" s="7"/>
      <c r="J415" s="8"/>
      <c r="K415" s="8"/>
      <c r="L415" s="5"/>
      <c r="M415" s="5"/>
    </row>
    <row r="416" spans="1:13" ht="12.75" customHeight="1" x14ac:dyDescent="0.2">
      <c r="A416" s="47"/>
      <c r="B416" s="6"/>
      <c r="C416" s="6"/>
      <c r="G416" s="5"/>
      <c r="H416" s="5"/>
      <c r="I416" s="7"/>
      <c r="J416" s="8"/>
      <c r="K416" s="8"/>
      <c r="L416" s="5"/>
      <c r="M416" s="5"/>
    </row>
    <row r="417" spans="1:13" ht="12.75" customHeight="1" x14ac:dyDescent="0.2">
      <c r="A417" s="47"/>
      <c r="B417" s="6"/>
      <c r="C417" s="6"/>
      <c r="G417" s="5"/>
      <c r="H417" s="5"/>
      <c r="I417" s="7"/>
      <c r="J417" s="8"/>
      <c r="K417" s="8"/>
      <c r="L417" s="5"/>
      <c r="M417" s="5"/>
    </row>
    <row r="418" spans="1:13" ht="12.75" customHeight="1" x14ac:dyDescent="0.2">
      <c r="A418" s="47"/>
      <c r="B418" s="6"/>
      <c r="C418" s="6"/>
      <c r="G418" s="5"/>
      <c r="H418" s="5"/>
      <c r="I418" s="7"/>
      <c r="J418" s="8"/>
      <c r="K418" s="8"/>
      <c r="L418" s="5"/>
      <c r="M418" s="5"/>
    </row>
    <row r="419" spans="1:13" ht="12.75" customHeight="1" x14ac:dyDescent="0.2">
      <c r="A419" s="47"/>
      <c r="B419" s="6"/>
      <c r="C419" s="6"/>
      <c r="G419" s="5"/>
      <c r="H419" s="5"/>
      <c r="I419" s="7"/>
      <c r="J419" s="8"/>
      <c r="K419" s="8"/>
      <c r="L419" s="5"/>
      <c r="M419" s="5"/>
    </row>
    <row r="420" spans="1:13" ht="12.75" customHeight="1" x14ac:dyDescent="0.2">
      <c r="A420" s="47"/>
      <c r="B420" s="6"/>
      <c r="C420" s="6"/>
      <c r="G420" s="5"/>
      <c r="H420" s="5"/>
      <c r="I420" s="7"/>
      <c r="J420" s="8"/>
      <c r="K420" s="8"/>
      <c r="L420" s="5"/>
      <c r="M420" s="5"/>
    </row>
    <row r="421" spans="1:13" ht="12.75" customHeight="1" x14ac:dyDescent="0.2">
      <c r="A421" s="47"/>
      <c r="B421" s="6"/>
      <c r="C421" s="6"/>
      <c r="G421" s="5"/>
      <c r="H421" s="5"/>
      <c r="I421" s="7"/>
      <c r="J421" s="8"/>
      <c r="K421" s="8"/>
      <c r="L421" s="5"/>
      <c r="M421" s="5"/>
    </row>
    <row r="422" spans="1:13" ht="12.75" customHeight="1" x14ac:dyDescent="0.2">
      <c r="A422" s="47"/>
      <c r="B422" s="6"/>
      <c r="C422" s="6"/>
      <c r="G422" s="5"/>
      <c r="H422" s="5"/>
      <c r="I422" s="7"/>
      <c r="J422" s="8"/>
      <c r="K422" s="8"/>
      <c r="L422" s="5"/>
      <c r="M422" s="5"/>
    </row>
    <row r="423" spans="1:13" ht="12.75" customHeight="1" x14ac:dyDescent="0.2">
      <c r="A423" s="47"/>
      <c r="B423" s="6"/>
      <c r="C423" s="6"/>
      <c r="G423" s="5"/>
      <c r="H423" s="5"/>
      <c r="I423" s="7"/>
      <c r="J423" s="8"/>
      <c r="K423" s="8"/>
      <c r="L423" s="5"/>
      <c r="M423" s="5"/>
    </row>
    <row r="424" spans="1:13" ht="12.75" customHeight="1" x14ac:dyDescent="0.2">
      <c r="A424" s="47"/>
      <c r="B424" s="6"/>
      <c r="C424" s="6"/>
      <c r="G424" s="5"/>
      <c r="H424" s="5"/>
      <c r="I424" s="7"/>
      <c r="J424" s="8"/>
      <c r="K424" s="8"/>
      <c r="L424" s="5"/>
      <c r="M424" s="5"/>
    </row>
    <row r="425" spans="1:13" ht="12.75" customHeight="1" x14ac:dyDescent="0.2">
      <c r="A425" s="47"/>
      <c r="B425" s="6"/>
      <c r="C425" s="6"/>
      <c r="G425" s="5"/>
      <c r="H425" s="5"/>
      <c r="I425" s="7"/>
      <c r="J425" s="8"/>
      <c r="K425" s="8"/>
      <c r="L425" s="5"/>
      <c r="M425" s="5"/>
    </row>
    <row r="426" spans="1:13" ht="12.75" customHeight="1" x14ac:dyDescent="0.2">
      <c r="A426" s="47"/>
      <c r="B426" s="6"/>
      <c r="C426" s="6"/>
      <c r="G426" s="5"/>
      <c r="H426" s="5"/>
      <c r="I426" s="7"/>
      <c r="J426" s="8"/>
      <c r="K426" s="8"/>
      <c r="L426" s="5"/>
      <c r="M426" s="5"/>
    </row>
    <row r="427" spans="1:13" ht="12.75" customHeight="1" x14ac:dyDescent="0.2">
      <c r="A427" s="47"/>
      <c r="B427" s="6"/>
      <c r="C427" s="6"/>
      <c r="G427" s="5"/>
      <c r="H427" s="5"/>
      <c r="I427" s="7"/>
      <c r="J427" s="8"/>
      <c r="K427" s="8"/>
      <c r="L427" s="5"/>
      <c r="M427" s="5"/>
    </row>
    <row r="428" spans="1:13" ht="12.75" customHeight="1" x14ac:dyDescent="0.2">
      <c r="A428" s="47"/>
      <c r="B428" s="6"/>
      <c r="C428" s="6"/>
      <c r="G428" s="5"/>
      <c r="H428" s="5"/>
      <c r="I428" s="7"/>
      <c r="J428" s="8"/>
      <c r="K428" s="8"/>
      <c r="L428" s="5"/>
      <c r="M428" s="5"/>
    </row>
    <row r="429" spans="1:13" ht="12.75" customHeight="1" x14ac:dyDescent="0.2">
      <c r="A429" s="47"/>
      <c r="B429" s="6"/>
      <c r="C429" s="6"/>
      <c r="G429" s="5"/>
      <c r="H429" s="5"/>
      <c r="I429" s="7"/>
      <c r="J429" s="8"/>
      <c r="K429" s="8"/>
      <c r="L429" s="5"/>
      <c r="M429" s="5"/>
    </row>
    <row r="430" spans="1:13" ht="12.75" customHeight="1" x14ac:dyDescent="0.2">
      <c r="A430" s="47"/>
      <c r="B430" s="6"/>
      <c r="C430" s="6"/>
      <c r="G430" s="5"/>
      <c r="H430" s="5"/>
      <c r="I430" s="7"/>
      <c r="J430" s="8"/>
      <c r="K430" s="8"/>
      <c r="L430" s="5"/>
      <c r="M430" s="5"/>
    </row>
    <row r="431" spans="1:13" ht="12.75" customHeight="1" x14ac:dyDescent="0.2">
      <c r="A431" s="47"/>
      <c r="B431" s="6"/>
      <c r="C431" s="6"/>
      <c r="G431" s="5"/>
      <c r="H431" s="5"/>
      <c r="I431" s="7"/>
      <c r="J431" s="8"/>
      <c r="K431" s="8"/>
      <c r="L431" s="5"/>
      <c r="M431" s="5"/>
    </row>
    <row r="432" spans="1:13" ht="12.75" customHeight="1" x14ac:dyDescent="0.2">
      <c r="A432" s="47"/>
      <c r="B432" s="6"/>
      <c r="C432" s="6"/>
      <c r="G432" s="5"/>
      <c r="H432" s="5"/>
      <c r="I432" s="7"/>
      <c r="J432" s="8"/>
      <c r="K432" s="8"/>
      <c r="L432" s="5"/>
      <c r="M432" s="5"/>
    </row>
    <row r="433" spans="1:13" ht="12.75" customHeight="1" x14ac:dyDescent="0.2">
      <c r="A433" s="47"/>
      <c r="B433" s="6"/>
      <c r="C433" s="6"/>
      <c r="G433" s="5"/>
      <c r="H433" s="5"/>
      <c r="I433" s="7"/>
      <c r="J433" s="8"/>
      <c r="K433" s="8"/>
      <c r="L433" s="5"/>
      <c r="M433" s="5"/>
    </row>
    <row r="434" spans="1:13" ht="12.75" customHeight="1" x14ac:dyDescent="0.2">
      <c r="A434" s="47"/>
      <c r="B434" s="6"/>
      <c r="C434" s="6"/>
      <c r="G434" s="5"/>
      <c r="H434" s="5"/>
      <c r="I434" s="7"/>
      <c r="J434" s="8"/>
      <c r="K434" s="8"/>
      <c r="L434" s="5"/>
      <c r="M434" s="5"/>
    </row>
    <row r="435" spans="1:13" ht="12.75" customHeight="1" x14ac:dyDescent="0.2">
      <c r="A435" s="47"/>
      <c r="B435" s="6"/>
      <c r="C435" s="6"/>
      <c r="G435" s="5"/>
      <c r="H435" s="5"/>
      <c r="I435" s="7"/>
      <c r="J435" s="8"/>
      <c r="K435" s="8"/>
      <c r="L435" s="5"/>
      <c r="M435" s="5"/>
    </row>
    <row r="436" spans="1:13" ht="12.75" customHeight="1" x14ac:dyDescent="0.2">
      <c r="A436" s="47"/>
      <c r="B436" s="6"/>
      <c r="C436" s="6"/>
      <c r="G436" s="5"/>
      <c r="H436" s="5"/>
      <c r="I436" s="7"/>
      <c r="J436" s="8"/>
      <c r="K436" s="8"/>
      <c r="L436" s="5"/>
      <c r="M436" s="5"/>
    </row>
    <row r="437" spans="1:13" ht="12.75" customHeight="1" x14ac:dyDescent="0.2">
      <c r="A437" s="47"/>
      <c r="B437" s="6"/>
      <c r="C437" s="6"/>
      <c r="G437" s="5"/>
      <c r="H437" s="5"/>
      <c r="I437" s="7"/>
      <c r="J437" s="8"/>
      <c r="K437" s="8"/>
      <c r="L437" s="5"/>
      <c r="M437" s="5"/>
    </row>
    <row r="438" spans="1:13" ht="12.75" customHeight="1" x14ac:dyDescent="0.2">
      <c r="A438" s="47"/>
      <c r="B438" s="6"/>
      <c r="C438" s="6"/>
      <c r="G438" s="5"/>
      <c r="H438" s="5"/>
      <c r="I438" s="7"/>
      <c r="J438" s="8"/>
      <c r="K438" s="8"/>
      <c r="L438" s="5"/>
      <c r="M438" s="5"/>
    </row>
    <row r="439" spans="1:13" ht="12.75" customHeight="1" x14ac:dyDescent="0.2">
      <c r="A439" s="47"/>
      <c r="B439" s="6"/>
      <c r="C439" s="6"/>
      <c r="G439" s="5"/>
      <c r="H439" s="5"/>
      <c r="I439" s="7"/>
      <c r="J439" s="8"/>
      <c r="K439" s="8"/>
      <c r="L439" s="5"/>
      <c r="M439" s="5"/>
    </row>
    <row r="440" spans="1:13" ht="12.75" customHeight="1" x14ac:dyDescent="0.2">
      <c r="A440" s="47"/>
      <c r="B440" s="6"/>
      <c r="C440" s="6"/>
      <c r="G440" s="5"/>
      <c r="H440" s="5"/>
      <c r="I440" s="7"/>
      <c r="J440" s="8"/>
      <c r="K440" s="8"/>
      <c r="L440" s="5"/>
      <c r="M440" s="5"/>
    </row>
    <row r="441" spans="1:13" ht="12.75" customHeight="1" x14ac:dyDescent="0.2">
      <c r="A441" s="47"/>
      <c r="B441" s="6"/>
      <c r="C441" s="6"/>
      <c r="G441" s="5"/>
      <c r="H441" s="5"/>
      <c r="I441" s="7"/>
      <c r="J441" s="8"/>
      <c r="K441" s="8"/>
      <c r="L441" s="5"/>
      <c r="M441" s="5"/>
    </row>
    <row r="442" spans="1:13" ht="12.75" customHeight="1" x14ac:dyDescent="0.2">
      <c r="A442" s="47"/>
      <c r="B442" s="6"/>
      <c r="C442" s="6"/>
      <c r="G442" s="5"/>
      <c r="H442" s="5"/>
      <c r="I442" s="7"/>
      <c r="J442" s="8"/>
      <c r="K442" s="8"/>
      <c r="L442" s="5"/>
      <c r="M442" s="5"/>
    </row>
    <row r="443" spans="1:13" ht="12.75" customHeight="1" x14ac:dyDescent="0.2">
      <c r="A443" s="47"/>
      <c r="B443" s="6"/>
      <c r="C443" s="6"/>
      <c r="G443" s="5"/>
      <c r="H443" s="5"/>
      <c r="I443" s="7"/>
      <c r="J443" s="8"/>
      <c r="K443" s="8"/>
      <c r="L443" s="5"/>
      <c r="M443" s="5"/>
    </row>
    <row r="444" spans="1:13" ht="12.75" customHeight="1" x14ac:dyDescent="0.2">
      <c r="A444" s="47"/>
      <c r="B444" s="6"/>
      <c r="C444" s="6"/>
      <c r="G444" s="5"/>
      <c r="H444" s="5"/>
      <c r="I444" s="7"/>
      <c r="J444" s="8"/>
      <c r="K444" s="8"/>
      <c r="L444" s="5"/>
      <c r="M444" s="5"/>
    </row>
    <row r="445" spans="1:13" ht="12.75" customHeight="1" x14ac:dyDescent="0.2">
      <c r="A445" s="47"/>
      <c r="B445" s="6"/>
      <c r="C445" s="6"/>
      <c r="G445" s="5"/>
      <c r="H445" s="5"/>
      <c r="I445" s="7"/>
      <c r="J445" s="8"/>
      <c r="K445" s="8"/>
      <c r="L445" s="5"/>
      <c r="M445" s="5"/>
    </row>
    <row r="446" spans="1:13" ht="12.75" customHeight="1" x14ac:dyDescent="0.2">
      <c r="A446" s="47"/>
      <c r="B446" s="6"/>
      <c r="C446" s="6"/>
      <c r="G446" s="5"/>
      <c r="H446" s="5"/>
      <c r="I446" s="7"/>
      <c r="J446" s="8"/>
      <c r="K446" s="8"/>
      <c r="L446" s="5"/>
      <c r="M446" s="5"/>
    </row>
    <row r="447" spans="1:13" ht="12.75" customHeight="1" x14ac:dyDescent="0.2">
      <c r="A447" s="47"/>
      <c r="B447" s="6"/>
      <c r="C447" s="6"/>
      <c r="G447" s="5"/>
      <c r="H447" s="5"/>
      <c r="I447" s="7"/>
      <c r="J447" s="8"/>
      <c r="K447" s="8"/>
      <c r="L447" s="5"/>
      <c r="M447" s="5"/>
    </row>
    <row r="448" spans="1:13" ht="12.75" customHeight="1" x14ac:dyDescent="0.2">
      <c r="A448" s="47"/>
      <c r="B448" s="6"/>
      <c r="C448" s="6"/>
      <c r="G448" s="5"/>
      <c r="H448" s="5"/>
      <c r="I448" s="7"/>
      <c r="J448" s="8"/>
      <c r="K448" s="8"/>
      <c r="L448" s="5"/>
      <c r="M448" s="5"/>
    </row>
    <row r="449" spans="1:13" ht="12.75" customHeight="1" x14ac:dyDescent="0.2">
      <c r="A449" s="47"/>
      <c r="B449" s="6"/>
      <c r="C449" s="6"/>
      <c r="G449" s="5"/>
      <c r="H449" s="5"/>
      <c r="I449" s="7"/>
      <c r="J449" s="8"/>
      <c r="K449" s="8"/>
      <c r="L449" s="5"/>
      <c r="M449" s="5"/>
    </row>
    <row r="450" spans="1:13" ht="12.75" customHeight="1" x14ac:dyDescent="0.2">
      <c r="A450" s="47"/>
      <c r="B450" s="6"/>
      <c r="C450" s="6"/>
      <c r="G450" s="5"/>
      <c r="H450" s="5"/>
      <c r="I450" s="7"/>
      <c r="J450" s="8"/>
      <c r="K450" s="8"/>
      <c r="L450" s="5"/>
      <c r="M450" s="5"/>
    </row>
    <row r="451" spans="1:13" ht="12.75" customHeight="1" x14ac:dyDescent="0.2">
      <c r="A451" s="47"/>
      <c r="B451" s="6"/>
      <c r="C451" s="6"/>
      <c r="G451" s="5"/>
      <c r="H451" s="5"/>
      <c r="I451" s="7"/>
      <c r="J451" s="8"/>
      <c r="K451" s="8"/>
      <c r="L451" s="5"/>
      <c r="M451" s="5"/>
    </row>
    <row r="452" spans="1:13" ht="12.75" customHeight="1" x14ac:dyDescent="0.2">
      <c r="A452" s="47"/>
      <c r="B452" s="6"/>
      <c r="C452" s="6"/>
      <c r="G452" s="5"/>
      <c r="H452" s="5"/>
      <c r="I452" s="7"/>
      <c r="J452" s="8"/>
      <c r="K452" s="8"/>
      <c r="L452" s="5"/>
      <c r="M452" s="5"/>
    </row>
    <row r="453" spans="1:13" ht="12.75" customHeight="1" x14ac:dyDescent="0.2">
      <c r="A453" s="47"/>
      <c r="B453" s="6"/>
      <c r="C453" s="6"/>
      <c r="G453" s="5"/>
      <c r="H453" s="5"/>
      <c r="I453" s="7"/>
      <c r="J453" s="8"/>
      <c r="K453" s="8"/>
      <c r="L453" s="5"/>
      <c r="M453" s="5"/>
    </row>
    <row r="454" spans="1:13" ht="12.75" customHeight="1" x14ac:dyDescent="0.2">
      <c r="A454" s="47"/>
      <c r="B454" s="6"/>
      <c r="C454" s="6"/>
      <c r="G454" s="5"/>
      <c r="H454" s="5"/>
      <c r="I454" s="7"/>
      <c r="J454" s="8"/>
      <c r="K454" s="8"/>
      <c r="L454" s="5"/>
      <c r="M454" s="5"/>
    </row>
    <row r="455" spans="1:13" ht="12.75" customHeight="1" x14ac:dyDescent="0.2">
      <c r="A455" s="47"/>
      <c r="B455" s="6"/>
      <c r="C455" s="6"/>
      <c r="G455" s="5"/>
      <c r="H455" s="5"/>
      <c r="I455" s="7"/>
      <c r="J455" s="8"/>
      <c r="K455" s="8"/>
      <c r="L455" s="5"/>
      <c r="M455" s="5"/>
    </row>
    <row r="456" spans="1:13" ht="12.75" customHeight="1" x14ac:dyDescent="0.2">
      <c r="A456" s="47"/>
      <c r="B456" s="6"/>
      <c r="C456" s="6"/>
      <c r="G456" s="5"/>
      <c r="H456" s="5"/>
      <c r="I456" s="7"/>
      <c r="J456" s="8"/>
      <c r="K456" s="8"/>
      <c r="L456" s="5"/>
      <c r="M456" s="5"/>
    </row>
    <row r="457" spans="1:13" ht="12.75" customHeight="1" x14ac:dyDescent="0.2">
      <c r="A457" s="47"/>
      <c r="B457" s="6"/>
      <c r="C457" s="6"/>
      <c r="G457" s="5"/>
      <c r="H457" s="5"/>
      <c r="I457" s="7"/>
      <c r="J457" s="8"/>
      <c r="K457" s="8"/>
      <c r="L457" s="5"/>
      <c r="M457" s="5"/>
    </row>
    <row r="458" spans="1:13" ht="12.75" customHeight="1" x14ac:dyDescent="0.2">
      <c r="A458" s="47"/>
      <c r="B458" s="6"/>
      <c r="C458" s="6"/>
      <c r="G458" s="5"/>
      <c r="H458" s="5"/>
      <c r="I458" s="7"/>
      <c r="J458" s="8"/>
      <c r="K458" s="8"/>
      <c r="L458" s="5"/>
      <c r="M458" s="5"/>
    </row>
    <row r="459" spans="1:13" ht="12.75" customHeight="1" x14ac:dyDescent="0.2">
      <c r="A459" s="47"/>
      <c r="B459" s="6"/>
      <c r="C459" s="6"/>
      <c r="G459" s="5"/>
      <c r="H459" s="5"/>
      <c r="I459" s="7"/>
      <c r="J459" s="8"/>
      <c r="K459" s="8"/>
      <c r="L459" s="5"/>
      <c r="M459" s="5"/>
    </row>
    <row r="460" spans="1:13" ht="12.75" customHeight="1" x14ac:dyDescent="0.2">
      <c r="A460" s="47"/>
      <c r="B460" s="6"/>
      <c r="C460" s="6"/>
      <c r="G460" s="5"/>
      <c r="H460" s="5"/>
      <c r="I460" s="7"/>
      <c r="J460" s="8"/>
      <c r="K460" s="8"/>
      <c r="L460" s="5"/>
      <c r="M460" s="5"/>
    </row>
    <row r="461" spans="1:13" ht="12.75" customHeight="1" x14ac:dyDescent="0.2">
      <c r="A461" s="47"/>
      <c r="B461" s="6"/>
      <c r="C461" s="6"/>
      <c r="G461" s="5"/>
      <c r="H461" s="5"/>
      <c r="I461" s="7"/>
      <c r="J461" s="8"/>
      <c r="K461" s="8"/>
      <c r="L461" s="5"/>
      <c r="M461" s="5"/>
    </row>
    <row r="462" spans="1:13" ht="12.75" customHeight="1" x14ac:dyDescent="0.2">
      <c r="A462" s="47"/>
      <c r="B462" s="6"/>
      <c r="C462" s="6"/>
      <c r="G462" s="5"/>
      <c r="H462" s="5"/>
      <c r="I462" s="7"/>
      <c r="J462" s="8"/>
      <c r="K462" s="8"/>
      <c r="L462" s="5"/>
      <c r="M462" s="5"/>
    </row>
    <row r="463" spans="1:13" ht="12.75" customHeight="1" x14ac:dyDescent="0.2">
      <c r="A463" s="47"/>
      <c r="B463" s="6"/>
      <c r="C463" s="6"/>
      <c r="G463" s="5"/>
      <c r="H463" s="5"/>
      <c r="I463" s="7"/>
      <c r="J463" s="8"/>
      <c r="K463" s="8"/>
      <c r="L463" s="5"/>
      <c r="M463" s="5"/>
    </row>
    <row r="464" spans="1:13" ht="12.75" customHeight="1" x14ac:dyDescent="0.2">
      <c r="A464" s="47"/>
      <c r="B464" s="6"/>
      <c r="C464" s="6"/>
      <c r="G464" s="5"/>
      <c r="H464" s="5"/>
      <c r="I464" s="7"/>
      <c r="J464" s="8"/>
      <c r="K464" s="8"/>
      <c r="L464" s="5"/>
      <c r="M464" s="5"/>
    </row>
    <row r="465" spans="1:13" x14ac:dyDescent="0.2">
      <c r="A465" s="47"/>
      <c r="B465" s="6"/>
      <c r="C465" s="6"/>
      <c r="G465" s="5"/>
      <c r="H465" s="5"/>
      <c r="I465" s="7"/>
      <c r="J465" s="8"/>
      <c r="K465" s="8"/>
      <c r="L465" s="5"/>
      <c r="M465" s="5"/>
    </row>
    <row r="466" spans="1:13" ht="12.75" customHeight="1" x14ac:dyDescent="0.2">
      <c r="A466" s="47"/>
      <c r="B466" s="6"/>
      <c r="C466" s="6"/>
      <c r="G466" s="5"/>
      <c r="H466" s="5"/>
      <c r="I466" s="7"/>
      <c r="J466" s="8"/>
      <c r="K466" s="8"/>
      <c r="L466" s="5"/>
      <c r="M466" s="5"/>
    </row>
    <row r="467" spans="1:13" ht="12.75" customHeight="1" x14ac:dyDescent="0.2">
      <c r="A467" s="47"/>
      <c r="B467" s="6"/>
      <c r="C467" s="6"/>
      <c r="G467" s="5"/>
      <c r="H467" s="5"/>
      <c r="I467" s="7"/>
      <c r="J467" s="8"/>
      <c r="K467" s="8"/>
      <c r="L467" s="5"/>
      <c r="M467" s="5"/>
    </row>
    <row r="468" spans="1:13" ht="12.75" customHeight="1" x14ac:dyDescent="0.2">
      <c r="A468" s="47"/>
      <c r="B468" s="6"/>
      <c r="C468" s="6"/>
      <c r="G468" s="5"/>
      <c r="H468" s="5"/>
      <c r="I468" s="7"/>
      <c r="J468" s="8"/>
      <c r="K468" s="8"/>
      <c r="L468" s="5"/>
      <c r="M468" s="5"/>
    </row>
    <row r="469" spans="1:13" ht="12.75" customHeight="1" x14ac:dyDescent="0.2">
      <c r="A469" s="47"/>
      <c r="B469" s="6"/>
      <c r="C469" s="6"/>
      <c r="G469" s="5"/>
      <c r="H469" s="5"/>
      <c r="I469" s="7"/>
      <c r="J469" s="8"/>
      <c r="K469" s="8"/>
      <c r="L469" s="5"/>
      <c r="M469" s="5"/>
    </row>
    <row r="470" spans="1:13" ht="12.75" customHeight="1" x14ac:dyDescent="0.2">
      <c r="A470" s="47"/>
      <c r="B470" s="6"/>
      <c r="C470" s="6"/>
      <c r="G470" s="5"/>
      <c r="H470" s="5"/>
      <c r="I470" s="7"/>
      <c r="J470" s="8"/>
      <c r="K470" s="8"/>
      <c r="L470" s="5"/>
      <c r="M470" s="5"/>
    </row>
    <row r="471" spans="1:13" ht="12.75" customHeight="1" x14ac:dyDescent="0.2">
      <c r="A471" s="47"/>
      <c r="B471" s="6"/>
      <c r="C471" s="6"/>
      <c r="G471" s="5"/>
      <c r="H471" s="5"/>
      <c r="I471" s="7"/>
      <c r="J471" s="8"/>
      <c r="K471" s="8"/>
      <c r="L471" s="5"/>
      <c r="M471" s="5"/>
    </row>
    <row r="472" spans="1:13" ht="12.75" customHeight="1" x14ac:dyDescent="0.2">
      <c r="A472" s="47"/>
      <c r="B472" s="6"/>
      <c r="C472" s="6"/>
      <c r="G472" s="5"/>
      <c r="H472" s="5"/>
      <c r="I472" s="7"/>
      <c r="J472" s="8"/>
      <c r="K472" s="8"/>
      <c r="L472" s="5"/>
      <c r="M472" s="5"/>
    </row>
    <row r="473" spans="1:13" ht="12.75" customHeight="1" x14ac:dyDescent="0.2">
      <c r="A473" s="47"/>
      <c r="B473" s="6"/>
      <c r="C473" s="6"/>
      <c r="G473" s="5"/>
      <c r="H473" s="5"/>
      <c r="I473" s="7"/>
      <c r="J473" s="8"/>
      <c r="K473" s="8"/>
      <c r="L473" s="5"/>
      <c r="M473" s="5"/>
    </row>
    <row r="474" spans="1:13" ht="12.75" customHeight="1" x14ac:dyDescent="0.2">
      <c r="A474" s="47"/>
      <c r="B474" s="6"/>
      <c r="C474" s="6"/>
      <c r="G474" s="5"/>
      <c r="H474" s="5"/>
      <c r="I474" s="7"/>
      <c r="J474" s="8"/>
      <c r="K474" s="8"/>
      <c r="L474" s="5"/>
      <c r="M474" s="5"/>
    </row>
    <row r="475" spans="1:13" ht="12.75" customHeight="1" x14ac:dyDescent="0.2">
      <c r="A475" s="47"/>
      <c r="B475" s="6"/>
      <c r="C475" s="6"/>
      <c r="G475" s="5"/>
      <c r="H475" s="5"/>
      <c r="I475" s="7"/>
      <c r="J475" s="8"/>
      <c r="K475" s="8"/>
      <c r="L475" s="5"/>
      <c r="M475" s="5"/>
    </row>
    <row r="476" spans="1:13" ht="12.75" customHeight="1" x14ac:dyDescent="0.2">
      <c r="A476" s="47"/>
      <c r="B476" s="6"/>
      <c r="C476" s="6"/>
      <c r="G476" s="5"/>
      <c r="H476" s="5"/>
      <c r="I476" s="7"/>
      <c r="J476" s="8"/>
      <c r="K476" s="8"/>
      <c r="L476" s="5"/>
      <c r="M476" s="5"/>
    </row>
    <row r="477" spans="1:13" ht="12.75" customHeight="1" x14ac:dyDescent="0.2">
      <c r="A477" s="47"/>
      <c r="B477" s="6"/>
      <c r="C477" s="6"/>
      <c r="G477" s="5"/>
      <c r="H477" s="5"/>
      <c r="I477" s="7"/>
      <c r="J477" s="8"/>
      <c r="K477" s="8"/>
      <c r="L477" s="5"/>
      <c r="M477" s="5"/>
    </row>
    <row r="478" spans="1:13" ht="12.75" customHeight="1" x14ac:dyDescent="0.2">
      <c r="A478" s="47"/>
      <c r="B478" s="6"/>
      <c r="C478" s="6"/>
      <c r="G478" s="5"/>
      <c r="H478" s="5"/>
      <c r="I478" s="7"/>
      <c r="J478" s="8"/>
      <c r="K478" s="8"/>
      <c r="L478" s="5"/>
      <c r="M478" s="5"/>
    </row>
    <row r="479" spans="1:13" ht="12.75" customHeight="1" x14ac:dyDescent="0.2">
      <c r="A479" s="47"/>
      <c r="B479" s="6"/>
      <c r="C479" s="6"/>
      <c r="G479" s="5"/>
      <c r="H479" s="5"/>
      <c r="I479" s="7"/>
      <c r="J479" s="8"/>
      <c r="K479" s="8"/>
      <c r="L479" s="5"/>
      <c r="M479" s="5"/>
    </row>
    <row r="480" spans="1:13" ht="12.75" customHeight="1" x14ac:dyDescent="0.2">
      <c r="A480" s="47"/>
      <c r="B480" s="6"/>
      <c r="C480" s="6"/>
      <c r="G480" s="5"/>
      <c r="H480" s="5"/>
      <c r="I480" s="7"/>
      <c r="J480" s="8"/>
      <c r="K480" s="8"/>
      <c r="L480" s="5"/>
      <c r="M480" s="5"/>
    </row>
    <row r="481" spans="1:13" ht="12.75" customHeight="1" x14ac:dyDescent="0.2">
      <c r="A481" s="47"/>
      <c r="B481" s="6"/>
      <c r="C481" s="6"/>
      <c r="G481" s="5"/>
      <c r="H481" s="5"/>
      <c r="I481" s="7"/>
      <c r="J481" s="8"/>
      <c r="K481" s="8"/>
      <c r="L481" s="5"/>
      <c r="M481" s="5"/>
    </row>
    <row r="482" spans="1:13" ht="12.75" customHeight="1" x14ac:dyDescent="0.2">
      <c r="A482" s="47"/>
      <c r="B482" s="6"/>
      <c r="C482" s="6"/>
      <c r="G482" s="5"/>
      <c r="H482" s="5"/>
      <c r="I482" s="7"/>
      <c r="J482" s="8"/>
      <c r="K482" s="8"/>
      <c r="L482" s="5"/>
      <c r="M482" s="5"/>
    </row>
    <row r="483" spans="1:13" ht="12.75" customHeight="1" x14ac:dyDescent="0.2">
      <c r="A483" s="47"/>
      <c r="B483" s="6"/>
      <c r="C483" s="6"/>
      <c r="G483" s="5"/>
      <c r="H483" s="5"/>
      <c r="I483" s="7"/>
      <c r="J483" s="8"/>
      <c r="K483" s="8"/>
      <c r="L483" s="5"/>
      <c r="M483" s="5"/>
    </row>
    <row r="484" spans="1:13" ht="12.75" customHeight="1" x14ac:dyDescent="0.2">
      <c r="A484" s="47"/>
      <c r="B484" s="6"/>
      <c r="C484" s="6"/>
      <c r="G484" s="5"/>
      <c r="H484" s="5"/>
      <c r="I484" s="7"/>
      <c r="J484" s="8"/>
      <c r="K484" s="8"/>
      <c r="L484" s="5"/>
      <c r="M484" s="5"/>
    </row>
    <row r="485" spans="1:13" ht="12.75" customHeight="1" x14ac:dyDescent="0.2">
      <c r="A485" s="47"/>
      <c r="B485" s="6"/>
      <c r="C485" s="6"/>
      <c r="G485" s="5"/>
      <c r="H485" s="5"/>
      <c r="I485" s="7"/>
      <c r="J485" s="8"/>
      <c r="K485" s="8"/>
      <c r="L485" s="5"/>
      <c r="M485" s="5"/>
    </row>
    <row r="486" spans="1:13" ht="12.75" customHeight="1" x14ac:dyDescent="0.2">
      <c r="A486" s="47"/>
      <c r="B486" s="6"/>
      <c r="C486" s="6"/>
      <c r="G486" s="5"/>
      <c r="H486" s="5"/>
      <c r="I486" s="7"/>
      <c r="J486" s="8"/>
      <c r="K486" s="8"/>
      <c r="L486" s="5"/>
      <c r="M486" s="5"/>
    </row>
    <row r="487" spans="1:13" ht="12.75" customHeight="1" x14ac:dyDescent="0.2">
      <c r="A487" s="47"/>
      <c r="B487" s="6"/>
      <c r="C487" s="6"/>
      <c r="G487" s="5"/>
      <c r="H487" s="5"/>
      <c r="I487" s="7"/>
      <c r="J487" s="8"/>
      <c r="K487" s="8"/>
      <c r="L487" s="5"/>
      <c r="M487" s="5"/>
    </row>
    <row r="488" spans="1:13" ht="12.75" customHeight="1" x14ac:dyDescent="0.2">
      <c r="A488" s="47"/>
      <c r="B488" s="6"/>
      <c r="C488" s="6"/>
      <c r="G488" s="5"/>
      <c r="H488" s="5"/>
      <c r="I488" s="7"/>
      <c r="J488" s="8"/>
      <c r="K488" s="8"/>
      <c r="L488" s="5"/>
      <c r="M488" s="5"/>
    </row>
    <row r="489" spans="1:13" ht="12.75" customHeight="1" x14ac:dyDescent="0.2">
      <c r="A489" s="47"/>
      <c r="B489" s="6"/>
      <c r="C489" s="6"/>
      <c r="G489" s="5"/>
      <c r="H489" s="5"/>
      <c r="I489" s="7"/>
      <c r="J489" s="8"/>
      <c r="K489" s="8"/>
      <c r="L489" s="5"/>
      <c r="M489" s="5"/>
    </row>
    <row r="490" spans="1:13" ht="12.75" customHeight="1" x14ac:dyDescent="0.2">
      <c r="A490" s="47"/>
      <c r="B490" s="6"/>
      <c r="C490" s="6"/>
      <c r="G490" s="5"/>
      <c r="H490" s="5"/>
      <c r="I490" s="7"/>
      <c r="J490" s="8"/>
      <c r="K490" s="8"/>
      <c r="L490" s="5"/>
      <c r="M490" s="5"/>
    </row>
    <row r="491" spans="1:13" ht="12.75" customHeight="1" x14ac:dyDescent="0.2">
      <c r="A491" s="47"/>
      <c r="B491" s="6"/>
      <c r="C491" s="6"/>
      <c r="G491" s="5"/>
      <c r="H491" s="5"/>
      <c r="I491" s="7"/>
      <c r="J491" s="8"/>
      <c r="K491" s="8"/>
      <c r="L491" s="5"/>
      <c r="M491" s="5"/>
    </row>
    <row r="492" spans="1:13" ht="12.75" customHeight="1" x14ac:dyDescent="0.2">
      <c r="A492" s="47"/>
      <c r="B492" s="6"/>
      <c r="C492" s="6"/>
      <c r="G492" s="5"/>
      <c r="H492" s="5"/>
      <c r="I492" s="7"/>
      <c r="J492" s="8"/>
      <c r="K492" s="8"/>
      <c r="L492" s="5"/>
      <c r="M492" s="5"/>
    </row>
    <row r="493" spans="1:13" ht="12.75" customHeight="1" x14ac:dyDescent="0.2">
      <c r="A493" s="47"/>
      <c r="B493" s="6"/>
      <c r="C493" s="6"/>
      <c r="G493" s="5"/>
      <c r="H493" s="5"/>
      <c r="I493" s="7"/>
      <c r="J493" s="8"/>
      <c r="K493" s="8"/>
      <c r="L493" s="5"/>
      <c r="M493" s="5"/>
    </row>
    <row r="494" spans="1:13" ht="12.75" customHeight="1" x14ac:dyDescent="0.2">
      <c r="A494" s="47"/>
      <c r="B494" s="6"/>
      <c r="C494" s="6"/>
      <c r="G494" s="5"/>
      <c r="H494" s="5"/>
      <c r="I494" s="7"/>
      <c r="J494" s="8"/>
      <c r="K494" s="8"/>
      <c r="L494" s="5"/>
      <c r="M494" s="5"/>
    </row>
    <row r="495" spans="1:13" ht="12.75" customHeight="1" x14ac:dyDescent="0.2">
      <c r="A495" s="47"/>
      <c r="B495" s="6"/>
      <c r="C495" s="6"/>
      <c r="G495" s="5"/>
      <c r="H495" s="5"/>
      <c r="I495" s="7"/>
      <c r="J495" s="8"/>
      <c r="K495" s="8"/>
      <c r="L495" s="5"/>
      <c r="M495" s="5"/>
    </row>
    <row r="496" spans="1:13" ht="12.75" customHeight="1" x14ac:dyDescent="0.2">
      <c r="A496" s="47"/>
      <c r="B496" s="6"/>
      <c r="C496" s="6"/>
      <c r="G496" s="5"/>
      <c r="H496" s="5"/>
      <c r="I496" s="7"/>
      <c r="J496" s="8"/>
      <c r="K496" s="8"/>
      <c r="L496" s="5"/>
      <c r="M496" s="5"/>
    </row>
    <row r="497" spans="1:13" ht="12.75" customHeight="1" x14ac:dyDescent="0.2">
      <c r="A497" s="47"/>
      <c r="B497" s="6"/>
      <c r="C497" s="6"/>
      <c r="G497" s="5"/>
      <c r="H497" s="5"/>
      <c r="I497" s="7"/>
      <c r="J497" s="8"/>
      <c r="K497" s="8"/>
      <c r="L497" s="5"/>
      <c r="M497" s="5"/>
    </row>
    <row r="498" spans="1:13" ht="12.75" customHeight="1" x14ac:dyDescent="0.2">
      <c r="A498" s="47"/>
      <c r="B498" s="6"/>
      <c r="C498" s="6"/>
      <c r="G498" s="5"/>
      <c r="H498" s="5"/>
      <c r="I498" s="7"/>
      <c r="J498" s="8"/>
      <c r="K498" s="8"/>
      <c r="L498" s="5"/>
      <c r="M498" s="5"/>
    </row>
    <row r="499" spans="1:13" ht="12.75" customHeight="1" x14ac:dyDescent="0.2">
      <c r="A499" s="47"/>
      <c r="B499" s="6"/>
      <c r="C499" s="6"/>
      <c r="G499" s="5"/>
      <c r="H499" s="5"/>
      <c r="I499" s="7"/>
      <c r="J499" s="8"/>
      <c r="K499" s="8"/>
      <c r="L499" s="5"/>
      <c r="M499" s="5"/>
    </row>
    <row r="500" spans="1:13" ht="12.75" customHeight="1" x14ac:dyDescent="0.2">
      <c r="A500" s="47"/>
      <c r="B500" s="6"/>
      <c r="C500" s="6"/>
      <c r="G500" s="5"/>
      <c r="H500" s="5"/>
      <c r="I500" s="7"/>
      <c r="J500" s="8"/>
      <c r="K500" s="8"/>
      <c r="L500" s="5"/>
      <c r="M500" s="5"/>
    </row>
    <row r="501" spans="1:13" ht="12.75" customHeight="1" x14ac:dyDescent="0.2">
      <c r="A501" s="47"/>
      <c r="B501" s="6"/>
      <c r="C501" s="6"/>
      <c r="G501" s="5"/>
      <c r="H501" s="5"/>
      <c r="I501" s="7"/>
      <c r="J501" s="8"/>
      <c r="K501" s="8"/>
      <c r="L501" s="5"/>
      <c r="M501" s="5"/>
    </row>
    <row r="502" spans="1:13" ht="12.75" customHeight="1" x14ac:dyDescent="0.2">
      <c r="A502" s="47"/>
      <c r="B502" s="6"/>
      <c r="C502" s="6"/>
      <c r="G502" s="5"/>
      <c r="H502" s="5"/>
      <c r="I502" s="7"/>
      <c r="J502" s="8"/>
      <c r="K502" s="8"/>
      <c r="L502" s="5"/>
      <c r="M502" s="5"/>
    </row>
    <row r="503" spans="1:13" ht="12.75" customHeight="1" x14ac:dyDescent="0.2">
      <c r="A503" s="47"/>
      <c r="B503" s="6"/>
      <c r="C503" s="6"/>
      <c r="G503" s="5"/>
      <c r="H503" s="5"/>
      <c r="I503" s="7"/>
      <c r="J503" s="8"/>
      <c r="K503" s="8"/>
      <c r="L503" s="5"/>
      <c r="M503" s="5"/>
    </row>
    <row r="504" spans="1:13" ht="12.75" customHeight="1" x14ac:dyDescent="0.2">
      <c r="B504" s="6"/>
      <c r="C504" s="6"/>
      <c r="G504" s="5"/>
      <c r="H504" s="5"/>
      <c r="I504" s="7"/>
      <c r="J504" s="8"/>
      <c r="K504" s="8"/>
      <c r="L504" s="5"/>
      <c r="M504" s="5"/>
    </row>
    <row r="505" spans="1:13" ht="12.75" customHeight="1" x14ac:dyDescent="0.2">
      <c r="B505" s="6"/>
      <c r="C505" s="6"/>
      <c r="G505" s="5"/>
      <c r="H505" s="5"/>
      <c r="I505" s="7"/>
      <c r="J505" s="8"/>
      <c r="K505" s="8"/>
      <c r="L505" s="5"/>
      <c r="M505" s="5"/>
    </row>
    <row r="506" spans="1:13" ht="12.75" customHeight="1" x14ac:dyDescent="0.2">
      <c r="B506" s="6"/>
      <c r="C506" s="6"/>
      <c r="G506" s="5"/>
      <c r="H506" s="5"/>
      <c r="I506" s="7"/>
      <c r="J506" s="8"/>
      <c r="K506" s="8"/>
      <c r="L506" s="5"/>
      <c r="M506" s="5"/>
    </row>
    <row r="507" spans="1:13" ht="12.75" customHeight="1" x14ac:dyDescent="0.2">
      <c r="B507" s="6"/>
      <c r="C507" s="6"/>
      <c r="G507" s="5"/>
      <c r="H507" s="5"/>
      <c r="I507" s="7"/>
      <c r="J507" s="8"/>
      <c r="K507" s="8"/>
      <c r="L507" s="5"/>
      <c r="M507" s="5"/>
    </row>
    <row r="508" spans="1:13" ht="12.75" customHeight="1" x14ac:dyDescent="0.2">
      <c r="B508" s="6"/>
      <c r="C508" s="6"/>
      <c r="G508" s="5"/>
      <c r="H508" s="5"/>
      <c r="I508" s="7"/>
      <c r="J508" s="8"/>
      <c r="K508" s="8"/>
      <c r="L508" s="5"/>
      <c r="M508" s="5"/>
    </row>
    <row r="509" spans="1:13" ht="12.75" customHeight="1" x14ac:dyDescent="0.2">
      <c r="B509" s="6"/>
      <c r="C509" s="6"/>
      <c r="G509" s="5"/>
      <c r="H509" s="5"/>
      <c r="I509" s="7"/>
      <c r="J509" s="8"/>
      <c r="K509" s="8"/>
      <c r="L509" s="5"/>
      <c r="M509" s="5"/>
    </row>
    <row r="510" spans="1:13" ht="12.75" customHeight="1" x14ac:dyDescent="0.2">
      <c r="B510" s="6"/>
      <c r="C510" s="6"/>
      <c r="G510" s="5"/>
      <c r="H510" s="5"/>
      <c r="I510" s="7"/>
      <c r="J510" s="8"/>
      <c r="K510" s="8"/>
      <c r="L510" s="5"/>
      <c r="M510" s="5"/>
    </row>
    <row r="511" spans="1:13" ht="12.75" customHeight="1" x14ac:dyDescent="0.2">
      <c r="B511" s="6"/>
      <c r="C511" s="6"/>
      <c r="G511" s="5"/>
      <c r="H511" s="5"/>
      <c r="I511" s="7"/>
      <c r="J511" s="8"/>
      <c r="K511" s="8"/>
      <c r="L511" s="5"/>
      <c r="M511" s="5"/>
    </row>
    <row r="512" spans="1:13" ht="12.75" customHeight="1" x14ac:dyDescent="0.2">
      <c r="B512" s="6"/>
      <c r="C512" s="6"/>
      <c r="G512" s="5"/>
      <c r="H512" s="5"/>
      <c r="I512" s="7"/>
      <c r="J512" s="8"/>
      <c r="K512" s="8"/>
      <c r="L512" s="5"/>
      <c r="M512" s="5"/>
    </row>
    <row r="513" spans="2:13" ht="12.75" customHeight="1" x14ac:dyDescent="0.2">
      <c r="B513" s="6"/>
      <c r="C513" s="6"/>
      <c r="G513" s="5"/>
      <c r="H513" s="5"/>
      <c r="I513" s="7"/>
      <c r="J513" s="8"/>
      <c r="K513" s="8"/>
      <c r="L513" s="5"/>
      <c r="M513" s="5"/>
    </row>
    <row r="514" spans="2:13" ht="12.75" customHeight="1" x14ac:dyDescent="0.2">
      <c r="B514" s="6"/>
      <c r="C514" s="6"/>
      <c r="G514" s="5"/>
      <c r="H514" s="5"/>
      <c r="I514" s="7"/>
      <c r="J514" s="8"/>
      <c r="K514" s="8"/>
      <c r="L514" s="5"/>
      <c r="M514" s="5"/>
    </row>
    <row r="515" spans="2:13" ht="12.75" customHeight="1" x14ac:dyDescent="0.2">
      <c r="B515" s="6"/>
      <c r="C515" s="6"/>
      <c r="G515" s="5"/>
      <c r="H515" s="5"/>
      <c r="I515" s="7"/>
      <c r="J515" s="8"/>
      <c r="K515" s="8"/>
      <c r="L515" s="5"/>
      <c r="M515" s="5"/>
    </row>
    <row r="516" spans="2:13" ht="12.75" customHeight="1" x14ac:dyDescent="0.2">
      <c r="B516" s="6"/>
      <c r="C516" s="6"/>
      <c r="G516" s="5"/>
      <c r="H516" s="5"/>
      <c r="I516" s="7"/>
      <c r="J516" s="8"/>
      <c r="K516" s="8"/>
      <c r="L516" s="5"/>
      <c r="M516" s="5"/>
    </row>
    <row r="517" spans="2:13" ht="12.75" customHeight="1" x14ac:dyDescent="0.2">
      <c r="B517" s="6"/>
      <c r="C517" s="6"/>
      <c r="G517" s="5"/>
      <c r="H517" s="5"/>
      <c r="I517" s="7"/>
      <c r="J517" s="8"/>
      <c r="K517" s="8"/>
      <c r="L517" s="5"/>
      <c r="M517" s="5"/>
    </row>
    <row r="518" spans="2:13" ht="12.75" customHeight="1" x14ac:dyDescent="0.2">
      <c r="B518" s="6"/>
      <c r="C518" s="6"/>
      <c r="G518" s="5"/>
      <c r="H518" s="5"/>
      <c r="I518" s="7"/>
      <c r="J518" s="8"/>
      <c r="K518" s="8"/>
      <c r="L518" s="5"/>
      <c r="M518" s="5"/>
    </row>
    <row r="519" spans="2:13" ht="12.75" customHeight="1" x14ac:dyDescent="0.2">
      <c r="B519" s="6"/>
      <c r="C519" s="6"/>
      <c r="G519" s="5"/>
      <c r="H519" s="5"/>
      <c r="I519" s="7"/>
      <c r="J519" s="8"/>
      <c r="K519" s="8"/>
      <c r="L519" s="5"/>
      <c r="M519" s="5"/>
    </row>
    <row r="520" spans="2:13" ht="12.75" customHeight="1" x14ac:dyDescent="0.2">
      <c r="B520" s="6"/>
      <c r="C520" s="6"/>
      <c r="G520" s="5"/>
      <c r="H520" s="5"/>
      <c r="I520" s="7"/>
      <c r="J520" s="8"/>
      <c r="K520" s="8"/>
      <c r="L520" s="5"/>
      <c r="M520" s="5"/>
    </row>
    <row r="521" spans="2:13" ht="12.75" customHeight="1" x14ac:dyDescent="0.2">
      <c r="B521" s="6"/>
      <c r="C521" s="6"/>
      <c r="G521" s="5"/>
      <c r="H521" s="5"/>
      <c r="I521" s="7"/>
      <c r="J521" s="8"/>
      <c r="K521" s="8"/>
      <c r="L521" s="5"/>
      <c r="M521" s="5"/>
    </row>
    <row r="522" spans="2:13" ht="12.75" customHeight="1" x14ac:dyDescent="0.2">
      <c r="B522" s="6"/>
      <c r="C522" s="6"/>
      <c r="G522" s="5"/>
      <c r="H522" s="5"/>
      <c r="I522" s="7"/>
      <c r="J522" s="8"/>
      <c r="K522" s="8"/>
      <c r="L522" s="5"/>
      <c r="M522" s="5"/>
    </row>
    <row r="523" spans="2:13" ht="12.75" customHeight="1" x14ac:dyDescent="0.2">
      <c r="B523" s="6"/>
      <c r="C523" s="6"/>
      <c r="G523" s="5"/>
      <c r="H523" s="5"/>
      <c r="I523" s="7"/>
      <c r="J523" s="8"/>
      <c r="K523" s="8"/>
      <c r="L523" s="5"/>
      <c r="M523" s="5"/>
    </row>
    <row r="524" spans="2:13" ht="12.75" customHeight="1" x14ac:dyDescent="0.2">
      <c r="B524" s="6"/>
      <c r="C524" s="6"/>
      <c r="G524" s="5"/>
      <c r="H524" s="5"/>
      <c r="I524" s="7"/>
      <c r="J524" s="8"/>
      <c r="K524" s="8"/>
      <c r="L524" s="5"/>
      <c r="M524" s="5"/>
    </row>
    <row r="525" spans="2:13" ht="12.75" customHeight="1" x14ac:dyDescent="0.2">
      <c r="B525" s="6"/>
      <c r="C525" s="6"/>
      <c r="G525" s="5"/>
      <c r="H525" s="5"/>
      <c r="I525" s="7"/>
      <c r="J525" s="8"/>
      <c r="K525" s="8"/>
      <c r="L525" s="5"/>
      <c r="M525" s="5"/>
    </row>
    <row r="526" spans="2:13" ht="12.75" customHeight="1" x14ac:dyDescent="0.2">
      <c r="B526" s="6"/>
      <c r="C526" s="6"/>
      <c r="G526" s="5"/>
      <c r="H526" s="5"/>
      <c r="I526" s="7"/>
      <c r="J526" s="8"/>
      <c r="K526" s="8"/>
      <c r="L526" s="5"/>
      <c r="M526" s="5"/>
    </row>
    <row r="527" spans="2:13" ht="12.75" customHeight="1" x14ac:dyDescent="0.2">
      <c r="B527" s="6"/>
      <c r="C527" s="6"/>
      <c r="G527" s="5"/>
      <c r="H527" s="5"/>
      <c r="I527" s="7"/>
      <c r="J527" s="8"/>
      <c r="K527" s="8"/>
      <c r="L527" s="5"/>
      <c r="M527" s="5"/>
    </row>
    <row r="528" spans="2:13" ht="12.75" customHeight="1" x14ac:dyDescent="0.2">
      <c r="B528" s="6"/>
      <c r="C528" s="6"/>
      <c r="G528" s="5"/>
      <c r="H528" s="5"/>
      <c r="I528" s="7"/>
      <c r="J528" s="8"/>
      <c r="K528" s="8"/>
      <c r="L528" s="5"/>
      <c r="M528" s="5"/>
    </row>
    <row r="529" spans="2:13" ht="12.75" customHeight="1" x14ac:dyDescent="0.2">
      <c r="B529" s="6"/>
      <c r="C529" s="6"/>
      <c r="G529" s="5"/>
      <c r="H529" s="5"/>
      <c r="I529" s="7"/>
      <c r="J529" s="8"/>
      <c r="K529" s="8"/>
      <c r="L529" s="5"/>
      <c r="M529" s="5"/>
    </row>
    <row r="530" spans="2:13" ht="12.75" customHeight="1" x14ac:dyDescent="0.2">
      <c r="B530" s="6"/>
      <c r="C530" s="6"/>
      <c r="G530" s="5"/>
      <c r="H530" s="5"/>
      <c r="I530" s="7"/>
      <c r="J530" s="8"/>
      <c r="K530" s="8"/>
      <c r="L530" s="5"/>
      <c r="M530" s="5"/>
    </row>
    <row r="531" spans="2:13" ht="12.75" customHeight="1" x14ac:dyDescent="0.2">
      <c r="B531" s="6"/>
      <c r="C531" s="6"/>
      <c r="G531" s="5"/>
      <c r="H531" s="5"/>
      <c r="I531" s="7"/>
      <c r="J531" s="8"/>
      <c r="K531" s="8"/>
      <c r="L531" s="5"/>
      <c r="M531" s="5"/>
    </row>
    <row r="532" spans="2:13" ht="12.75" customHeight="1" x14ac:dyDescent="0.2">
      <c r="B532" s="6"/>
      <c r="C532" s="6"/>
      <c r="G532" s="5"/>
      <c r="H532" s="5"/>
      <c r="I532" s="7"/>
      <c r="J532" s="8"/>
      <c r="K532" s="8"/>
      <c r="L532" s="5"/>
      <c r="M532" s="5"/>
    </row>
    <row r="533" spans="2:13" ht="12.75" customHeight="1" x14ac:dyDescent="0.2">
      <c r="B533" s="6"/>
      <c r="C533" s="6"/>
      <c r="G533" s="5"/>
      <c r="H533" s="5"/>
      <c r="I533" s="7"/>
      <c r="J533" s="8"/>
      <c r="K533" s="8"/>
      <c r="L533" s="5"/>
      <c r="M533" s="5"/>
    </row>
    <row r="534" spans="2:13" ht="12.75" customHeight="1" x14ac:dyDescent="0.2">
      <c r="B534" s="6"/>
      <c r="C534" s="6"/>
      <c r="G534" s="5"/>
      <c r="H534" s="5"/>
      <c r="I534" s="7"/>
      <c r="J534" s="8"/>
      <c r="K534" s="8"/>
      <c r="L534" s="5"/>
      <c r="M534" s="5"/>
    </row>
    <row r="535" spans="2:13" ht="12.75" customHeight="1" x14ac:dyDescent="0.2">
      <c r="B535" s="6"/>
      <c r="C535" s="6"/>
      <c r="G535" s="5"/>
      <c r="H535" s="5"/>
      <c r="I535" s="7"/>
      <c r="J535" s="8"/>
      <c r="K535" s="8"/>
      <c r="L535" s="5"/>
      <c r="M535" s="5"/>
    </row>
    <row r="536" spans="2:13" ht="12.75" customHeight="1" x14ac:dyDescent="0.2">
      <c r="B536" s="6"/>
      <c r="C536" s="6"/>
      <c r="G536" s="5"/>
      <c r="H536" s="5"/>
      <c r="I536" s="7"/>
      <c r="J536" s="8"/>
      <c r="K536" s="8"/>
      <c r="L536" s="5"/>
      <c r="M536" s="5"/>
    </row>
    <row r="537" spans="2:13" ht="12.75" customHeight="1" x14ac:dyDescent="0.2">
      <c r="B537" s="6"/>
      <c r="C537" s="6"/>
      <c r="G537" s="5"/>
      <c r="H537" s="5"/>
      <c r="I537" s="7"/>
      <c r="J537" s="8"/>
      <c r="K537" s="8"/>
      <c r="L537" s="5"/>
      <c r="M537" s="5"/>
    </row>
    <row r="538" spans="2:13" ht="12.75" customHeight="1" x14ac:dyDescent="0.2">
      <c r="B538" s="6"/>
      <c r="C538" s="6"/>
      <c r="G538" s="5"/>
      <c r="H538" s="5"/>
      <c r="I538" s="7"/>
      <c r="J538" s="8"/>
      <c r="K538" s="8"/>
      <c r="L538" s="5"/>
      <c r="M538" s="5"/>
    </row>
    <row r="539" spans="2:13" ht="12.75" customHeight="1" x14ac:dyDescent="0.2">
      <c r="B539" s="6"/>
      <c r="C539" s="6"/>
      <c r="G539" s="5"/>
      <c r="H539" s="5"/>
      <c r="I539" s="7"/>
      <c r="J539" s="8"/>
      <c r="K539" s="8"/>
      <c r="L539" s="5"/>
      <c r="M539" s="5"/>
    </row>
    <row r="540" spans="2:13" ht="12.75" customHeight="1" x14ac:dyDescent="0.2">
      <c r="B540" s="6"/>
      <c r="C540" s="6"/>
      <c r="G540" s="5"/>
      <c r="H540" s="5"/>
      <c r="I540" s="7"/>
      <c r="J540" s="8"/>
      <c r="K540" s="8"/>
      <c r="L540" s="5"/>
      <c r="M540" s="5"/>
    </row>
    <row r="541" spans="2:13" ht="12.75" customHeight="1" x14ac:dyDescent="0.2">
      <c r="B541" s="6"/>
      <c r="C541" s="6"/>
      <c r="G541" s="5"/>
      <c r="H541" s="5"/>
      <c r="I541" s="7"/>
      <c r="J541" s="8"/>
      <c r="K541" s="8"/>
      <c r="L541" s="5"/>
      <c r="M541" s="5"/>
    </row>
    <row r="542" spans="2:13" ht="12.75" customHeight="1" x14ac:dyDescent="0.2">
      <c r="B542" s="6"/>
      <c r="C542" s="6"/>
      <c r="G542" s="5"/>
      <c r="H542" s="5"/>
      <c r="I542" s="7"/>
      <c r="J542" s="8"/>
      <c r="K542" s="8"/>
      <c r="L542" s="5"/>
      <c r="M542" s="5"/>
    </row>
    <row r="543" spans="2:13" ht="12.75" customHeight="1" x14ac:dyDescent="0.2">
      <c r="B543" s="6"/>
      <c r="C543" s="6"/>
      <c r="G543" s="5"/>
      <c r="H543" s="5"/>
      <c r="I543" s="7"/>
      <c r="J543" s="8"/>
      <c r="K543" s="8"/>
      <c r="L543" s="5"/>
      <c r="M543" s="5"/>
    </row>
    <row r="544" spans="2:13" ht="12.75" customHeight="1" x14ac:dyDescent="0.2">
      <c r="B544" s="6"/>
      <c r="C544" s="6"/>
      <c r="G544" s="5"/>
      <c r="H544" s="5"/>
      <c r="I544" s="7"/>
      <c r="J544" s="8"/>
      <c r="K544" s="8"/>
      <c r="L544" s="5"/>
      <c r="M544" s="5"/>
    </row>
    <row r="545" spans="2:13" ht="12.75" customHeight="1" x14ac:dyDescent="0.2">
      <c r="B545" s="6"/>
      <c r="C545" s="6"/>
      <c r="G545" s="5"/>
      <c r="H545" s="5"/>
      <c r="I545" s="7"/>
      <c r="J545" s="8"/>
      <c r="K545" s="8"/>
      <c r="L545" s="5"/>
      <c r="M545" s="5"/>
    </row>
    <row r="546" spans="2:13" ht="12.75" customHeight="1" x14ac:dyDescent="0.2">
      <c r="B546" s="6"/>
      <c r="C546" s="6"/>
      <c r="G546" s="5"/>
      <c r="H546" s="5"/>
      <c r="I546" s="7"/>
      <c r="J546" s="8"/>
      <c r="K546" s="8"/>
      <c r="L546" s="5"/>
      <c r="M546" s="5"/>
    </row>
    <row r="547" spans="2:13" ht="12.75" customHeight="1" x14ac:dyDescent="0.2">
      <c r="B547" s="6"/>
      <c r="C547" s="6"/>
      <c r="G547" s="5"/>
      <c r="H547" s="5"/>
      <c r="I547" s="7"/>
      <c r="J547" s="8"/>
      <c r="K547" s="8"/>
      <c r="L547" s="5"/>
      <c r="M547" s="5"/>
    </row>
    <row r="548" spans="2:13" ht="12.75" customHeight="1" x14ac:dyDescent="0.2">
      <c r="B548" s="6"/>
      <c r="C548" s="6"/>
      <c r="G548" s="5"/>
      <c r="H548" s="5"/>
      <c r="I548" s="7"/>
      <c r="J548" s="8"/>
      <c r="K548" s="8"/>
      <c r="L548" s="5"/>
      <c r="M548" s="5"/>
    </row>
    <row r="549" spans="2:13" ht="12.75" customHeight="1" x14ac:dyDescent="0.2">
      <c r="B549" s="6"/>
      <c r="C549" s="6"/>
      <c r="G549" s="5"/>
      <c r="H549" s="5"/>
      <c r="I549" s="7"/>
      <c r="J549" s="8"/>
      <c r="K549" s="8"/>
      <c r="L549" s="5"/>
      <c r="M549" s="5"/>
    </row>
    <row r="550" spans="2:13" ht="12.75" customHeight="1" x14ac:dyDescent="0.2">
      <c r="B550" s="6"/>
      <c r="C550" s="6"/>
      <c r="G550" s="5"/>
      <c r="H550" s="5"/>
      <c r="I550" s="7"/>
      <c r="J550" s="8"/>
      <c r="K550" s="8"/>
      <c r="L550" s="5"/>
      <c r="M550" s="5"/>
    </row>
    <row r="551" spans="2:13" ht="12.75" customHeight="1" x14ac:dyDescent="0.2">
      <c r="B551" s="6"/>
      <c r="C551" s="6"/>
      <c r="G551" s="5"/>
      <c r="H551" s="5"/>
      <c r="I551" s="7"/>
      <c r="J551" s="8"/>
      <c r="K551" s="8"/>
      <c r="L551" s="5"/>
      <c r="M551" s="5"/>
    </row>
    <row r="552" spans="2:13" ht="12.75" customHeight="1" x14ac:dyDescent="0.2">
      <c r="B552" s="6"/>
      <c r="C552" s="6"/>
      <c r="G552" s="5"/>
      <c r="H552" s="5"/>
      <c r="I552" s="7"/>
      <c r="J552" s="8"/>
      <c r="K552" s="8"/>
      <c r="L552" s="5"/>
      <c r="M552" s="5"/>
    </row>
    <row r="553" spans="2:13" ht="12.75" customHeight="1" x14ac:dyDescent="0.2">
      <c r="B553" s="6"/>
      <c r="C553" s="6"/>
      <c r="G553" s="5"/>
      <c r="H553" s="5"/>
      <c r="I553" s="7"/>
      <c r="J553" s="8"/>
      <c r="K553" s="8"/>
      <c r="L553" s="5"/>
      <c r="M553" s="5"/>
    </row>
    <row r="554" spans="2:13" ht="12.75" customHeight="1" x14ac:dyDescent="0.2">
      <c r="B554" s="6"/>
      <c r="C554" s="6"/>
      <c r="G554" s="5"/>
      <c r="H554" s="5"/>
      <c r="I554" s="7"/>
      <c r="J554" s="8"/>
      <c r="K554" s="8"/>
      <c r="L554" s="5"/>
      <c r="M554" s="5"/>
    </row>
    <row r="555" spans="2:13" ht="12.75" customHeight="1" x14ac:dyDescent="0.2">
      <c r="B555" s="6"/>
      <c r="C555" s="6"/>
      <c r="G555" s="5"/>
      <c r="H555" s="5"/>
      <c r="I555" s="7"/>
      <c r="J555" s="8"/>
      <c r="K555" s="8"/>
      <c r="L555" s="5"/>
      <c r="M555" s="5"/>
    </row>
    <row r="556" spans="2:13" ht="12.75" customHeight="1" x14ac:dyDescent="0.2">
      <c r="B556" s="6"/>
      <c r="C556" s="6"/>
      <c r="G556" s="5"/>
      <c r="H556" s="5"/>
      <c r="I556" s="7"/>
      <c r="J556" s="8"/>
      <c r="K556" s="8"/>
      <c r="L556" s="5"/>
      <c r="M556" s="5"/>
    </row>
    <row r="557" spans="2:13" ht="12.75" customHeight="1" x14ac:dyDescent="0.2">
      <c r="B557" s="6"/>
      <c r="C557" s="6"/>
      <c r="G557" s="5"/>
      <c r="H557" s="5"/>
      <c r="I557" s="7"/>
      <c r="J557" s="8"/>
      <c r="K557" s="8"/>
      <c r="L557" s="5"/>
      <c r="M557" s="5"/>
    </row>
    <row r="558" spans="2:13" ht="12.75" customHeight="1" x14ac:dyDescent="0.2">
      <c r="B558" s="6"/>
      <c r="C558" s="6"/>
      <c r="G558" s="5"/>
      <c r="H558" s="5"/>
      <c r="I558" s="7"/>
      <c r="J558" s="8"/>
      <c r="K558" s="8"/>
      <c r="L558" s="5"/>
      <c r="M558" s="5"/>
    </row>
    <row r="559" spans="2:13" ht="12.75" customHeight="1" x14ac:dyDescent="0.2">
      <c r="B559" s="6"/>
      <c r="C559" s="6"/>
      <c r="G559" s="5"/>
      <c r="H559" s="5"/>
      <c r="I559" s="7"/>
      <c r="J559" s="8"/>
      <c r="K559" s="8"/>
      <c r="L559" s="5"/>
      <c r="M559" s="5"/>
    </row>
    <row r="560" spans="2:13" ht="12.75" customHeight="1" x14ac:dyDescent="0.2">
      <c r="B560" s="6"/>
      <c r="C560" s="6"/>
      <c r="G560" s="5"/>
      <c r="H560" s="5"/>
      <c r="I560" s="7"/>
      <c r="J560" s="8"/>
      <c r="K560" s="8"/>
      <c r="L560" s="5"/>
      <c r="M560" s="5"/>
    </row>
    <row r="561" spans="2:13" ht="12.75" customHeight="1" x14ac:dyDescent="0.2">
      <c r="B561" s="6"/>
      <c r="C561" s="6"/>
      <c r="G561" s="5"/>
      <c r="H561" s="5"/>
      <c r="I561" s="7"/>
      <c r="J561" s="8"/>
      <c r="K561" s="8"/>
      <c r="L561" s="5"/>
      <c r="M561" s="5"/>
    </row>
    <row r="562" spans="2:13" ht="12.75" customHeight="1" x14ac:dyDescent="0.2">
      <c r="B562" s="6"/>
      <c r="C562" s="6"/>
      <c r="G562" s="5"/>
      <c r="H562" s="5"/>
      <c r="I562" s="7"/>
      <c r="J562" s="8"/>
      <c r="K562" s="8"/>
      <c r="L562" s="5"/>
      <c r="M562" s="5"/>
    </row>
    <row r="563" spans="2:13" ht="12.75" customHeight="1" x14ac:dyDescent="0.2">
      <c r="B563" s="6"/>
      <c r="C563" s="6"/>
      <c r="G563" s="5"/>
      <c r="H563" s="5"/>
      <c r="I563" s="7"/>
      <c r="J563" s="8"/>
      <c r="K563" s="8"/>
      <c r="L563" s="5"/>
      <c r="M563" s="5"/>
    </row>
    <row r="564" spans="2:13" ht="12.75" customHeight="1" x14ac:dyDescent="0.2">
      <c r="B564" s="6"/>
      <c r="C564" s="6"/>
      <c r="G564" s="5"/>
      <c r="H564" s="5"/>
      <c r="I564" s="7"/>
      <c r="J564" s="8"/>
      <c r="K564" s="8"/>
      <c r="L564" s="5"/>
      <c r="M564" s="5"/>
    </row>
    <row r="565" spans="2:13" ht="12.75" customHeight="1" x14ac:dyDescent="0.2">
      <c r="B565" s="6"/>
      <c r="C565" s="6"/>
      <c r="G565" s="5"/>
      <c r="H565" s="5"/>
      <c r="I565" s="7"/>
      <c r="J565" s="8"/>
      <c r="K565" s="8"/>
      <c r="L565" s="5"/>
      <c r="M565" s="5"/>
    </row>
    <row r="566" spans="2:13" ht="12.75" customHeight="1" x14ac:dyDescent="0.2">
      <c r="B566" s="6"/>
      <c r="C566" s="6"/>
      <c r="G566" s="5"/>
      <c r="H566" s="5"/>
      <c r="I566" s="7"/>
      <c r="J566" s="8"/>
      <c r="K566" s="8"/>
      <c r="L566" s="5"/>
      <c r="M566" s="5"/>
    </row>
    <row r="567" spans="2:13" ht="12.75" customHeight="1" x14ac:dyDescent="0.2">
      <c r="B567" s="6"/>
      <c r="C567" s="6"/>
      <c r="G567" s="5"/>
      <c r="H567" s="5"/>
      <c r="I567" s="7"/>
      <c r="J567" s="8"/>
      <c r="K567" s="8"/>
      <c r="L567" s="5"/>
      <c r="M567" s="5"/>
    </row>
    <row r="568" spans="2:13" ht="12.75" customHeight="1" x14ac:dyDescent="0.2">
      <c r="B568" s="6"/>
      <c r="C568" s="6"/>
      <c r="G568" s="5"/>
      <c r="H568" s="5"/>
      <c r="I568" s="7"/>
      <c r="J568" s="8"/>
      <c r="K568" s="8"/>
      <c r="L568" s="5"/>
      <c r="M568" s="5"/>
    </row>
    <row r="569" spans="2:13" ht="12.75" customHeight="1" x14ac:dyDescent="0.2">
      <c r="B569" s="6"/>
      <c r="C569" s="6"/>
      <c r="G569" s="5"/>
      <c r="H569" s="5"/>
      <c r="I569" s="7"/>
      <c r="J569" s="8"/>
      <c r="K569" s="8"/>
      <c r="L569" s="5"/>
      <c r="M569" s="5"/>
    </row>
    <row r="570" spans="2:13" ht="12.75" customHeight="1" x14ac:dyDescent="0.2">
      <c r="B570" s="6"/>
      <c r="C570" s="6"/>
      <c r="G570" s="5"/>
      <c r="H570" s="5"/>
      <c r="I570" s="7"/>
      <c r="J570" s="8"/>
      <c r="K570" s="8"/>
      <c r="L570" s="5"/>
      <c r="M570" s="5"/>
    </row>
    <row r="571" spans="2:13" ht="12.75" customHeight="1" x14ac:dyDescent="0.2">
      <c r="B571" s="6"/>
      <c r="C571" s="6"/>
      <c r="G571" s="5"/>
      <c r="H571" s="5"/>
      <c r="I571" s="7"/>
      <c r="J571" s="8"/>
      <c r="K571" s="8"/>
      <c r="L571" s="5"/>
      <c r="M571" s="5"/>
    </row>
    <row r="572" spans="2:13" ht="12.75" customHeight="1" x14ac:dyDescent="0.2">
      <c r="B572" s="6"/>
      <c r="C572" s="6"/>
      <c r="G572" s="5"/>
      <c r="H572" s="5"/>
      <c r="I572" s="7"/>
      <c r="J572" s="8"/>
      <c r="K572" s="8"/>
      <c r="L572" s="5"/>
      <c r="M572" s="5"/>
    </row>
    <row r="573" spans="2:13" ht="12.75" customHeight="1" x14ac:dyDescent="0.2">
      <c r="B573" s="6"/>
      <c r="C573" s="6"/>
      <c r="G573" s="5"/>
      <c r="H573" s="5"/>
      <c r="I573" s="7"/>
      <c r="J573" s="8"/>
      <c r="K573" s="8"/>
      <c r="L573" s="5"/>
      <c r="M573" s="5"/>
    </row>
    <row r="574" spans="2:13" ht="12.75" customHeight="1" x14ac:dyDescent="0.2">
      <c r="B574" s="6"/>
      <c r="C574" s="6"/>
      <c r="G574" s="5"/>
      <c r="H574" s="5"/>
      <c r="I574" s="7"/>
      <c r="J574" s="8"/>
      <c r="K574" s="8"/>
      <c r="L574" s="5"/>
      <c r="M574" s="5"/>
    </row>
    <row r="575" spans="2:13" ht="12.75" customHeight="1" x14ac:dyDescent="0.2">
      <c r="B575" s="6"/>
      <c r="C575" s="6"/>
      <c r="G575" s="5"/>
      <c r="H575" s="5"/>
      <c r="I575" s="7"/>
      <c r="J575" s="8"/>
      <c r="K575" s="8"/>
      <c r="L575" s="5"/>
      <c r="M575" s="5"/>
    </row>
    <row r="576" spans="2:13" ht="12.75" customHeight="1" x14ac:dyDescent="0.2">
      <c r="B576" s="6"/>
      <c r="C576" s="6"/>
      <c r="G576" s="5"/>
      <c r="H576" s="5"/>
      <c r="I576" s="7"/>
      <c r="J576" s="8"/>
      <c r="K576" s="8"/>
      <c r="L576" s="5"/>
      <c r="M576" s="5"/>
    </row>
    <row r="577" spans="2:13" ht="12.75" customHeight="1" x14ac:dyDescent="0.2">
      <c r="B577" s="6"/>
      <c r="C577" s="6"/>
      <c r="G577" s="5"/>
      <c r="H577" s="5"/>
      <c r="I577" s="7"/>
      <c r="J577" s="8"/>
      <c r="K577" s="8"/>
      <c r="L577" s="5"/>
      <c r="M577" s="5"/>
    </row>
    <row r="578" spans="2:13" ht="12.75" customHeight="1" x14ac:dyDescent="0.2">
      <c r="B578" s="6"/>
      <c r="C578" s="6"/>
      <c r="G578" s="5"/>
      <c r="H578" s="5"/>
      <c r="I578" s="7"/>
      <c r="J578" s="8"/>
      <c r="K578" s="8"/>
      <c r="L578" s="5"/>
      <c r="M578" s="5"/>
    </row>
    <row r="579" spans="2:13" ht="12.75" customHeight="1" x14ac:dyDescent="0.2">
      <c r="B579" s="6"/>
      <c r="C579" s="6"/>
      <c r="G579" s="5"/>
      <c r="H579" s="5"/>
      <c r="I579" s="7"/>
      <c r="J579" s="8"/>
      <c r="K579" s="8"/>
      <c r="L579" s="5"/>
      <c r="M579" s="5"/>
    </row>
    <row r="580" spans="2:13" ht="12.75" customHeight="1" x14ac:dyDescent="0.2">
      <c r="B580" s="6"/>
      <c r="C580" s="6"/>
      <c r="G580" s="5"/>
      <c r="H580" s="5"/>
      <c r="I580" s="7"/>
      <c r="J580" s="8"/>
      <c r="K580" s="8"/>
      <c r="L580" s="5"/>
      <c r="M580" s="5"/>
    </row>
    <row r="581" spans="2:13" ht="12.75" customHeight="1" x14ac:dyDescent="0.2">
      <c r="B581" s="6"/>
      <c r="C581" s="6"/>
      <c r="G581" s="5"/>
      <c r="H581" s="5"/>
      <c r="I581" s="7"/>
      <c r="J581" s="8"/>
      <c r="K581" s="8"/>
      <c r="L581" s="5"/>
      <c r="M581" s="5"/>
    </row>
    <row r="582" spans="2:13" ht="12.75" customHeight="1" x14ac:dyDescent="0.2">
      <c r="B582" s="6"/>
      <c r="C582" s="6"/>
      <c r="G582" s="5"/>
      <c r="H582" s="5"/>
      <c r="I582" s="7"/>
      <c r="J582" s="8"/>
      <c r="K582" s="8"/>
      <c r="L582" s="5"/>
      <c r="M582" s="5"/>
    </row>
    <row r="583" spans="2:13" ht="12.75" customHeight="1" x14ac:dyDescent="0.2">
      <c r="B583" s="6"/>
      <c r="C583" s="6"/>
      <c r="G583" s="5"/>
      <c r="H583" s="5"/>
      <c r="I583" s="7"/>
      <c r="J583" s="8"/>
      <c r="K583" s="8"/>
      <c r="L583" s="5"/>
      <c r="M583" s="5"/>
    </row>
    <row r="584" spans="2:13" ht="12.75" customHeight="1" x14ac:dyDescent="0.2">
      <c r="B584" s="6"/>
      <c r="C584" s="6"/>
      <c r="G584" s="5"/>
      <c r="H584" s="5"/>
      <c r="I584" s="7"/>
      <c r="J584" s="8"/>
      <c r="K584" s="8"/>
      <c r="L584" s="5"/>
      <c r="M584" s="5"/>
    </row>
    <row r="585" spans="2:13" ht="12.75" customHeight="1" x14ac:dyDescent="0.2">
      <c r="B585" s="6"/>
      <c r="C585" s="6"/>
      <c r="G585" s="5"/>
      <c r="H585" s="5"/>
      <c r="I585" s="7"/>
      <c r="J585" s="8"/>
      <c r="K585" s="8"/>
      <c r="L585" s="5"/>
      <c r="M585" s="5"/>
    </row>
    <row r="586" spans="2:13" ht="12.75" customHeight="1" x14ac:dyDescent="0.2">
      <c r="B586" s="6"/>
      <c r="C586" s="6"/>
      <c r="G586" s="5"/>
      <c r="H586" s="5"/>
      <c r="I586" s="7"/>
      <c r="J586" s="8"/>
      <c r="K586" s="8"/>
      <c r="L586" s="5"/>
      <c r="M586" s="5"/>
    </row>
    <row r="587" spans="2:13" ht="12.75" customHeight="1" x14ac:dyDescent="0.2">
      <c r="B587" s="6"/>
      <c r="C587" s="6"/>
      <c r="G587" s="5"/>
      <c r="H587" s="5"/>
      <c r="I587" s="7"/>
      <c r="J587" s="8"/>
      <c r="K587" s="8"/>
      <c r="L587" s="5"/>
      <c r="M587" s="5"/>
    </row>
    <row r="588" spans="2:13" ht="12.75" customHeight="1" x14ac:dyDescent="0.2">
      <c r="B588" s="6"/>
      <c r="C588" s="6"/>
      <c r="G588" s="5"/>
      <c r="H588" s="5"/>
      <c r="I588" s="7"/>
      <c r="J588" s="8"/>
      <c r="K588" s="8"/>
      <c r="L588" s="5"/>
      <c r="M588" s="5"/>
    </row>
    <row r="589" spans="2:13" ht="12.75" customHeight="1" x14ac:dyDescent="0.2">
      <c r="B589" s="6"/>
      <c r="C589" s="6"/>
      <c r="G589" s="5"/>
      <c r="H589" s="5"/>
      <c r="I589" s="7"/>
      <c r="J589" s="8"/>
      <c r="K589" s="8"/>
      <c r="L589" s="5"/>
      <c r="M589" s="5"/>
    </row>
    <row r="590" spans="2:13" ht="12.75" customHeight="1" x14ac:dyDescent="0.2">
      <c r="B590" s="6"/>
      <c r="C590" s="6"/>
      <c r="G590" s="5"/>
      <c r="H590" s="5"/>
      <c r="I590" s="7"/>
      <c r="J590" s="8"/>
      <c r="K590" s="8"/>
      <c r="L590" s="5"/>
      <c r="M590" s="5"/>
    </row>
    <row r="591" spans="2:13" ht="12.75" customHeight="1" x14ac:dyDescent="0.2">
      <c r="B591" s="6"/>
      <c r="C591" s="6"/>
      <c r="G591" s="5"/>
      <c r="H591" s="5"/>
      <c r="I591" s="7"/>
      <c r="J591" s="8"/>
      <c r="K591" s="8"/>
      <c r="L591" s="5"/>
      <c r="M591" s="5"/>
    </row>
    <row r="592" spans="2:13" ht="12.75" customHeight="1" x14ac:dyDescent="0.2">
      <c r="B592" s="6"/>
      <c r="C592" s="6"/>
      <c r="G592" s="5"/>
      <c r="H592" s="5"/>
      <c r="I592" s="7"/>
      <c r="J592" s="8"/>
      <c r="K592" s="8"/>
      <c r="L592" s="5"/>
      <c r="M592" s="5"/>
    </row>
    <row r="593" spans="2:13" ht="12.75" customHeight="1" x14ac:dyDescent="0.2">
      <c r="B593" s="6"/>
      <c r="C593" s="6"/>
      <c r="G593" s="5"/>
      <c r="H593" s="5"/>
      <c r="I593" s="7"/>
      <c r="J593" s="8"/>
      <c r="K593" s="8"/>
      <c r="L593" s="5"/>
      <c r="M593" s="5"/>
    </row>
    <row r="594" spans="2:13" ht="12.75" customHeight="1" x14ac:dyDescent="0.2">
      <c r="B594" s="6"/>
      <c r="C594" s="6"/>
      <c r="G594" s="5"/>
      <c r="H594" s="5"/>
      <c r="I594" s="7"/>
      <c r="J594" s="8"/>
      <c r="K594" s="8"/>
      <c r="L594" s="5"/>
      <c r="M594" s="5"/>
    </row>
    <row r="595" spans="2:13" ht="12.75" customHeight="1" x14ac:dyDescent="0.2"/>
    <row r="596" spans="2:13" ht="12.75" customHeight="1" x14ac:dyDescent="0.2"/>
    <row r="597" spans="2:13" ht="12.75" customHeight="1" x14ac:dyDescent="0.2"/>
    <row r="598" spans="2:13" ht="12.75" customHeight="1" x14ac:dyDescent="0.2"/>
    <row r="599" spans="2:13" ht="12.75" customHeight="1" x14ac:dyDescent="0.2"/>
    <row r="600" spans="2:13" ht="12.75" customHeight="1" x14ac:dyDescent="0.2"/>
    <row r="601" spans="2:13" ht="12.75" customHeight="1" x14ac:dyDescent="0.2"/>
    <row r="602" spans="2:13" ht="12.75" customHeight="1" x14ac:dyDescent="0.2"/>
    <row r="603" spans="2:13" ht="12.75" customHeight="1" x14ac:dyDescent="0.2"/>
    <row r="604" spans="2:13" ht="12.75" customHeight="1" x14ac:dyDescent="0.2"/>
    <row r="605" spans="2:13" ht="12.75" customHeight="1" x14ac:dyDescent="0.2"/>
    <row r="606" spans="2:13" ht="12.75" customHeight="1" x14ac:dyDescent="0.2"/>
    <row r="607" spans="2:13" ht="12.75" customHeight="1" x14ac:dyDescent="0.2"/>
    <row r="608" spans="2:13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5" ht="12.75" customHeight="1" x14ac:dyDescent="0.2"/>
    <row r="2196" ht="12.75" customHeight="1" x14ac:dyDescent="0.2"/>
    <row r="2197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</sheetData>
  <sheetProtection selectLockedCells="1" selectUnlockedCells="1"/>
  <phoneticPr fontId="10" type="noConversion"/>
  <dataValidations count="3">
    <dataValidation type="list" showInputMessage="1" showErrorMessage="1" sqref="C5:C503" xr:uid="{A6F444E0-A373-4D2C-9305-E6CDE3BB04D7}">
      <formula1>customers</formula1>
    </dataValidation>
    <dataValidation type="list" allowBlank="1" showInputMessage="1" showErrorMessage="1" sqref="D5:D503" xr:uid="{A75F57E9-FEAC-48C8-A4AD-1AF47DA3F755}">
      <formula1>suppliers</formula1>
    </dataValidation>
    <dataValidation type="list" allowBlank="1" showInputMessage="1" showErrorMessage="1" sqref="F5:F503" xr:uid="{69CB829D-05B2-4F53-B53F-22252DF029F9}">
      <formula1>accounts</formula1>
    </dataValidation>
  </dataValidations>
  <hyperlinks>
    <hyperlink ref="A2" location="Menu!A1" display="Go To Menu" xr:uid="{00000000-0004-0000-0300-000000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17C2-E24A-46CB-BDF2-ECD8BF00FA3A}">
  <sheetPr codeName="Sheet7"/>
  <dimension ref="A1:F3"/>
  <sheetViews>
    <sheetView workbookViewId="0">
      <selection activeCell="C13" sqref="C13"/>
    </sheetView>
  </sheetViews>
  <sheetFormatPr defaultRowHeight="12.75" x14ac:dyDescent="0.2"/>
  <cols>
    <col min="1" max="1" width="14.5703125" bestFit="1" customWidth="1"/>
    <col min="2" max="2" width="9" bestFit="1" customWidth="1"/>
    <col min="3" max="3" width="11.85546875" bestFit="1" customWidth="1"/>
    <col min="4" max="4" width="18.57031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178</v>
      </c>
      <c r="B1" s="36" t="s">
        <v>175</v>
      </c>
      <c r="C1" s="36" t="s">
        <v>120</v>
      </c>
      <c r="D1" s="36" t="s">
        <v>54</v>
      </c>
      <c r="E1" s="36" t="s">
        <v>128</v>
      </c>
      <c r="F1" s="36" t="s">
        <v>179</v>
      </c>
    </row>
    <row r="2" spans="1:6" x14ac:dyDescent="0.2">
      <c r="A2" s="68">
        <v>40441</v>
      </c>
      <c r="B2" s="36" t="s">
        <v>176</v>
      </c>
      <c r="C2" s="36" t="s">
        <v>151</v>
      </c>
      <c r="D2" s="36" t="s">
        <v>10</v>
      </c>
      <c r="E2" s="36">
        <v>-500</v>
      </c>
      <c r="F2" s="36">
        <v>3295</v>
      </c>
    </row>
    <row r="3" spans="1:6" x14ac:dyDescent="0.2">
      <c r="A3" s="68">
        <v>40434</v>
      </c>
      <c r="B3" s="36" t="s">
        <v>176</v>
      </c>
      <c r="C3" s="36" t="s">
        <v>149</v>
      </c>
      <c r="D3" s="36" t="s">
        <v>10</v>
      </c>
      <c r="E3" s="36">
        <v>1000</v>
      </c>
      <c r="F3" s="36">
        <v>3302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4FF-625C-4D87-BDA2-20941E5D2852}">
  <sheetPr codeName="Sheet8"/>
  <dimension ref="A1:F3"/>
  <sheetViews>
    <sheetView workbookViewId="0">
      <selection activeCell="G19" sqref="G19"/>
    </sheetView>
  </sheetViews>
  <sheetFormatPr defaultRowHeight="12.75" x14ac:dyDescent="0.2"/>
  <cols>
    <col min="1" max="1" width="11" bestFit="1" customWidth="1"/>
    <col min="2" max="2" width="9.7109375" bestFit="1" customWidth="1"/>
    <col min="3" max="3" width="11" bestFit="1" customWidth="1"/>
    <col min="4" max="4" width="16.285156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183</v>
      </c>
      <c r="B1" s="36" t="s">
        <v>175</v>
      </c>
      <c r="C1" s="36" t="s">
        <v>162</v>
      </c>
      <c r="D1" s="36" t="s">
        <v>54</v>
      </c>
      <c r="E1" s="36" t="s">
        <v>128</v>
      </c>
      <c r="F1" s="36" t="s">
        <v>179</v>
      </c>
    </row>
    <row r="2" spans="1:6" x14ac:dyDescent="0.2">
      <c r="A2" s="68">
        <v>40434</v>
      </c>
      <c r="B2" s="36" t="s">
        <v>180</v>
      </c>
      <c r="C2" s="36" t="s">
        <v>148</v>
      </c>
      <c r="D2" s="36" t="s">
        <v>16</v>
      </c>
      <c r="E2" s="36">
        <v>-900</v>
      </c>
      <c r="F2" s="36">
        <v>3296</v>
      </c>
    </row>
    <row r="3" spans="1:6" x14ac:dyDescent="0.2">
      <c r="A3" s="68">
        <v>40441</v>
      </c>
      <c r="B3" s="36" t="s">
        <v>180</v>
      </c>
      <c r="C3" s="36" t="s">
        <v>150</v>
      </c>
      <c r="D3" s="36" t="s">
        <v>16</v>
      </c>
      <c r="E3" s="36">
        <v>800</v>
      </c>
      <c r="F3" s="36">
        <v>3289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2A55-2120-4770-8E27-1443DF496322}">
  <dimension ref="J1"/>
  <sheetViews>
    <sheetView workbookViewId="0">
      <selection sqref="A1:C46"/>
    </sheetView>
  </sheetViews>
  <sheetFormatPr defaultRowHeight="12.75" x14ac:dyDescent="0.2"/>
  <cols>
    <col min="1" max="1" width="42.85546875" bestFit="1" customWidth="1"/>
    <col min="2" max="2" width="12.140625" bestFit="1" customWidth="1"/>
    <col min="3" max="3" width="15.7109375" bestFit="1" customWidth="1"/>
    <col min="4" max="4" width="11" bestFit="1" customWidth="1"/>
    <col min="5" max="5" width="9.7109375" bestFit="1" customWidth="1"/>
    <col min="6" max="6" width="18.5703125" bestFit="1" customWidth="1"/>
    <col min="7" max="7" width="21" bestFit="1" customWidth="1"/>
    <col min="8" max="8" width="32.85546875" bestFit="1" customWidth="1"/>
    <col min="9" max="9" width="10.28515625" bestFit="1" customWidth="1"/>
  </cols>
  <sheetData>
    <row r="1" spans="10:10" x14ac:dyDescent="0.2">
      <c r="J1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5C1B-17FA-489D-9BAB-4F1ED1666090}">
  <sheetPr codeName="Sheet9"/>
  <dimension ref="A1:I13"/>
  <sheetViews>
    <sheetView workbookViewId="0">
      <selection activeCell="H11" sqref="H11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15.7109375" bestFit="1" customWidth="1"/>
    <col min="4" max="4" width="8" bestFit="1" customWidth="1"/>
    <col min="5" max="5" width="8.7109375" customWidth="1"/>
    <col min="6" max="6" width="10.7109375" bestFit="1" customWidth="1"/>
    <col min="7" max="8" width="8.7109375" bestFit="1" customWidth="1"/>
    <col min="9" max="9" width="10.7109375" bestFit="1" customWidth="1"/>
  </cols>
  <sheetData>
    <row r="1" spans="1:9" ht="15.75" x14ac:dyDescent="0.25">
      <c r="A1" s="1" t="s">
        <v>187</v>
      </c>
    </row>
    <row r="2" spans="1:9" x14ac:dyDescent="0.2">
      <c r="A2" s="33" t="s">
        <v>126</v>
      </c>
    </row>
    <row r="4" spans="1:9" x14ac:dyDescent="0.2">
      <c r="A4" t="s">
        <v>155</v>
      </c>
      <c r="B4" s="36" t="s">
        <v>54</v>
      </c>
      <c r="C4" t="s">
        <v>163</v>
      </c>
      <c r="D4" t="s">
        <v>190</v>
      </c>
      <c r="E4" t="s">
        <v>191</v>
      </c>
      <c r="F4" t="s">
        <v>184</v>
      </c>
      <c r="H4" t="s">
        <v>185</v>
      </c>
      <c r="I4" s="53">
        <f>SUM(_4_TB[Debit])-SUM(_4_TB[Credit])</f>
        <v>0</v>
      </c>
    </row>
    <row r="5" spans="1:9" x14ac:dyDescent="0.2">
      <c r="A5">
        <v>1015</v>
      </c>
      <c r="B5" s="36" t="s">
        <v>8</v>
      </c>
      <c r="C5" s="36" t="s">
        <v>5</v>
      </c>
      <c r="D5">
        <v>0</v>
      </c>
      <c r="E5">
        <v>300</v>
      </c>
      <c r="F5">
        <v>-300</v>
      </c>
    </row>
    <row r="6" spans="1:9" x14ac:dyDescent="0.2">
      <c r="A6">
        <v>1305</v>
      </c>
      <c r="B6" s="36" t="s">
        <v>10</v>
      </c>
      <c r="C6" s="36" t="s">
        <v>5</v>
      </c>
      <c r="D6">
        <v>500</v>
      </c>
      <c r="E6">
        <v>0</v>
      </c>
      <c r="F6">
        <v>500</v>
      </c>
    </row>
    <row r="7" spans="1:9" x14ac:dyDescent="0.2">
      <c r="A7">
        <v>2005</v>
      </c>
      <c r="B7" s="36" t="s">
        <v>16</v>
      </c>
      <c r="C7" s="36" t="s">
        <v>14</v>
      </c>
      <c r="D7">
        <v>0</v>
      </c>
      <c r="E7">
        <v>100</v>
      </c>
      <c r="F7">
        <v>-100</v>
      </c>
    </row>
    <row r="8" spans="1:9" x14ac:dyDescent="0.2">
      <c r="A8">
        <v>3000</v>
      </c>
      <c r="B8" s="36" t="s">
        <v>23</v>
      </c>
      <c r="C8" s="36" t="s">
        <v>22</v>
      </c>
      <c r="D8">
        <v>0</v>
      </c>
      <c r="E8">
        <v>123.25999999999999</v>
      </c>
      <c r="F8">
        <v>-123.25999999999999</v>
      </c>
    </row>
    <row r="9" spans="1:9" x14ac:dyDescent="0.2">
      <c r="A9">
        <v>4000</v>
      </c>
      <c r="B9" s="36" t="s">
        <v>26</v>
      </c>
      <c r="C9" s="36" t="s">
        <v>25</v>
      </c>
      <c r="D9">
        <v>0</v>
      </c>
      <c r="E9">
        <v>1000</v>
      </c>
      <c r="F9">
        <v>-1000</v>
      </c>
    </row>
    <row r="10" spans="1:9" x14ac:dyDescent="0.2">
      <c r="A10">
        <v>5015</v>
      </c>
      <c r="B10" s="36" t="s">
        <v>33</v>
      </c>
      <c r="C10" s="36" t="s">
        <v>28</v>
      </c>
      <c r="D10">
        <v>88.14</v>
      </c>
      <c r="E10">
        <v>0</v>
      </c>
      <c r="F10">
        <v>88.14</v>
      </c>
    </row>
    <row r="11" spans="1:9" x14ac:dyDescent="0.2">
      <c r="A11">
        <v>5070</v>
      </c>
      <c r="B11" s="36" t="s">
        <v>43</v>
      </c>
      <c r="C11" s="36" t="s">
        <v>28</v>
      </c>
      <c r="D11">
        <v>2.63</v>
      </c>
      <c r="E11">
        <v>0</v>
      </c>
      <c r="F11">
        <v>2.63</v>
      </c>
    </row>
    <row r="12" spans="1:9" x14ac:dyDescent="0.2">
      <c r="A12">
        <v>5085</v>
      </c>
      <c r="B12" s="36" t="s">
        <v>48</v>
      </c>
      <c r="C12" s="36" t="s">
        <v>28</v>
      </c>
      <c r="D12">
        <v>12.49</v>
      </c>
      <c r="E12">
        <v>0</v>
      </c>
      <c r="F12">
        <v>12.49</v>
      </c>
    </row>
    <row r="13" spans="1:9" x14ac:dyDescent="0.2">
      <c r="A13">
        <v>5090</v>
      </c>
      <c r="B13" s="36" t="s">
        <v>49</v>
      </c>
      <c r="C13" s="36" t="s">
        <v>28</v>
      </c>
      <c r="D13">
        <v>920</v>
      </c>
      <c r="E13">
        <v>0</v>
      </c>
      <c r="F13">
        <v>920</v>
      </c>
    </row>
  </sheetData>
  <phoneticPr fontId="10" type="noConversion"/>
  <hyperlinks>
    <hyperlink ref="A2" location="Menu!A1" display="Go To Menu" xr:uid="{6904136D-BF05-4C93-903C-9F02B3BB546B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9A16-D53B-4B74-88F8-B0A85F9562EA}">
  <sheetPr codeName="Sheet10"/>
  <dimension ref="A1:G9"/>
  <sheetViews>
    <sheetView workbookViewId="0">
      <selection activeCell="L12" sqref="L12"/>
    </sheetView>
  </sheetViews>
  <sheetFormatPr defaultRowHeight="12.75" x14ac:dyDescent="0.2"/>
  <cols>
    <col min="1" max="1" width="12.140625" bestFit="1" customWidth="1"/>
    <col min="2" max="2" width="16.85546875" bestFit="1" customWidth="1"/>
    <col min="3" max="3" width="10.28515625" bestFit="1" customWidth="1"/>
    <col min="4" max="4" width="10.7109375" bestFit="1" customWidth="1"/>
  </cols>
  <sheetData>
    <row r="1" spans="1:7" ht="15.75" x14ac:dyDescent="0.25">
      <c r="A1" s="1" t="s">
        <v>2</v>
      </c>
    </row>
    <row r="2" spans="1:7" x14ac:dyDescent="0.2">
      <c r="A2" s="33" t="s">
        <v>126</v>
      </c>
    </row>
    <row r="4" spans="1:7" x14ac:dyDescent="0.2">
      <c r="A4" s="36" t="s">
        <v>155</v>
      </c>
      <c r="B4" s="36" t="s">
        <v>54</v>
      </c>
      <c r="C4" t="s">
        <v>201</v>
      </c>
    </row>
    <row r="5" spans="1:7" x14ac:dyDescent="0.2">
      <c r="A5" s="36">
        <v>4000</v>
      </c>
      <c r="B5" s="36" t="s">
        <v>26</v>
      </c>
      <c r="C5">
        <v>1000</v>
      </c>
      <c r="F5" t="str">
        <f>IF(G5&gt;=0,"Net Income","Net Loss")</f>
        <v>Net Loss</v>
      </c>
      <c r="G5">
        <f>SUM(_5_P_L[Amount])</f>
        <v>-23.259999999999991</v>
      </c>
    </row>
    <row r="6" spans="1:7" x14ac:dyDescent="0.2">
      <c r="A6" s="36">
        <v>5015</v>
      </c>
      <c r="B6" s="36" t="s">
        <v>33</v>
      </c>
      <c r="C6">
        <v>-88.14</v>
      </c>
    </row>
    <row r="7" spans="1:7" x14ac:dyDescent="0.2">
      <c r="A7" s="36">
        <v>5070</v>
      </c>
      <c r="B7" s="36" t="s">
        <v>43</v>
      </c>
      <c r="C7">
        <v>-2.63</v>
      </c>
    </row>
    <row r="8" spans="1:7" x14ac:dyDescent="0.2">
      <c r="A8" s="36">
        <v>5085</v>
      </c>
      <c r="B8" s="36" t="s">
        <v>48</v>
      </c>
      <c r="C8">
        <v>-12.49</v>
      </c>
    </row>
    <row r="9" spans="1:7" x14ac:dyDescent="0.2">
      <c r="A9" s="36">
        <v>5090</v>
      </c>
      <c r="B9" s="36" t="s">
        <v>49</v>
      </c>
      <c r="C9">
        <v>-920</v>
      </c>
    </row>
  </sheetData>
  <phoneticPr fontId="10" type="noConversion"/>
  <hyperlinks>
    <hyperlink ref="A2" location="Menu!A1" display="Go To Menu" xr:uid="{37EC32D3-7220-4BB9-8E7F-234CCF817C6E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768-1074-4BB1-B49C-AA3CE1F3C42C}">
  <sheetPr codeName="Sheet11"/>
  <dimension ref="A1:D9"/>
  <sheetViews>
    <sheetView workbookViewId="0">
      <selection activeCell="A2" sqref="A2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10.7109375" bestFit="1" customWidth="1"/>
    <col min="4" max="4" width="10" bestFit="1" customWidth="1"/>
  </cols>
  <sheetData>
    <row r="1" spans="1:4" ht="15.75" x14ac:dyDescent="0.25">
      <c r="A1" s="1" t="s">
        <v>1</v>
      </c>
      <c r="B1" s="36"/>
      <c r="C1" s="36"/>
      <c r="D1" s="36"/>
    </row>
    <row r="2" spans="1:4" x14ac:dyDescent="0.2">
      <c r="A2" s="33" t="s">
        <v>126</v>
      </c>
      <c r="B2" s="36"/>
      <c r="C2" s="36"/>
      <c r="D2" s="36"/>
    </row>
    <row r="3" spans="1:4" x14ac:dyDescent="0.2">
      <c r="A3" s="36"/>
      <c r="B3" s="36"/>
      <c r="C3" s="36"/>
      <c r="D3" s="36"/>
    </row>
    <row r="4" spans="1:4" x14ac:dyDescent="0.2">
      <c r="A4" s="36" t="s">
        <v>155</v>
      </c>
      <c r="B4" s="36" t="s">
        <v>54</v>
      </c>
      <c r="C4" s="36" t="s">
        <v>184</v>
      </c>
    </row>
    <row r="5" spans="1:4" x14ac:dyDescent="0.2">
      <c r="A5" s="36">
        <v>1015</v>
      </c>
      <c r="B5" s="36" t="s">
        <v>8</v>
      </c>
      <c r="C5" s="36">
        <v>-300</v>
      </c>
    </row>
    <row r="6" spans="1:4" x14ac:dyDescent="0.2">
      <c r="A6" s="36">
        <v>1305</v>
      </c>
      <c r="B6" s="36" t="s">
        <v>10</v>
      </c>
      <c r="C6" s="36">
        <v>500</v>
      </c>
    </row>
    <row r="7" spans="1:4" x14ac:dyDescent="0.2">
      <c r="A7" s="36">
        <v>2005</v>
      </c>
      <c r="B7" s="36" t="s">
        <v>16</v>
      </c>
      <c r="C7" s="36">
        <v>100</v>
      </c>
    </row>
    <row r="8" spans="1:4" x14ac:dyDescent="0.2">
      <c r="A8" s="36">
        <v>3000</v>
      </c>
      <c r="B8" s="36" t="s">
        <v>23</v>
      </c>
      <c r="C8" s="36">
        <v>123.25999999999999</v>
      </c>
    </row>
    <row r="9" spans="1:4" x14ac:dyDescent="0.2">
      <c r="A9" s="36"/>
      <c r="B9" s="36" t="s">
        <v>188</v>
      </c>
      <c r="C9" s="36">
        <v>-23.259999999999991</v>
      </c>
    </row>
  </sheetData>
  <phoneticPr fontId="10" type="noConversion"/>
  <hyperlinks>
    <hyperlink ref="A2" location="Menu!A1" display="Go To Menu" xr:uid="{96C48607-9994-4F20-ABA5-46462915A6D5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L2159"/>
  <sheetViews>
    <sheetView zoomScale="110" zoomScaleNormal="110" workbookViewId="0">
      <pane ySplit="4" topLeftCell="A14" activePane="bottomLeft" state="frozen"/>
      <selection pane="bottomLeft" activeCell="J5" sqref="J5:J7"/>
    </sheetView>
  </sheetViews>
  <sheetFormatPr defaultRowHeight="12.75" x14ac:dyDescent="0.2"/>
  <cols>
    <col min="1" max="1" width="5.42578125" style="5" customWidth="1"/>
    <col min="2" max="2" width="6.140625" style="5" customWidth="1"/>
    <col min="3" max="3" width="4.42578125" style="5" customWidth="1"/>
    <col min="4" max="4" width="10" style="6" customWidth="1"/>
    <col min="5" max="6" width="3.85546875" style="6" customWidth="1"/>
    <col min="7" max="7" width="8.28515625" style="6" customWidth="1"/>
    <col min="8" max="8" width="24.42578125" style="5" customWidth="1"/>
    <col min="9" max="9" width="32.42578125" style="5" customWidth="1"/>
    <col min="10" max="10" width="11.85546875" style="7" customWidth="1"/>
    <col min="11" max="11" width="22.42578125" style="5" customWidth="1"/>
    <col min="12" max="12" width="24" style="5" customWidth="1"/>
    <col min="13" max="16384" width="9.140625" style="5"/>
  </cols>
  <sheetData>
    <row r="1" spans="1:12" ht="15.75" x14ac:dyDescent="0.25">
      <c r="A1" s="9" t="s">
        <v>3</v>
      </c>
      <c r="H1" s="34"/>
      <c r="I1" s="10"/>
      <c r="J1" s="72"/>
      <c r="K1" s="72"/>
      <c r="L1" s="72"/>
    </row>
    <row r="2" spans="1:12" ht="12.75" customHeight="1" x14ac:dyDescent="0.2">
      <c r="A2" s="33" t="s">
        <v>126</v>
      </c>
      <c r="B2" s="32"/>
      <c r="I2" s="10"/>
      <c r="J2" s="72"/>
      <c r="K2" s="72"/>
      <c r="L2" s="72"/>
    </row>
    <row r="3" spans="1:12" x14ac:dyDescent="0.2">
      <c r="I3" s="10">
        <f>SUM(J$3:J$65328)</f>
        <v>0</v>
      </c>
      <c r="J3" s="7" t="s">
        <v>69</v>
      </c>
      <c r="K3" s="6"/>
    </row>
    <row r="4" spans="1:12" s="13" customFormat="1" x14ac:dyDescent="0.2">
      <c r="A4" s="13" t="s">
        <v>50</v>
      </c>
      <c r="B4" s="13" t="s">
        <v>51</v>
      </c>
      <c r="C4" s="13" t="s">
        <v>52</v>
      </c>
      <c r="D4" s="14" t="s">
        <v>70</v>
      </c>
      <c r="E4" s="14" t="s">
        <v>53</v>
      </c>
      <c r="F4" s="15" t="s">
        <v>120</v>
      </c>
      <c r="G4" s="14" t="s">
        <v>54</v>
      </c>
      <c r="H4" s="15" t="s">
        <v>71</v>
      </c>
      <c r="I4" s="13" t="s">
        <v>56</v>
      </c>
      <c r="J4" s="16" t="s">
        <v>57</v>
      </c>
      <c r="K4" s="13" t="s">
        <v>58</v>
      </c>
      <c r="L4" s="13" t="s">
        <v>59</v>
      </c>
    </row>
    <row r="5" spans="1:12" ht="12.75" customHeight="1" x14ac:dyDescent="0.2">
      <c r="A5" s="17">
        <v>2010</v>
      </c>
      <c r="B5" s="17">
        <v>6</v>
      </c>
      <c r="C5" s="18">
        <v>10</v>
      </c>
      <c r="D5" s="19">
        <v>20017</v>
      </c>
      <c r="E5" s="19">
        <v>1</v>
      </c>
      <c r="F5" s="19">
        <v>0</v>
      </c>
      <c r="G5" s="19">
        <v>5015</v>
      </c>
      <c r="H5" s="18" t="s">
        <v>60</v>
      </c>
      <c r="I5" s="18" t="s">
        <v>61</v>
      </c>
      <c r="J5" s="20">
        <v>78</v>
      </c>
      <c r="K5" s="17" t="str">
        <f t="shared" ref="K5:K68" si="0">IF(LEFT(G5,1)="1","Assets",IF(LEFT(G5,1)="2","Liability",IF(LEFT(G5,1)="3","Liability",IF(LEFT(G5,1)="4","Income","Expenses"))))</f>
        <v>Expenses</v>
      </c>
      <c r="L5" s="17" t="str">
        <f>VLOOKUP(G5,Accounts!B$4:C$65535,2,FALSE)</f>
        <v>Expenses</v>
      </c>
    </row>
    <row r="6" spans="1:12" ht="12.75" customHeight="1" x14ac:dyDescent="0.2">
      <c r="A6" s="17">
        <v>2010</v>
      </c>
      <c r="B6" s="17">
        <v>6</v>
      </c>
      <c r="C6" s="18">
        <v>10</v>
      </c>
      <c r="D6" s="19">
        <v>20017</v>
      </c>
      <c r="E6" s="19">
        <v>1</v>
      </c>
      <c r="F6" s="19">
        <v>0</v>
      </c>
      <c r="G6" s="19">
        <v>5070</v>
      </c>
      <c r="H6" s="18" t="s">
        <v>62</v>
      </c>
      <c r="I6" s="18" t="s">
        <v>61</v>
      </c>
      <c r="J6" s="20">
        <f>3.9+6.24</f>
        <v>10.14</v>
      </c>
      <c r="K6" s="17" t="str">
        <f t="shared" si="0"/>
        <v>Expenses</v>
      </c>
      <c r="L6" s="17" t="str">
        <f>VLOOKUP(G6,Accounts!B$4:C$65535,2,FALSE)</f>
        <v>Expenses</v>
      </c>
    </row>
    <row r="7" spans="1:12" x14ac:dyDescent="0.2">
      <c r="A7" s="17">
        <v>2010</v>
      </c>
      <c r="B7" s="17">
        <v>6</v>
      </c>
      <c r="C7" s="18">
        <v>10</v>
      </c>
      <c r="D7" s="19">
        <v>20017</v>
      </c>
      <c r="E7" s="19">
        <v>1</v>
      </c>
      <c r="F7" s="19">
        <v>0</v>
      </c>
      <c r="G7" s="19">
        <v>3000</v>
      </c>
      <c r="H7" s="18" t="s">
        <v>63</v>
      </c>
      <c r="I7" s="21" t="s">
        <v>64</v>
      </c>
      <c r="J7" s="20">
        <v>-88.14</v>
      </c>
      <c r="K7" s="17" t="str">
        <f t="shared" si="0"/>
        <v>Liability</v>
      </c>
      <c r="L7" s="17" t="str">
        <f>VLOOKUP(G7,Accounts!B$4:C$65535,2,FALSE)</f>
        <v>Equity</v>
      </c>
    </row>
    <row r="8" spans="1:12" ht="12.75" customHeight="1" x14ac:dyDescent="0.2">
      <c r="A8" s="22">
        <v>2010</v>
      </c>
      <c r="B8" s="22">
        <v>6</v>
      </c>
      <c r="C8" s="23">
        <v>14</v>
      </c>
      <c r="D8" s="24">
        <v>99723796</v>
      </c>
      <c r="E8" s="24">
        <v>1</v>
      </c>
      <c r="F8" s="24">
        <v>0</v>
      </c>
      <c r="G8" s="24">
        <v>5090</v>
      </c>
      <c r="H8" s="23" t="s">
        <v>65</v>
      </c>
      <c r="I8" s="23" t="s">
        <v>66</v>
      </c>
      <c r="J8" s="25">
        <v>20</v>
      </c>
      <c r="K8" s="22" t="str">
        <f t="shared" si="0"/>
        <v>Expenses</v>
      </c>
      <c r="L8" s="22" t="str">
        <f>VLOOKUP(G8,Accounts!B$4:C$65535,2,FALSE)</f>
        <v>Expenses</v>
      </c>
    </row>
    <row r="9" spans="1:12" ht="12.75" customHeight="1" x14ac:dyDescent="0.2">
      <c r="A9" s="22">
        <v>2010</v>
      </c>
      <c r="B9" s="22">
        <v>6</v>
      </c>
      <c r="C9" s="23">
        <v>14</v>
      </c>
      <c r="D9" s="24">
        <v>99723796</v>
      </c>
      <c r="E9" s="24">
        <v>1</v>
      </c>
      <c r="F9" s="24">
        <v>0</v>
      </c>
      <c r="G9" s="24">
        <v>5070</v>
      </c>
      <c r="H9" s="23" t="s">
        <v>62</v>
      </c>
      <c r="I9" s="23" t="s">
        <v>66</v>
      </c>
      <c r="J9" s="25">
        <v>1</v>
      </c>
      <c r="K9" s="22" t="str">
        <f t="shared" si="0"/>
        <v>Expenses</v>
      </c>
      <c r="L9" s="22" t="str">
        <f>VLOOKUP(G9,Accounts!B$4:C$65535,2,FALSE)</f>
        <v>Expenses</v>
      </c>
    </row>
    <row r="10" spans="1:12" ht="12.75" customHeight="1" x14ac:dyDescent="0.2">
      <c r="A10" s="22">
        <v>2010</v>
      </c>
      <c r="B10" s="22">
        <v>6</v>
      </c>
      <c r="C10" s="23">
        <v>14</v>
      </c>
      <c r="D10" s="24">
        <v>99723796</v>
      </c>
      <c r="E10" s="24">
        <v>1</v>
      </c>
      <c r="F10" s="24">
        <v>0</v>
      </c>
      <c r="G10" s="24">
        <v>3000</v>
      </c>
      <c r="H10" s="23" t="s">
        <v>63</v>
      </c>
      <c r="I10" s="26" t="s">
        <v>64</v>
      </c>
      <c r="J10" s="25">
        <v>-21</v>
      </c>
      <c r="K10" s="22" t="str">
        <f t="shared" si="0"/>
        <v>Liability</v>
      </c>
      <c r="L10" s="22" t="str">
        <f>VLOOKUP(G10,Accounts!B$4:C$65535,2,FALSE)</f>
        <v>Equity</v>
      </c>
    </row>
    <row r="11" spans="1:12" ht="12.75" customHeight="1" x14ac:dyDescent="0.2">
      <c r="A11" s="17">
        <v>2010</v>
      </c>
      <c r="B11" s="17">
        <v>6</v>
      </c>
      <c r="C11" s="18">
        <v>15</v>
      </c>
      <c r="D11" s="19">
        <v>5259330362</v>
      </c>
      <c r="E11" s="19">
        <v>1</v>
      </c>
      <c r="F11" s="19">
        <v>0</v>
      </c>
      <c r="G11" s="19">
        <v>5085</v>
      </c>
      <c r="H11" s="18" t="s">
        <v>67</v>
      </c>
      <c r="I11" s="18" t="s">
        <v>68</v>
      </c>
      <c r="J11" s="20">
        <v>12.49</v>
      </c>
      <c r="K11" s="17" t="str">
        <f t="shared" si="0"/>
        <v>Expenses</v>
      </c>
      <c r="L11" s="17" t="str">
        <f>VLOOKUP(G11,Accounts!B$4:C$65535,2,FALSE)</f>
        <v>Expenses</v>
      </c>
    </row>
    <row r="12" spans="1:12" ht="12.75" customHeight="1" x14ac:dyDescent="0.2">
      <c r="A12" s="17">
        <v>2010</v>
      </c>
      <c r="B12" s="17">
        <v>6</v>
      </c>
      <c r="C12" s="18">
        <v>15</v>
      </c>
      <c r="D12" s="19">
        <v>5259330362</v>
      </c>
      <c r="E12" s="19">
        <v>1</v>
      </c>
      <c r="F12" s="19">
        <v>0</v>
      </c>
      <c r="G12" s="19">
        <v>5070</v>
      </c>
      <c r="H12" s="18" t="s">
        <v>62</v>
      </c>
      <c r="I12" s="21" t="s">
        <v>64</v>
      </c>
      <c r="J12" s="20">
        <v>1.63</v>
      </c>
      <c r="K12" s="17" t="str">
        <f t="shared" si="0"/>
        <v>Expenses</v>
      </c>
      <c r="L12" s="17" t="str">
        <f>VLOOKUP(G12,Accounts!B$4:C$65535,2,FALSE)</f>
        <v>Expenses</v>
      </c>
    </row>
    <row r="13" spans="1:12" ht="12.75" customHeight="1" x14ac:dyDescent="0.2">
      <c r="A13" s="17">
        <v>2010</v>
      </c>
      <c r="B13" s="17">
        <v>6</v>
      </c>
      <c r="C13" s="18">
        <v>15</v>
      </c>
      <c r="D13" s="19">
        <v>5259330362</v>
      </c>
      <c r="E13" s="19">
        <v>1</v>
      </c>
      <c r="F13" s="19">
        <v>0</v>
      </c>
      <c r="G13" s="19">
        <v>3000</v>
      </c>
      <c r="H13" s="18" t="s">
        <v>63</v>
      </c>
      <c r="I13" s="21" t="s">
        <v>64</v>
      </c>
      <c r="J13" s="20">
        <v>-14.12</v>
      </c>
      <c r="K13" s="17" t="str">
        <f t="shared" si="0"/>
        <v>Liability</v>
      </c>
      <c r="L13" s="17" t="str">
        <f>VLOOKUP(G13,Accounts!B$4:C$65535,2,FALSE)</f>
        <v>Equity</v>
      </c>
    </row>
    <row r="14" spans="1:12" ht="12.75" customHeight="1" x14ac:dyDescent="0.2">
      <c r="A14" s="22">
        <v>2010</v>
      </c>
      <c r="B14" s="22">
        <v>6</v>
      </c>
      <c r="C14" s="23">
        <v>16</v>
      </c>
      <c r="D14" s="24">
        <v>99740159</v>
      </c>
      <c r="E14" s="24">
        <v>1</v>
      </c>
      <c r="F14" s="24">
        <v>0</v>
      </c>
      <c r="G14" s="24">
        <v>5090</v>
      </c>
      <c r="H14" s="23" t="s">
        <v>65</v>
      </c>
      <c r="I14" s="23" t="s">
        <v>72</v>
      </c>
      <c r="J14" s="25">
        <v>20</v>
      </c>
      <c r="K14" s="22" t="str">
        <f t="shared" si="0"/>
        <v>Expenses</v>
      </c>
      <c r="L14" s="22" t="str">
        <f>VLOOKUP(G14,Accounts!B$4:C$65535,2,FALSE)</f>
        <v>Expenses</v>
      </c>
    </row>
    <row r="15" spans="1:12" ht="12.75" customHeight="1" x14ac:dyDescent="0.2">
      <c r="A15" s="22">
        <v>2010</v>
      </c>
      <c r="B15" s="22">
        <v>6</v>
      </c>
      <c r="C15" s="23">
        <v>16</v>
      </c>
      <c r="D15" s="24">
        <v>99740159</v>
      </c>
      <c r="E15" s="24">
        <v>1</v>
      </c>
      <c r="F15" s="24">
        <v>0</v>
      </c>
      <c r="G15" s="24">
        <v>5070</v>
      </c>
      <c r="H15" s="23" t="s">
        <v>62</v>
      </c>
      <c r="I15" s="23" t="s">
        <v>72</v>
      </c>
      <c r="J15" s="25">
        <v>1</v>
      </c>
      <c r="K15" s="22" t="str">
        <f t="shared" si="0"/>
        <v>Expenses</v>
      </c>
      <c r="L15" s="22" t="str">
        <f>VLOOKUP(G15,Accounts!B$4:C$65535,2,FALSE)</f>
        <v>Expenses</v>
      </c>
    </row>
    <row r="16" spans="1:12" ht="12.75" customHeight="1" x14ac:dyDescent="0.2">
      <c r="A16" s="22">
        <v>2010</v>
      </c>
      <c r="B16" s="22">
        <v>6</v>
      </c>
      <c r="C16" s="23">
        <v>16</v>
      </c>
      <c r="D16" s="24">
        <v>99740159</v>
      </c>
      <c r="E16" s="24">
        <v>1</v>
      </c>
      <c r="F16" s="24">
        <v>0</v>
      </c>
      <c r="G16" s="24">
        <v>3000</v>
      </c>
      <c r="H16" s="23" t="s">
        <v>63</v>
      </c>
      <c r="I16" s="26" t="s">
        <v>64</v>
      </c>
      <c r="J16" s="25">
        <v>-21</v>
      </c>
      <c r="K16" s="22" t="str">
        <f t="shared" si="0"/>
        <v>Liability</v>
      </c>
      <c r="L16" s="22" t="str">
        <f>VLOOKUP(G16,Accounts!B$4:C$65535,2,FALSE)</f>
        <v>Equity</v>
      </c>
    </row>
    <row r="17" spans="1:12" ht="12.75" customHeight="1" x14ac:dyDescent="0.2">
      <c r="A17" s="17">
        <v>2010</v>
      </c>
      <c r="B17" s="17">
        <v>6</v>
      </c>
      <c r="C17" s="18">
        <v>16</v>
      </c>
      <c r="D17" s="19" t="s">
        <v>73</v>
      </c>
      <c r="E17" s="19">
        <v>1</v>
      </c>
      <c r="F17" s="19">
        <v>0</v>
      </c>
      <c r="G17" s="19">
        <v>5016</v>
      </c>
      <c r="H17" s="18" t="s">
        <v>74</v>
      </c>
      <c r="I17" s="18" t="s">
        <v>75</v>
      </c>
      <c r="J17" s="20">
        <v>20</v>
      </c>
      <c r="K17" s="17" t="str">
        <f t="shared" si="0"/>
        <v>Expenses</v>
      </c>
      <c r="L17" s="17" t="str">
        <f>VLOOKUP(G17,Accounts!B$4:C$65535,2,FALSE)</f>
        <v>Expenses</v>
      </c>
    </row>
    <row r="18" spans="1:12" ht="12.75" customHeight="1" x14ac:dyDescent="0.2">
      <c r="A18" s="17">
        <v>2010</v>
      </c>
      <c r="B18" s="17">
        <v>6</v>
      </c>
      <c r="C18" s="18">
        <v>16</v>
      </c>
      <c r="D18" s="19" t="s">
        <v>73</v>
      </c>
      <c r="E18" s="19">
        <v>1</v>
      </c>
      <c r="F18" s="19">
        <v>0</v>
      </c>
      <c r="G18" s="19">
        <v>3000</v>
      </c>
      <c r="H18" s="18" t="s">
        <v>63</v>
      </c>
      <c r="I18" s="21" t="s">
        <v>64</v>
      </c>
      <c r="J18" s="20">
        <v>-20</v>
      </c>
      <c r="K18" s="17" t="str">
        <f t="shared" si="0"/>
        <v>Liability</v>
      </c>
      <c r="L18" s="17" t="str">
        <f>VLOOKUP(G18,Accounts!B$4:C$65535,2,FALSE)</f>
        <v>Equity</v>
      </c>
    </row>
    <row r="19" spans="1:12" ht="12.75" customHeight="1" x14ac:dyDescent="0.2">
      <c r="A19" s="22">
        <v>2010</v>
      </c>
      <c r="B19" s="22">
        <v>6</v>
      </c>
      <c r="C19" s="23">
        <v>17</v>
      </c>
      <c r="D19" s="24">
        <v>8408000</v>
      </c>
      <c r="E19" s="24">
        <v>1</v>
      </c>
      <c r="F19" s="24">
        <v>0</v>
      </c>
      <c r="G19" s="24">
        <v>5085</v>
      </c>
      <c r="H19" s="23" t="s">
        <v>76</v>
      </c>
      <c r="I19" s="23" t="s">
        <v>77</v>
      </c>
      <c r="J19" s="25">
        <v>5.0999999999999996</v>
      </c>
      <c r="K19" s="22" t="str">
        <f t="shared" si="0"/>
        <v>Expenses</v>
      </c>
      <c r="L19" s="22" t="str">
        <f>VLOOKUP(G19,Accounts!B$4:C$65535,2,FALSE)</f>
        <v>Expenses</v>
      </c>
    </row>
    <row r="20" spans="1:12" ht="12.75" customHeight="1" x14ac:dyDescent="0.2">
      <c r="A20" s="22">
        <v>2010</v>
      </c>
      <c r="B20" s="22">
        <v>6</v>
      </c>
      <c r="C20" s="23">
        <v>17</v>
      </c>
      <c r="D20" s="24">
        <v>8408000</v>
      </c>
      <c r="E20" s="24">
        <v>1</v>
      </c>
      <c r="F20" s="24">
        <v>0</v>
      </c>
      <c r="G20" s="24">
        <v>3000</v>
      </c>
      <c r="H20" s="23" t="s">
        <v>63</v>
      </c>
      <c r="I20" s="26" t="s">
        <v>64</v>
      </c>
      <c r="J20" s="25">
        <v>-5.0999999999999996</v>
      </c>
      <c r="K20" s="22" t="str">
        <f t="shared" si="0"/>
        <v>Liability</v>
      </c>
      <c r="L20" s="22" t="str">
        <f>VLOOKUP(G20,Accounts!B$4:C$65535,2,FALSE)</f>
        <v>Equity</v>
      </c>
    </row>
    <row r="21" spans="1:12" ht="12.75" customHeight="1" x14ac:dyDescent="0.2">
      <c r="A21" s="17">
        <v>2010</v>
      </c>
      <c r="B21" s="17">
        <v>6</v>
      </c>
      <c r="C21" s="18">
        <v>17</v>
      </c>
      <c r="D21" s="19" t="s">
        <v>78</v>
      </c>
      <c r="E21" s="19">
        <v>1</v>
      </c>
      <c r="F21" s="19">
        <v>0</v>
      </c>
      <c r="G21" s="19">
        <v>5016</v>
      </c>
      <c r="H21" s="18" t="s">
        <v>79</v>
      </c>
      <c r="I21" s="18" t="s">
        <v>80</v>
      </c>
      <c r="J21" s="20">
        <v>3</v>
      </c>
      <c r="K21" s="17" t="str">
        <f t="shared" si="0"/>
        <v>Expenses</v>
      </c>
      <c r="L21" s="17" t="str">
        <f>VLOOKUP(G21,Accounts!B$4:C$65535,2,FALSE)</f>
        <v>Expenses</v>
      </c>
    </row>
    <row r="22" spans="1:12" ht="12.75" customHeight="1" x14ac:dyDescent="0.2">
      <c r="A22" s="17">
        <v>2010</v>
      </c>
      <c r="B22" s="17">
        <v>6</v>
      </c>
      <c r="C22" s="18">
        <v>17</v>
      </c>
      <c r="D22" s="19" t="s">
        <v>78</v>
      </c>
      <c r="E22" s="19">
        <v>1</v>
      </c>
      <c r="F22" s="19">
        <v>0</v>
      </c>
      <c r="G22" s="19">
        <v>3000</v>
      </c>
      <c r="H22" s="18" t="s">
        <v>63</v>
      </c>
      <c r="I22" s="21" t="s">
        <v>64</v>
      </c>
      <c r="J22" s="20">
        <v>-3</v>
      </c>
      <c r="K22" s="17" t="str">
        <f t="shared" si="0"/>
        <v>Liability</v>
      </c>
      <c r="L22" s="17" t="str">
        <f>VLOOKUP(G22,Accounts!B$4:C$65535,2,FALSE)</f>
        <v>Equity</v>
      </c>
    </row>
    <row r="23" spans="1:12" ht="12.75" customHeight="1" x14ac:dyDescent="0.2">
      <c r="A23" s="22">
        <v>2010</v>
      </c>
      <c r="B23" s="22">
        <v>6</v>
      </c>
      <c r="C23" s="23">
        <v>17</v>
      </c>
      <c r="D23" s="24" t="s">
        <v>81</v>
      </c>
      <c r="E23" s="24">
        <v>1</v>
      </c>
      <c r="F23" s="24">
        <v>0</v>
      </c>
      <c r="G23" s="24">
        <v>5016</v>
      </c>
      <c r="H23" s="23" t="s">
        <v>79</v>
      </c>
      <c r="I23" s="23" t="s">
        <v>80</v>
      </c>
      <c r="J23" s="25">
        <v>3.26</v>
      </c>
      <c r="K23" s="22" t="str">
        <f t="shared" si="0"/>
        <v>Expenses</v>
      </c>
      <c r="L23" s="22" t="str">
        <f>VLOOKUP(G23,Accounts!B$4:C$65535,2,FALSE)</f>
        <v>Expenses</v>
      </c>
    </row>
    <row r="24" spans="1:12" ht="12.75" customHeight="1" x14ac:dyDescent="0.2">
      <c r="A24" s="22">
        <v>2010</v>
      </c>
      <c r="B24" s="22">
        <v>6</v>
      </c>
      <c r="C24" s="23">
        <v>17</v>
      </c>
      <c r="D24" s="24" t="s">
        <v>81</v>
      </c>
      <c r="E24" s="24">
        <v>1</v>
      </c>
      <c r="F24" s="24">
        <v>0</v>
      </c>
      <c r="G24" s="24">
        <v>3000</v>
      </c>
      <c r="H24" s="23" t="s">
        <v>63</v>
      </c>
      <c r="I24" s="26" t="s">
        <v>64</v>
      </c>
      <c r="J24" s="25">
        <v>-3.26</v>
      </c>
      <c r="K24" s="22" t="str">
        <f t="shared" si="0"/>
        <v>Liability</v>
      </c>
      <c r="L24" s="22" t="str">
        <f>VLOOKUP(G24,Accounts!B$4:C$65535,2,FALSE)</f>
        <v>Equity</v>
      </c>
    </row>
    <row r="25" spans="1:12" x14ac:dyDescent="0.2">
      <c r="A25" s="17">
        <v>2010</v>
      </c>
      <c r="B25" s="17">
        <v>6</v>
      </c>
      <c r="C25" s="18">
        <v>19</v>
      </c>
      <c r="D25" s="19" t="s">
        <v>82</v>
      </c>
      <c r="E25" s="19">
        <v>1</v>
      </c>
      <c r="F25" s="19">
        <v>0</v>
      </c>
      <c r="G25" s="19">
        <v>5085</v>
      </c>
      <c r="H25" s="18" t="s">
        <v>83</v>
      </c>
      <c r="I25" s="18" t="s">
        <v>84</v>
      </c>
      <c r="J25" s="20">
        <v>3.99</v>
      </c>
      <c r="K25" s="17" t="str">
        <f t="shared" si="0"/>
        <v>Expenses</v>
      </c>
      <c r="L25" s="17" t="str">
        <f>VLOOKUP(G25,Accounts!B$4:C$65535,2,FALSE)</f>
        <v>Expenses</v>
      </c>
    </row>
    <row r="26" spans="1:12" ht="12.75" customHeight="1" x14ac:dyDescent="0.2">
      <c r="A26" s="17">
        <v>2010</v>
      </c>
      <c r="B26" s="17">
        <v>6</v>
      </c>
      <c r="C26" s="18">
        <v>19</v>
      </c>
      <c r="D26" s="19" t="s">
        <v>82</v>
      </c>
      <c r="E26" s="19">
        <v>1</v>
      </c>
      <c r="F26" s="19">
        <v>0</v>
      </c>
      <c r="G26" s="19">
        <v>5070</v>
      </c>
      <c r="H26" s="18" t="s">
        <v>62</v>
      </c>
      <c r="I26" s="18" t="s">
        <v>85</v>
      </c>
      <c r="J26" s="20">
        <f>0.2+0.32</f>
        <v>0.52</v>
      </c>
      <c r="K26" s="17" t="str">
        <f t="shared" si="0"/>
        <v>Expenses</v>
      </c>
      <c r="L26" s="17" t="str">
        <f>VLOOKUP(G26,Accounts!B$4:C$65535,2,FALSE)</f>
        <v>Expenses</v>
      </c>
    </row>
    <row r="27" spans="1:12" x14ac:dyDescent="0.2">
      <c r="A27" s="17">
        <v>2010</v>
      </c>
      <c r="B27" s="17">
        <v>6</v>
      </c>
      <c r="C27" s="18">
        <v>19</v>
      </c>
      <c r="D27" s="19" t="s">
        <v>82</v>
      </c>
      <c r="E27" s="19">
        <v>1</v>
      </c>
      <c r="F27" s="19">
        <v>0</v>
      </c>
      <c r="G27" s="19">
        <v>3000</v>
      </c>
      <c r="H27" s="18" t="s">
        <v>63</v>
      </c>
      <c r="I27" s="21" t="s">
        <v>64</v>
      </c>
      <c r="J27" s="20">
        <v>-4.51</v>
      </c>
      <c r="K27" s="17" t="str">
        <f t="shared" si="0"/>
        <v>Liability</v>
      </c>
      <c r="L27" s="17" t="str">
        <f>VLOOKUP(G27,Accounts!B$4:C$65535,2,FALSE)</f>
        <v>Equity</v>
      </c>
    </row>
    <row r="28" spans="1:12" ht="12.75" customHeight="1" x14ac:dyDescent="0.2">
      <c r="A28" s="22">
        <v>2010</v>
      </c>
      <c r="B28" s="22">
        <v>6</v>
      </c>
      <c r="C28" s="23">
        <v>24</v>
      </c>
      <c r="D28" s="24">
        <v>99780908</v>
      </c>
      <c r="E28" s="24">
        <v>1</v>
      </c>
      <c r="F28" s="24">
        <v>0</v>
      </c>
      <c r="G28" s="24">
        <v>5090</v>
      </c>
      <c r="H28" s="23" t="s">
        <v>65</v>
      </c>
      <c r="I28" s="23" t="s">
        <v>86</v>
      </c>
      <c r="J28" s="25">
        <v>20</v>
      </c>
      <c r="K28" s="22" t="str">
        <f t="shared" si="0"/>
        <v>Expenses</v>
      </c>
      <c r="L28" s="22" t="str">
        <f>VLOOKUP(G28,Accounts!B$4:C$65535,2,FALSE)</f>
        <v>Expenses</v>
      </c>
    </row>
    <row r="29" spans="1:12" ht="12.75" customHeight="1" x14ac:dyDescent="0.2">
      <c r="A29" s="22">
        <v>2010</v>
      </c>
      <c r="B29" s="22">
        <v>6</v>
      </c>
      <c r="C29" s="23">
        <v>24</v>
      </c>
      <c r="D29" s="24">
        <v>99780908</v>
      </c>
      <c r="E29" s="24">
        <v>1</v>
      </c>
      <c r="F29" s="24">
        <v>0</v>
      </c>
      <c r="G29" s="24">
        <v>5070</v>
      </c>
      <c r="H29" s="23" t="s">
        <v>62</v>
      </c>
      <c r="I29" s="23" t="s">
        <v>86</v>
      </c>
      <c r="J29" s="25">
        <v>1</v>
      </c>
      <c r="K29" s="22" t="str">
        <f t="shared" si="0"/>
        <v>Expenses</v>
      </c>
      <c r="L29" s="22" t="str">
        <f>VLOOKUP(G29,Accounts!B$4:C$65535,2,FALSE)</f>
        <v>Expenses</v>
      </c>
    </row>
    <row r="30" spans="1:12" ht="12.75" customHeight="1" x14ac:dyDescent="0.2">
      <c r="A30" s="22">
        <v>2010</v>
      </c>
      <c r="B30" s="22">
        <v>6</v>
      </c>
      <c r="C30" s="23">
        <v>24</v>
      </c>
      <c r="D30" s="24">
        <v>99780908</v>
      </c>
      <c r="E30" s="24">
        <v>1</v>
      </c>
      <c r="F30" s="24">
        <v>0</v>
      </c>
      <c r="G30" s="24">
        <v>3000</v>
      </c>
      <c r="H30" s="23" t="s">
        <v>63</v>
      </c>
      <c r="I30" s="26" t="s">
        <v>64</v>
      </c>
      <c r="J30" s="25">
        <v>-21</v>
      </c>
      <c r="K30" s="22" t="str">
        <f t="shared" si="0"/>
        <v>Liability</v>
      </c>
      <c r="L30" s="22" t="str">
        <f>VLOOKUP(G30,Accounts!B$4:C$65535,2,FALSE)</f>
        <v>Equity</v>
      </c>
    </row>
    <row r="31" spans="1:12" ht="12.75" customHeight="1" x14ac:dyDescent="0.2">
      <c r="A31" s="17">
        <v>2010</v>
      </c>
      <c r="B31" s="17">
        <v>6</v>
      </c>
      <c r="C31" s="18">
        <v>24</v>
      </c>
      <c r="D31" s="19" t="s">
        <v>87</v>
      </c>
      <c r="E31" s="19">
        <v>1</v>
      </c>
      <c r="F31" s="19">
        <v>0</v>
      </c>
      <c r="G31" s="19">
        <v>5095</v>
      </c>
      <c r="H31" s="18" t="s">
        <v>88</v>
      </c>
      <c r="I31" s="18" t="s">
        <v>89</v>
      </c>
      <c r="J31" s="20">
        <v>542.73</v>
      </c>
      <c r="K31" s="17" t="str">
        <f t="shared" si="0"/>
        <v>Expenses</v>
      </c>
      <c r="L31" s="17" t="str">
        <f>VLOOKUP(G31,Accounts!B$4:C$65535,2,FALSE)</f>
        <v>Expenses</v>
      </c>
    </row>
    <row r="32" spans="1:12" ht="12.75" customHeight="1" x14ac:dyDescent="0.2">
      <c r="A32" s="17">
        <v>2010</v>
      </c>
      <c r="B32" s="17">
        <v>6</v>
      </c>
      <c r="C32" s="18">
        <v>24</v>
      </c>
      <c r="D32" s="19" t="s">
        <v>87</v>
      </c>
      <c r="E32" s="19">
        <v>1</v>
      </c>
      <c r="F32" s="19">
        <v>0</v>
      </c>
      <c r="G32" s="19">
        <v>5070</v>
      </c>
      <c r="H32" s="18" t="s">
        <v>62</v>
      </c>
      <c r="I32" s="18" t="s">
        <v>89</v>
      </c>
      <c r="J32" s="20">
        <f>27.14+43.42</f>
        <v>70.56</v>
      </c>
      <c r="K32" s="17" t="str">
        <f t="shared" si="0"/>
        <v>Expenses</v>
      </c>
      <c r="L32" s="17" t="str">
        <f>VLOOKUP(G32,Accounts!B$4:C$65535,2,FALSE)</f>
        <v>Expenses</v>
      </c>
    </row>
    <row r="33" spans="1:12" ht="12.75" customHeight="1" x14ac:dyDescent="0.2">
      <c r="A33" s="17">
        <v>2010</v>
      </c>
      <c r="B33" s="17">
        <v>6</v>
      </c>
      <c r="C33" s="18">
        <v>24</v>
      </c>
      <c r="D33" s="19" t="s">
        <v>87</v>
      </c>
      <c r="E33" s="19">
        <v>1</v>
      </c>
      <c r="F33" s="19">
        <v>0</v>
      </c>
      <c r="G33" s="19">
        <v>3000</v>
      </c>
      <c r="H33" s="18" t="s">
        <v>63</v>
      </c>
      <c r="I33" s="21" t="s">
        <v>64</v>
      </c>
      <c r="J33" s="20">
        <v>-613.29</v>
      </c>
      <c r="K33" s="17" t="str">
        <f t="shared" si="0"/>
        <v>Liability</v>
      </c>
      <c r="L33" s="17" t="str">
        <f>VLOOKUP(G33,Accounts!B$4:C$65535,2,FALSE)</f>
        <v>Equity</v>
      </c>
    </row>
    <row r="34" spans="1:12" ht="12.75" customHeight="1" x14ac:dyDescent="0.2">
      <c r="A34" s="22">
        <v>2010</v>
      </c>
      <c r="B34" s="22">
        <v>6</v>
      </c>
      <c r="C34" s="23">
        <v>24</v>
      </c>
      <c r="D34" s="24" t="s">
        <v>90</v>
      </c>
      <c r="E34" s="24">
        <v>1</v>
      </c>
      <c r="F34" s="24">
        <v>0</v>
      </c>
      <c r="G34" s="24">
        <v>5095</v>
      </c>
      <c r="H34" s="23" t="s">
        <v>88</v>
      </c>
      <c r="I34" s="23" t="s">
        <v>91</v>
      </c>
      <c r="J34" s="25">
        <v>365.84</v>
      </c>
      <c r="K34" s="22" t="str">
        <f t="shared" si="0"/>
        <v>Expenses</v>
      </c>
      <c r="L34" s="22" t="str">
        <f>VLOOKUP(G34,Accounts!B$4:C$65535,2,FALSE)</f>
        <v>Expenses</v>
      </c>
    </row>
    <row r="35" spans="1:12" ht="12.75" customHeight="1" x14ac:dyDescent="0.2">
      <c r="A35" s="22">
        <v>2010</v>
      </c>
      <c r="B35" s="22">
        <v>6</v>
      </c>
      <c r="C35" s="23">
        <v>24</v>
      </c>
      <c r="D35" s="24" t="s">
        <v>90</v>
      </c>
      <c r="E35" s="24">
        <v>1</v>
      </c>
      <c r="F35" s="24">
        <v>0</v>
      </c>
      <c r="G35" s="24">
        <v>5070</v>
      </c>
      <c r="H35" s="23" t="s">
        <v>62</v>
      </c>
      <c r="I35" s="23" t="s">
        <v>91</v>
      </c>
      <c r="J35" s="25">
        <v>47.56</v>
      </c>
      <c r="K35" s="22" t="str">
        <f t="shared" si="0"/>
        <v>Expenses</v>
      </c>
      <c r="L35" s="22" t="str">
        <f>VLOOKUP(G35,Accounts!B$4:C$65535,2,FALSE)</f>
        <v>Expenses</v>
      </c>
    </row>
    <row r="36" spans="1:12" ht="12.75" customHeight="1" x14ac:dyDescent="0.2">
      <c r="A36" s="22">
        <v>2010</v>
      </c>
      <c r="B36" s="22">
        <v>6</v>
      </c>
      <c r="C36" s="23">
        <v>24</v>
      </c>
      <c r="D36" s="24" t="s">
        <v>90</v>
      </c>
      <c r="E36" s="24">
        <v>1</v>
      </c>
      <c r="F36" s="24">
        <v>0</v>
      </c>
      <c r="G36" s="24">
        <v>3000</v>
      </c>
      <c r="H36" s="23" t="s">
        <v>63</v>
      </c>
      <c r="I36" s="26" t="s">
        <v>64</v>
      </c>
      <c r="J36" s="25">
        <f>-365.84-47.56</f>
        <v>-413.4</v>
      </c>
      <c r="K36" s="22" t="str">
        <f t="shared" si="0"/>
        <v>Liability</v>
      </c>
      <c r="L36" s="22" t="str">
        <f>VLOOKUP(G36,Accounts!B$4:C$65535,2,FALSE)</f>
        <v>Equity</v>
      </c>
    </row>
    <row r="37" spans="1:12" ht="12.75" customHeight="1" x14ac:dyDescent="0.2">
      <c r="A37" s="17">
        <v>2010</v>
      </c>
      <c r="B37" s="17">
        <v>6</v>
      </c>
      <c r="C37" s="18">
        <v>24</v>
      </c>
      <c r="D37" s="19" t="s">
        <v>92</v>
      </c>
      <c r="E37" s="19">
        <v>1</v>
      </c>
      <c r="F37" s="19">
        <v>0</v>
      </c>
      <c r="G37" s="19">
        <v>5095</v>
      </c>
      <c r="H37" s="18" t="s">
        <v>88</v>
      </c>
      <c r="I37" s="18" t="s">
        <v>93</v>
      </c>
      <c r="J37" s="20">
        <v>37.49</v>
      </c>
      <c r="K37" s="17" t="str">
        <f t="shared" si="0"/>
        <v>Expenses</v>
      </c>
      <c r="L37" s="17" t="str">
        <f>VLOOKUP(G37,Accounts!B$4:C$65535,2,FALSE)</f>
        <v>Expenses</v>
      </c>
    </row>
    <row r="38" spans="1:12" ht="12.75" customHeight="1" x14ac:dyDescent="0.2">
      <c r="A38" s="17">
        <v>2010</v>
      </c>
      <c r="B38" s="17">
        <v>6</v>
      </c>
      <c r="C38" s="18">
        <v>24</v>
      </c>
      <c r="D38" s="19" t="s">
        <v>92</v>
      </c>
      <c r="E38" s="19">
        <v>1</v>
      </c>
      <c r="F38" s="19">
        <v>0</v>
      </c>
      <c r="G38" s="19">
        <v>5070</v>
      </c>
      <c r="H38" s="18" t="s">
        <v>62</v>
      </c>
      <c r="I38" s="21" t="s">
        <v>64</v>
      </c>
      <c r="J38" s="20">
        <v>4.88</v>
      </c>
      <c r="K38" s="17" t="str">
        <f t="shared" si="0"/>
        <v>Expenses</v>
      </c>
      <c r="L38" s="17" t="str">
        <f>VLOOKUP(G38,Accounts!B$4:C$65535,2,FALSE)</f>
        <v>Expenses</v>
      </c>
    </row>
    <row r="39" spans="1:12" ht="12.75" customHeight="1" x14ac:dyDescent="0.2">
      <c r="A39" s="17">
        <v>2010</v>
      </c>
      <c r="B39" s="17">
        <v>6</v>
      </c>
      <c r="C39" s="18">
        <v>24</v>
      </c>
      <c r="D39" s="19" t="s">
        <v>92</v>
      </c>
      <c r="E39" s="19">
        <v>1</v>
      </c>
      <c r="F39" s="19">
        <v>0</v>
      </c>
      <c r="G39" s="19">
        <v>3000</v>
      </c>
      <c r="H39" s="18" t="s">
        <v>63</v>
      </c>
      <c r="I39" s="21" t="s">
        <v>64</v>
      </c>
      <c r="J39" s="20">
        <f>-4.88-37.49</f>
        <v>-42.370000000000005</v>
      </c>
      <c r="K39" s="17" t="str">
        <f t="shared" si="0"/>
        <v>Liability</v>
      </c>
      <c r="L39" s="17" t="str">
        <f>VLOOKUP(G39,Accounts!B$4:C$65535,2,FALSE)</f>
        <v>Equity</v>
      </c>
    </row>
    <row r="40" spans="1:12" ht="12.75" customHeight="1" x14ac:dyDescent="0.2">
      <c r="A40" s="22">
        <v>2010</v>
      </c>
      <c r="B40" s="22">
        <v>6</v>
      </c>
      <c r="C40" s="23">
        <v>28</v>
      </c>
      <c r="D40" s="24">
        <v>326856397</v>
      </c>
      <c r="E40" s="24">
        <v>1</v>
      </c>
      <c r="F40" s="24">
        <v>0</v>
      </c>
      <c r="G40" s="24">
        <v>5005</v>
      </c>
      <c r="H40" s="23" t="s">
        <v>94</v>
      </c>
      <c r="I40" s="26" t="s">
        <v>95</v>
      </c>
      <c r="J40" s="25">
        <v>25.76</v>
      </c>
      <c r="K40" s="22" t="str">
        <f t="shared" si="0"/>
        <v>Expenses</v>
      </c>
      <c r="L40" s="22" t="str">
        <f>VLOOKUP(G40,Accounts!B$4:C$65535,2,FALSE)</f>
        <v>Expenses</v>
      </c>
    </row>
    <row r="41" spans="1:12" ht="12.75" customHeight="1" x14ac:dyDescent="0.2">
      <c r="A41" s="22">
        <v>2010</v>
      </c>
      <c r="B41" s="22">
        <v>6</v>
      </c>
      <c r="C41" s="23">
        <v>28</v>
      </c>
      <c r="D41" s="24">
        <v>326856397</v>
      </c>
      <c r="E41" s="24">
        <v>1</v>
      </c>
      <c r="F41" s="24">
        <v>0</v>
      </c>
      <c r="G41" s="24">
        <v>5070</v>
      </c>
      <c r="H41" s="23" t="s">
        <v>62</v>
      </c>
      <c r="I41" s="26" t="s">
        <v>95</v>
      </c>
      <c r="J41" s="25">
        <v>1.29</v>
      </c>
      <c r="K41" s="22" t="str">
        <f t="shared" si="0"/>
        <v>Expenses</v>
      </c>
      <c r="L41" s="22" t="str">
        <f>VLOOKUP(G41,Accounts!B$4:C$65535,2,FALSE)</f>
        <v>Expenses</v>
      </c>
    </row>
    <row r="42" spans="1:12" ht="12.75" customHeight="1" x14ac:dyDescent="0.2">
      <c r="A42" s="22">
        <v>2010</v>
      </c>
      <c r="B42" s="22">
        <v>6</v>
      </c>
      <c r="C42" s="23">
        <v>28</v>
      </c>
      <c r="D42" s="24">
        <v>326856397</v>
      </c>
      <c r="E42" s="24">
        <v>1</v>
      </c>
      <c r="F42" s="24">
        <v>0</v>
      </c>
      <c r="G42" s="24">
        <v>3000</v>
      </c>
      <c r="H42" s="23" t="s">
        <v>63</v>
      </c>
      <c r="I42" s="26" t="s">
        <v>64</v>
      </c>
      <c r="J42" s="25">
        <v>-27.05</v>
      </c>
      <c r="K42" s="22" t="str">
        <f t="shared" si="0"/>
        <v>Liability</v>
      </c>
      <c r="L42" s="22" t="str">
        <f>VLOOKUP(G42,Accounts!B$4:C$65535,2,FALSE)</f>
        <v>Equity</v>
      </c>
    </row>
    <row r="43" spans="1:12" ht="12.75" customHeight="1" x14ac:dyDescent="0.2">
      <c r="A43" s="17">
        <v>2010</v>
      </c>
      <c r="B43" s="17">
        <v>6</v>
      </c>
      <c r="C43" s="18">
        <v>29</v>
      </c>
      <c r="D43" s="19" t="s">
        <v>96</v>
      </c>
      <c r="E43" s="19">
        <v>1</v>
      </c>
      <c r="F43" s="19">
        <v>0</v>
      </c>
      <c r="G43" s="19">
        <v>5016</v>
      </c>
      <c r="H43" s="18" t="s">
        <v>97</v>
      </c>
      <c r="I43" s="21" t="s">
        <v>98</v>
      </c>
      <c r="J43" s="20">
        <v>3.76</v>
      </c>
      <c r="K43" s="17" t="str">
        <f t="shared" si="0"/>
        <v>Expenses</v>
      </c>
      <c r="L43" s="17" t="str">
        <f>VLOOKUP(G43,Accounts!B$4:C$65535,2,FALSE)</f>
        <v>Expenses</v>
      </c>
    </row>
    <row r="44" spans="1:12" ht="12.75" customHeight="1" x14ac:dyDescent="0.2">
      <c r="A44" s="17">
        <v>2010</v>
      </c>
      <c r="B44" s="17">
        <v>6</v>
      </c>
      <c r="C44" s="18">
        <v>29</v>
      </c>
      <c r="D44" s="19" t="s">
        <v>96</v>
      </c>
      <c r="E44" s="19">
        <v>1</v>
      </c>
      <c r="F44" s="19">
        <v>0</v>
      </c>
      <c r="G44" s="19">
        <v>3000</v>
      </c>
      <c r="H44" s="18" t="s">
        <v>63</v>
      </c>
      <c r="I44" s="21" t="s">
        <v>64</v>
      </c>
      <c r="J44" s="20">
        <v>-3.76</v>
      </c>
      <c r="K44" s="17" t="str">
        <f t="shared" si="0"/>
        <v>Liability</v>
      </c>
      <c r="L44" s="17" t="str">
        <f>VLOOKUP(G44,Accounts!B$4:C$65535,2,FALSE)</f>
        <v>Equity</v>
      </c>
    </row>
    <row r="45" spans="1:12" ht="12.75" customHeight="1" x14ac:dyDescent="0.2">
      <c r="A45" s="22">
        <v>2010</v>
      </c>
      <c r="B45" s="22">
        <v>7</v>
      </c>
      <c r="C45" s="23">
        <v>1</v>
      </c>
      <c r="D45" s="24">
        <v>2539476</v>
      </c>
      <c r="E45" s="24">
        <v>1</v>
      </c>
      <c r="F45" s="24">
        <v>0</v>
      </c>
      <c r="G45" s="24">
        <v>5090</v>
      </c>
      <c r="H45" s="23" t="s">
        <v>99</v>
      </c>
      <c r="I45" s="27" t="s">
        <v>100</v>
      </c>
      <c r="J45" s="25">
        <v>200</v>
      </c>
      <c r="K45" s="22" t="str">
        <f t="shared" si="0"/>
        <v>Expenses</v>
      </c>
      <c r="L45" s="22" t="str">
        <f>VLOOKUP(G45,Accounts!B$4:C$65535,2,FALSE)</f>
        <v>Expenses</v>
      </c>
    </row>
    <row r="46" spans="1:12" ht="12.75" customHeight="1" x14ac:dyDescent="0.2">
      <c r="A46" s="22">
        <v>2010</v>
      </c>
      <c r="B46" s="22">
        <v>7</v>
      </c>
      <c r="C46" s="23">
        <v>1</v>
      </c>
      <c r="D46" s="24">
        <v>2539476</v>
      </c>
      <c r="E46" s="24">
        <v>1</v>
      </c>
      <c r="F46" s="24">
        <v>0</v>
      </c>
      <c r="G46" s="24">
        <v>3000</v>
      </c>
      <c r="H46" s="23" t="s">
        <v>63</v>
      </c>
      <c r="I46" s="26" t="s">
        <v>64</v>
      </c>
      <c r="J46" s="25">
        <v>-200</v>
      </c>
      <c r="K46" s="22" t="str">
        <f t="shared" si="0"/>
        <v>Liability</v>
      </c>
      <c r="L46" s="22" t="str">
        <f>VLOOKUP(G46,Accounts!B$4:C$65535,2,FALSE)</f>
        <v>Equity</v>
      </c>
    </row>
    <row r="47" spans="1:12" ht="12.75" customHeight="1" x14ac:dyDescent="0.2">
      <c r="A47" s="17">
        <v>2010</v>
      </c>
      <c r="B47" s="17">
        <v>7</v>
      </c>
      <c r="C47" s="18">
        <v>1</v>
      </c>
      <c r="D47" s="19" t="s">
        <v>73</v>
      </c>
      <c r="E47" s="19">
        <v>1</v>
      </c>
      <c r="F47" s="19">
        <v>0</v>
      </c>
      <c r="G47" s="19">
        <v>5105</v>
      </c>
      <c r="H47" s="18" t="s">
        <v>101</v>
      </c>
      <c r="I47" s="18" t="s">
        <v>102</v>
      </c>
      <c r="J47" s="20">
        <v>35.21</v>
      </c>
      <c r="K47" s="17" t="str">
        <f t="shared" si="0"/>
        <v>Expenses</v>
      </c>
      <c r="L47" s="17" t="str">
        <f>VLOOKUP(G47,Accounts!B$4:C$65535,2,FALSE)</f>
        <v>Expenses</v>
      </c>
    </row>
    <row r="48" spans="1:12" ht="12.75" customHeight="1" x14ac:dyDescent="0.2">
      <c r="A48" s="17">
        <v>2010</v>
      </c>
      <c r="B48" s="17">
        <v>7</v>
      </c>
      <c r="C48" s="18">
        <v>1</v>
      </c>
      <c r="D48" s="19" t="s">
        <v>73</v>
      </c>
      <c r="E48" s="19">
        <v>1</v>
      </c>
      <c r="F48" s="19">
        <v>0</v>
      </c>
      <c r="G48" s="19">
        <v>3000</v>
      </c>
      <c r="H48" s="18" t="s">
        <v>63</v>
      </c>
      <c r="I48" s="21" t="s">
        <v>64</v>
      </c>
      <c r="J48" s="20">
        <v>-35.21</v>
      </c>
      <c r="K48" s="17" t="str">
        <f t="shared" si="0"/>
        <v>Liability</v>
      </c>
      <c r="L48" s="17" t="str">
        <f>VLOOKUP(G48,Accounts!B$4:C$65535,2,FALSE)</f>
        <v>Equity</v>
      </c>
    </row>
    <row r="49" spans="1:12" ht="12.75" customHeight="1" x14ac:dyDescent="0.2">
      <c r="A49" s="22">
        <v>2010</v>
      </c>
      <c r="B49" s="22">
        <v>7</v>
      </c>
      <c r="C49" s="23">
        <v>6</v>
      </c>
      <c r="D49" s="24" t="s">
        <v>103</v>
      </c>
      <c r="E49" s="24">
        <v>1</v>
      </c>
      <c r="F49" s="24">
        <v>0</v>
      </c>
      <c r="G49" s="24">
        <v>5105</v>
      </c>
      <c r="H49" s="23" t="s">
        <v>104</v>
      </c>
      <c r="I49" s="26" t="s">
        <v>105</v>
      </c>
      <c r="J49" s="25">
        <f>2.58+1.29</f>
        <v>3.87</v>
      </c>
      <c r="K49" s="22" t="str">
        <f t="shared" si="0"/>
        <v>Expenses</v>
      </c>
      <c r="L49" s="22" t="str">
        <f>VLOOKUP(G49,Accounts!B$4:C$65535,2,FALSE)</f>
        <v>Expenses</v>
      </c>
    </row>
    <row r="50" spans="1:12" ht="12.75" customHeight="1" x14ac:dyDescent="0.2">
      <c r="A50" s="22">
        <v>2010</v>
      </c>
      <c r="B50" s="22">
        <v>7</v>
      </c>
      <c r="C50" s="23">
        <v>6</v>
      </c>
      <c r="D50" s="24" t="s">
        <v>103</v>
      </c>
      <c r="E50" s="24">
        <v>1</v>
      </c>
      <c r="F50" s="24">
        <v>0</v>
      </c>
      <c r="G50" s="24">
        <v>5070</v>
      </c>
      <c r="H50" s="23" t="s">
        <v>62</v>
      </c>
      <c r="I50" s="26" t="s">
        <v>105</v>
      </c>
      <c r="J50" s="25">
        <v>0.19</v>
      </c>
      <c r="K50" s="22" t="str">
        <f t="shared" si="0"/>
        <v>Expenses</v>
      </c>
      <c r="L50" s="22" t="str">
        <f>VLOOKUP(G50,Accounts!B$4:C$65535,2,FALSE)</f>
        <v>Expenses</v>
      </c>
    </row>
    <row r="51" spans="1:12" ht="12.75" customHeight="1" x14ac:dyDescent="0.2">
      <c r="A51" s="22">
        <v>2010</v>
      </c>
      <c r="B51" s="22">
        <v>7</v>
      </c>
      <c r="C51" s="23">
        <v>6</v>
      </c>
      <c r="D51" s="24" t="s">
        <v>103</v>
      </c>
      <c r="E51" s="24">
        <v>1</v>
      </c>
      <c r="F51" s="24">
        <v>0</v>
      </c>
      <c r="G51" s="24">
        <v>3000</v>
      </c>
      <c r="H51" s="23" t="s">
        <v>63</v>
      </c>
      <c r="I51" s="26" t="s">
        <v>64</v>
      </c>
      <c r="J51" s="25">
        <v>-4.0599999999999996</v>
      </c>
      <c r="K51" s="22" t="str">
        <f t="shared" si="0"/>
        <v>Liability</v>
      </c>
      <c r="L51" s="22" t="str">
        <f>VLOOKUP(G51,Accounts!B$4:C$65535,2,FALSE)</f>
        <v>Equity</v>
      </c>
    </row>
    <row r="52" spans="1:12" ht="12.75" customHeight="1" x14ac:dyDescent="0.2">
      <c r="A52" s="17">
        <v>2010</v>
      </c>
      <c r="B52" s="17">
        <v>7</v>
      </c>
      <c r="C52" s="18">
        <v>8</v>
      </c>
      <c r="D52" s="19" t="s">
        <v>106</v>
      </c>
      <c r="E52" s="19">
        <v>1</v>
      </c>
      <c r="F52" s="19">
        <v>0</v>
      </c>
      <c r="G52" s="19">
        <v>5016</v>
      </c>
      <c r="H52" s="18" t="s">
        <v>107</v>
      </c>
      <c r="I52" s="18" t="s">
        <v>108</v>
      </c>
      <c r="J52" s="20">
        <v>28.99</v>
      </c>
      <c r="K52" s="17" t="str">
        <f t="shared" si="0"/>
        <v>Expenses</v>
      </c>
      <c r="L52" s="17" t="str">
        <f>VLOOKUP(G52,Accounts!B$4:C$65535,2,FALSE)</f>
        <v>Expenses</v>
      </c>
    </row>
    <row r="53" spans="1:12" ht="12.75" customHeight="1" x14ac:dyDescent="0.2">
      <c r="A53" s="17">
        <v>2010</v>
      </c>
      <c r="B53" s="17">
        <v>7</v>
      </c>
      <c r="C53" s="18">
        <v>8</v>
      </c>
      <c r="D53" s="19" t="s">
        <v>106</v>
      </c>
      <c r="E53" s="19">
        <v>1</v>
      </c>
      <c r="F53" s="19">
        <v>0</v>
      </c>
      <c r="G53" s="19">
        <v>3000</v>
      </c>
      <c r="H53" s="18" t="s">
        <v>63</v>
      </c>
      <c r="I53" s="21" t="s">
        <v>64</v>
      </c>
      <c r="J53" s="20">
        <v>-28.99</v>
      </c>
      <c r="K53" s="17" t="str">
        <f t="shared" si="0"/>
        <v>Liability</v>
      </c>
      <c r="L53" s="17" t="str">
        <f>VLOOKUP(G53,Accounts!B$4:C$65535,2,FALSE)</f>
        <v>Equity</v>
      </c>
    </row>
    <row r="54" spans="1:12" ht="12.75" customHeight="1" x14ac:dyDescent="0.2">
      <c r="A54" s="22">
        <v>2010</v>
      </c>
      <c r="B54" s="22">
        <v>7</v>
      </c>
      <c r="C54" s="23">
        <v>8</v>
      </c>
      <c r="D54" s="24">
        <v>109</v>
      </c>
      <c r="E54" s="24">
        <v>1</v>
      </c>
      <c r="F54" s="24">
        <v>0</v>
      </c>
      <c r="G54" s="24">
        <v>5016</v>
      </c>
      <c r="H54" s="23" t="s">
        <v>109</v>
      </c>
      <c r="I54" s="23" t="s">
        <v>110</v>
      </c>
      <c r="J54" s="25">
        <v>75</v>
      </c>
      <c r="K54" s="22" t="str">
        <f t="shared" si="0"/>
        <v>Expenses</v>
      </c>
      <c r="L54" s="22" t="str">
        <f>VLOOKUP(G54,Accounts!B$4:C$65535,2,FALSE)</f>
        <v>Expenses</v>
      </c>
    </row>
    <row r="55" spans="1:12" ht="12.75" customHeight="1" x14ac:dyDescent="0.2">
      <c r="A55" s="22">
        <v>2010</v>
      </c>
      <c r="B55" s="22">
        <v>7</v>
      </c>
      <c r="C55" s="23">
        <v>8</v>
      </c>
      <c r="D55" s="24">
        <v>109</v>
      </c>
      <c r="E55" s="24">
        <v>1</v>
      </c>
      <c r="F55" s="24">
        <v>0</v>
      </c>
      <c r="G55" s="24">
        <v>5070</v>
      </c>
      <c r="H55" s="23" t="s">
        <v>62</v>
      </c>
      <c r="I55" s="26" t="s">
        <v>64</v>
      </c>
      <c r="J55" s="25">
        <f>3.75+6</f>
        <v>9.75</v>
      </c>
      <c r="K55" s="22" t="str">
        <f t="shared" si="0"/>
        <v>Expenses</v>
      </c>
      <c r="L55" s="22" t="str">
        <f>VLOOKUP(G55,Accounts!B$4:C$65535,2,FALSE)</f>
        <v>Expenses</v>
      </c>
    </row>
    <row r="56" spans="1:12" ht="12.75" customHeight="1" x14ac:dyDescent="0.2">
      <c r="A56" s="22">
        <v>2010</v>
      </c>
      <c r="B56" s="22">
        <v>7</v>
      </c>
      <c r="C56" s="23">
        <v>8</v>
      </c>
      <c r="D56" s="24">
        <v>109</v>
      </c>
      <c r="E56" s="24">
        <v>1</v>
      </c>
      <c r="F56" s="24">
        <v>0</v>
      </c>
      <c r="G56" s="24">
        <v>3000</v>
      </c>
      <c r="H56" s="23" t="s">
        <v>63</v>
      </c>
      <c r="I56" s="26" t="s">
        <v>64</v>
      </c>
      <c r="J56" s="25">
        <v>-84.75</v>
      </c>
      <c r="K56" s="22" t="str">
        <f t="shared" si="0"/>
        <v>Liability</v>
      </c>
      <c r="L56" s="22" t="str">
        <f>VLOOKUP(G56,Accounts!B$4:C$65535,2,FALSE)</f>
        <v>Equity</v>
      </c>
    </row>
    <row r="57" spans="1:12" ht="12.75" customHeight="1" x14ac:dyDescent="0.2">
      <c r="A57" s="17">
        <v>2010</v>
      </c>
      <c r="B57" s="17">
        <v>7</v>
      </c>
      <c r="C57" s="18">
        <v>9</v>
      </c>
      <c r="D57" s="19" t="s">
        <v>73</v>
      </c>
      <c r="E57" s="19">
        <v>1</v>
      </c>
      <c r="F57" s="19">
        <v>0</v>
      </c>
      <c r="G57" s="19">
        <v>1005</v>
      </c>
      <c r="H57" s="18" t="s">
        <v>63</v>
      </c>
      <c r="I57" s="18" t="s">
        <v>111</v>
      </c>
      <c r="J57" s="20">
        <v>1</v>
      </c>
      <c r="K57" s="17" t="str">
        <f t="shared" si="0"/>
        <v>Assets</v>
      </c>
      <c r="L57" s="17" t="str">
        <f>VLOOKUP(G57,Accounts!B$4:C$65535,2,FALSE)</f>
        <v>Assets</v>
      </c>
    </row>
    <row r="58" spans="1:12" ht="12.75" customHeight="1" x14ac:dyDescent="0.2">
      <c r="A58" s="17">
        <v>2010</v>
      </c>
      <c r="B58" s="17">
        <v>7</v>
      </c>
      <c r="C58" s="18">
        <v>9</v>
      </c>
      <c r="D58" s="19" t="s">
        <v>73</v>
      </c>
      <c r="E58" s="19">
        <v>1</v>
      </c>
      <c r="F58" s="19">
        <v>0</v>
      </c>
      <c r="G58" s="19">
        <v>3001</v>
      </c>
      <c r="H58" s="18" t="s">
        <v>63</v>
      </c>
      <c r="I58" s="18" t="s">
        <v>112</v>
      </c>
      <c r="J58" s="20">
        <v>-1</v>
      </c>
      <c r="K58" s="17" t="str">
        <f t="shared" si="0"/>
        <v>Liability</v>
      </c>
      <c r="L58" s="17" t="str">
        <f>VLOOKUP(G58,Accounts!B$4:C$65535,2,FALSE)</f>
        <v>Equity</v>
      </c>
    </row>
    <row r="59" spans="1:12" ht="12.75" customHeight="1" x14ac:dyDescent="0.2">
      <c r="A59" s="22">
        <v>2010</v>
      </c>
      <c r="B59" s="22">
        <v>7</v>
      </c>
      <c r="C59" s="23">
        <v>15</v>
      </c>
      <c r="D59" s="24">
        <v>28184</v>
      </c>
      <c r="E59" s="24">
        <v>1</v>
      </c>
      <c r="F59" s="24">
        <v>0</v>
      </c>
      <c r="G59" s="24">
        <v>5016</v>
      </c>
      <c r="H59" s="23" t="s">
        <v>113</v>
      </c>
      <c r="I59" s="26" t="s">
        <v>114</v>
      </c>
      <c r="J59" s="25">
        <v>9.36</v>
      </c>
      <c r="K59" s="22" t="str">
        <f t="shared" si="0"/>
        <v>Expenses</v>
      </c>
      <c r="L59" s="22" t="str">
        <f>VLOOKUP(G59,Accounts!B$4:C$65535,2,FALSE)</f>
        <v>Expenses</v>
      </c>
    </row>
    <row r="60" spans="1:12" ht="12.75" customHeight="1" x14ac:dyDescent="0.2">
      <c r="A60" s="22">
        <v>2010</v>
      </c>
      <c r="B60" s="22">
        <v>7</v>
      </c>
      <c r="C60" s="23">
        <v>15</v>
      </c>
      <c r="D60" s="24">
        <v>28184</v>
      </c>
      <c r="E60" s="24">
        <v>1</v>
      </c>
      <c r="F60" s="24">
        <v>0</v>
      </c>
      <c r="G60" s="24">
        <v>3000</v>
      </c>
      <c r="H60" s="23" t="s">
        <v>63</v>
      </c>
      <c r="I60" s="26" t="s">
        <v>64</v>
      </c>
      <c r="J60" s="25">
        <v>-9.36</v>
      </c>
      <c r="K60" s="22" t="str">
        <f t="shared" si="0"/>
        <v>Liability</v>
      </c>
      <c r="L60" s="22" t="str">
        <f>VLOOKUP(G60,Accounts!B$4:C$65535,2,FALSE)</f>
        <v>Equity</v>
      </c>
    </row>
    <row r="61" spans="1:12" ht="12.75" customHeight="1" x14ac:dyDescent="0.2">
      <c r="A61" s="17">
        <v>2010</v>
      </c>
      <c r="B61" s="17">
        <v>7</v>
      </c>
      <c r="C61" s="18">
        <v>27</v>
      </c>
      <c r="D61" s="19" t="s">
        <v>115</v>
      </c>
      <c r="E61" s="19">
        <v>1</v>
      </c>
      <c r="F61" s="19">
        <v>0</v>
      </c>
      <c r="G61" s="19">
        <v>5085</v>
      </c>
      <c r="H61" s="18" t="s">
        <v>88</v>
      </c>
      <c r="I61" s="21" t="s">
        <v>116</v>
      </c>
      <c r="J61" s="20">
        <v>24.99</v>
      </c>
      <c r="K61" s="17" t="str">
        <f t="shared" si="0"/>
        <v>Expenses</v>
      </c>
      <c r="L61" s="17" t="str">
        <f>VLOOKUP(G61,Accounts!B$4:C$65535,2,FALSE)</f>
        <v>Expenses</v>
      </c>
    </row>
    <row r="62" spans="1:12" ht="12.75" customHeight="1" x14ac:dyDescent="0.2">
      <c r="A62" s="17">
        <v>2010</v>
      </c>
      <c r="B62" s="17">
        <v>7</v>
      </c>
      <c r="C62" s="18">
        <v>27</v>
      </c>
      <c r="D62" s="19" t="s">
        <v>115</v>
      </c>
      <c r="E62" s="19">
        <v>1</v>
      </c>
      <c r="F62" s="19">
        <v>0</v>
      </c>
      <c r="G62" s="19">
        <v>5070</v>
      </c>
      <c r="H62" s="18" t="s">
        <v>62</v>
      </c>
      <c r="I62" s="21" t="s">
        <v>116</v>
      </c>
      <c r="J62" s="20">
        <v>3.25</v>
      </c>
      <c r="K62" s="17" t="str">
        <f t="shared" si="0"/>
        <v>Expenses</v>
      </c>
      <c r="L62" s="17" t="str">
        <f>VLOOKUP(G62,Accounts!B$4:C$65535,2,FALSE)</f>
        <v>Expenses</v>
      </c>
    </row>
    <row r="63" spans="1:12" ht="12.75" customHeight="1" x14ac:dyDescent="0.2">
      <c r="A63" s="17">
        <v>2010</v>
      </c>
      <c r="B63" s="17">
        <v>7</v>
      </c>
      <c r="C63" s="18">
        <v>27</v>
      </c>
      <c r="D63" s="19" t="s">
        <v>115</v>
      </c>
      <c r="E63" s="19">
        <v>1</v>
      </c>
      <c r="F63" s="19">
        <v>0</v>
      </c>
      <c r="G63" s="19">
        <v>3000</v>
      </c>
      <c r="H63" s="18" t="s">
        <v>63</v>
      </c>
      <c r="I63" s="21" t="s">
        <v>64</v>
      </c>
      <c r="J63" s="20">
        <v>-28.24</v>
      </c>
      <c r="K63" s="17" t="str">
        <f t="shared" si="0"/>
        <v>Liability</v>
      </c>
      <c r="L63" s="17" t="str">
        <f>VLOOKUP(G63,Accounts!B$4:C$65535,2,FALSE)</f>
        <v>Equity</v>
      </c>
    </row>
    <row r="64" spans="1:12" ht="12.75" customHeight="1" x14ac:dyDescent="0.2">
      <c r="A64" s="22">
        <v>2010</v>
      </c>
      <c r="B64" s="22">
        <v>8</v>
      </c>
      <c r="C64" s="23">
        <v>11</v>
      </c>
      <c r="D64" s="24" t="s">
        <v>117</v>
      </c>
      <c r="E64" s="24">
        <v>1</v>
      </c>
      <c r="F64" s="24">
        <v>1</v>
      </c>
      <c r="G64" s="24">
        <v>1015</v>
      </c>
      <c r="H64" s="23" t="s">
        <v>118</v>
      </c>
      <c r="I64" s="26" t="s">
        <v>119</v>
      </c>
      <c r="J64" s="25">
        <v>565</v>
      </c>
      <c r="K64" s="22" t="str">
        <f t="shared" si="0"/>
        <v>Assets</v>
      </c>
      <c r="L64" s="22" t="str">
        <f>VLOOKUP(G64,Accounts!B$4:C$65535,2,FALSE)</f>
        <v>Assets</v>
      </c>
    </row>
    <row r="65" spans="1:12" ht="12.75" customHeight="1" x14ac:dyDescent="0.2">
      <c r="A65" s="22">
        <v>2010</v>
      </c>
      <c r="B65" s="22">
        <v>8</v>
      </c>
      <c r="C65" s="23">
        <v>11</v>
      </c>
      <c r="D65" s="24" t="s">
        <v>117</v>
      </c>
      <c r="E65" s="24">
        <v>1</v>
      </c>
      <c r="F65" s="24">
        <v>1</v>
      </c>
      <c r="G65" s="24">
        <v>4000</v>
      </c>
      <c r="H65" s="23" t="s">
        <v>118</v>
      </c>
      <c r="I65" s="26" t="s">
        <v>119</v>
      </c>
      <c r="J65" s="25">
        <v>-500</v>
      </c>
      <c r="K65" s="22" t="str">
        <f t="shared" si="0"/>
        <v>Income</v>
      </c>
      <c r="L65" s="22" t="str">
        <f>VLOOKUP(G65,Accounts!B$4:C$65535,2,FALSE)</f>
        <v>Revenue</v>
      </c>
    </row>
    <row r="66" spans="1:12" ht="12.75" customHeight="1" x14ac:dyDescent="0.2">
      <c r="A66" s="22">
        <v>2010</v>
      </c>
      <c r="B66" s="22">
        <v>8</v>
      </c>
      <c r="C66" s="23">
        <v>11</v>
      </c>
      <c r="D66" s="24" t="s">
        <v>117</v>
      </c>
      <c r="E66" s="24">
        <v>1</v>
      </c>
      <c r="F66" s="24">
        <v>1</v>
      </c>
      <c r="G66" s="24">
        <v>4040</v>
      </c>
      <c r="H66" s="23" t="s">
        <v>118</v>
      </c>
      <c r="I66" s="26" t="s">
        <v>27</v>
      </c>
      <c r="J66" s="25">
        <v>-65</v>
      </c>
      <c r="K66" s="22" t="str">
        <f t="shared" si="0"/>
        <v>Income</v>
      </c>
      <c r="L66" s="22" t="str">
        <f>VLOOKUP(G66,Accounts!B$4:C$65535,2,FALSE)</f>
        <v>Revenue</v>
      </c>
    </row>
    <row r="67" spans="1:12" ht="12.75" customHeight="1" x14ac:dyDescent="0.2">
      <c r="A67" s="8"/>
      <c r="B67" s="8"/>
      <c r="K67" s="8" t="str">
        <f t="shared" si="0"/>
        <v>Expenses</v>
      </c>
      <c r="L67" s="8" t="e">
        <f>VLOOKUP(G67,Accounts!B$4:C$65535,2,FALSE)</f>
        <v>#N/A</v>
      </c>
    </row>
    <row r="68" spans="1:12" ht="12.75" customHeight="1" x14ac:dyDescent="0.2">
      <c r="A68" s="8"/>
      <c r="B68" s="8"/>
      <c r="K68" s="8" t="str">
        <f t="shared" si="0"/>
        <v>Expenses</v>
      </c>
      <c r="L68" s="8" t="e">
        <f>VLOOKUP(G68,Accounts!B$4:C$65535,2,FALSE)</f>
        <v>#N/A</v>
      </c>
    </row>
    <row r="69" spans="1:12" ht="12.75" customHeight="1" x14ac:dyDescent="0.2">
      <c r="A69" s="8"/>
      <c r="B69" s="8"/>
      <c r="K69" s="8" t="str">
        <f t="shared" ref="K69:K132" si="1">IF(LEFT(G69,1)="1","Assets",IF(LEFT(G69,1)="2","Liability",IF(LEFT(G69,1)="3","Liability",IF(LEFT(G69,1)="4","Income","Expenses"))))</f>
        <v>Expenses</v>
      </c>
      <c r="L69" s="8" t="e">
        <f>VLOOKUP(G69,Accounts!B$4:C$65535,2,FALSE)</f>
        <v>#N/A</v>
      </c>
    </row>
    <row r="70" spans="1:12" ht="12.75" customHeight="1" x14ac:dyDescent="0.2">
      <c r="A70" s="8"/>
      <c r="B70" s="8"/>
      <c r="K70" s="8" t="str">
        <f t="shared" si="1"/>
        <v>Expenses</v>
      </c>
      <c r="L70" s="8" t="e">
        <f>VLOOKUP(G70,Accounts!B$4:C$65535,2,FALSE)</f>
        <v>#N/A</v>
      </c>
    </row>
    <row r="71" spans="1:12" ht="12.75" customHeight="1" x14ac:dyDescent="0.2">
      <c r="A71" s="8"/>
      <c r="B71" s="8"/>
      <c r="K71" s="8" t="str">
        <f t="shared" si="1"/>
        <v>Expenses</v>
      </c>
      <c r="L71" s="8" t="e">
        <f>VLOOKUP(G71,Accounts!B$4:C$65535,2,FALSE)</f>
        <v>#N/A</v>
      </c>
    </row>
    <row r="72" spans="1:12" ht="12.75" customHeight="1" x14ac:dyDescent="0.2">
      <c r="A72" s="8"/>
      <c r="B72" s="8"/>
      <c r="K72" s="8" t="str">
        <f t="shared" si="1"/>
        <v>Expenses</v>
      </c>
      <c r="L72" s="8" t="e">
        <f>VLOOKUP(G72,Accounts!B$4:C$65535,2,FALSE)</f>
        <v>#N/A</v>
      </c>
    </row>
    <row r="73" spans="1:12" ht="12.75" customHeight="1" x14ac:dyDescent="0.2">
      <c r="A73" s="8"/>
      <c r="B73" s="8"/>
      <c r="K73" s="8" t="str">
        <f t="shared" si="1"/>
        <v>Expenses</v>
      </c>
      <c r="L73" s="8" t="e">
        <f>VLOOKUP(G73,Accounts!B$4:C$65535,2,FALSE)</f>
        <v>#N/A</v>
      </c>
    </row>
    <row r="74" spans="1:12" ht="12.75" customHeight="1" x14ac:dyDescent="0.2">
      <c r="A74" s="8"/>
      <c r="B74" s="8"/>
      <c r="K74" s="8" t="str">
        <f t="shared" si="1"/>
        <v>Expenses</v>
      </c>
      <c r="L74" s="8" t="e">
        <f>VLOOKUP(G74,Accounts!B$4:C$65535,2,FALSE)</f>
        <v>#N/A</v>
      </c>
    </row>
    <row r="75" spans="1:12" ht="12.75" customHeight="1" x14ac:dyDescent="0.2">
      <c r="A75" s="8"/>
      <c r="B75" s="8"/>
      <c r="K75" s="8" t="str">
        <f t="shared" si="1"/>
        <v>Expenses</v>
      </c>
      <c r="L75" s="8" t="e">
        <f>VLOOKUP(G75,Accounts!B$4:C$65535,2,FALSE)</f>
        <v>#N/A</v>
      </c>
    </row>
    <row r="76" spans="1:12" ht="12.75" customHeight="1" x14ac:dyDescent="0.2">
      <c r="A76" s="8"/>
      <c r="B76" s="8"/>
      <c r="K76" s="8" t="str">
        <f t="shared" si="1"/>
        <v>Expenses</v>
      </c>
      <c r="L76" s="8" t="e">
        <f>VLOOKUP(G76,Accounts!B$4:C$65535,2,FALSE)</f>
        <v>#N/A</v>
      </c>
    </row>
    <row r="77" spans="1:12" ht="12.75" customHeight="1" x14ac:dyDescent="0.2">
      <c r="A77" s="8"/>
      <c r="B77" s="8"/>
      <c r="K77" s="8" t="str">
        <f t="shared" si="1"/>
        <v>Expenses</v>
      </c>
      <c r="L77" s="8" t="e">
        <f>VLOOKUP(G77,Accounts!B$4:C$65535,2,FALSE)</f>
        <v>#N/A</v>
      </c>
    </row>
    <row r="78" spans="1:12" ht="12.75" customHeight="1" x14ac:dyDescent="0.2">
      <c r="A78" s="8"/>
      <c r="B78" s="8"/>
      <c r="K78" s="8" t="str">
        <f t="shared" si="1"/>
        <v>Expenses</v>
      </c>
      <c r="L78" s="8" t="e">
        <f>VLOOKUP(G78,Accounts!B$4:C$65535,2,FALSE)</f>
        <v>#N/A</v>
      </c>
    </row>
    <row r="79" spans="1:12" ht="12.75" customHeight="1" x14ac:dyDescent="0.2">
      <c r="A79" s="8"/>
      <c r="B79" s="8"/>
      <c r="K79" s="8" t="str">
        <f t="shared" si="1"/>
        <v>Expenses</v>
      </c>
      <c r="L79" s="8" t="e">
        <f>VLOOKUP(G79,Accounts!B$4:C$65535,2,FALSE)</f>
        <v>#N/A</v>
      </c>
    </row>
    <row r="80" spans="1:12" ht="12.75" customHeight="1" x14ac:dyDescent="0.2">
      <c r="A80" s="8"/>
      <c r="B80" s="8"/>
      <c r="K80" s="8" t="str">
        <f t="shared" si="1"/>
        <v>Expenses</v>
      </c>
      <c r="L80" s="8" t="e">
        <f>VLOOKUP(G80,Accounts!B$4:C$65535,2,FALSE)</f>
        <v>#N/A</v>
      </c>
    </row>
    <row r="81" spans="1:12" ht="12.75" customHeight="1" x14ac:dyDescent="0.2">
      <c r="A81" s="8"/>
      <c r="B81" s="8"/>
      <c r="K81" s="8" t="str">
        <f t="shared" si="1"/>
        <v>Expenses</v>
      </c>
      <c r="L81" s="8" t="e">
        <f>VLOOKUP(G81,Accounts!B$4:C$65535,2,FALSE)</f>
        <v>#N/A</v>
      </c>
    </row>
    <row r="82" spans="1:12" ht="12.75" customHeight="1" x14ac:dyDescent="0.2">
      <c r="A82" s="8"/>
      <c r="B82" s="8"/>
      <c r="K82" s="8" t="str">
        <f t="shared" si="1"/>
        <v>Expenses</v>
      </c>
      <c r="L82" s="8" t="e">
        <f>VLOOKUP(G82,Accounts!B$4:C$65535,2,FALSE)</f>
        <v>#N/A</v>
      </c>
    </row>
    <row r="83" spans="1:12" ht="12.75" customHeight="1" x14ac:dyDescent="0.2">
      <c r="A83" s="8"/>
      <c r="B83" s="8"/>
      <c r="K83" s="8" t="str">
        <f t="shared" si="1"/>
        <v>Expenses</v>
      </c>
      <c r="L83" s="8" t="e">
        <f>VLOOKUP(G83,Accounts!B$4:C$65535,2,FALSE)</f>
        <v>#N/A</v>
      </c>
    </row>
    <row r="84" spans="1:12" ht="12.75" customHeight="1" x14ac:dyDescent="0.2">
      <c r="A84" s="8"/>
      <c r="B84" s="8"/>
      <c r="K84" s="8" t="str">
        <f t="shared" si="1"/>
        <v>Expenses</v>
      </c>
      <c r="L84" s="8" t="e">
        <f>VLOOKUP(G84,Accounts!B$4:C$65535,2,FALSE)</f>
        <v>#N/A</v>
      </c>
    </row>
    <row r="85" spans="1:12" ht="12.75" customHeight="1" x14ac:dyDescent="0.2">
      <c r="A85" s="8"/>
      <c r="B85" s="8"/>
      <c r="K85" s="8" t="str">
        <f t="shared" si="1"/>
        <v>Expenses</v>
      </c>
      <c r="L85" s="8" t="e">
        <f>VLOOKUP(G85,Accounts!B$4:C$65535,2,FALSE)</f>
        <v>#N/A</v>
      </c>
    </row>
    <row r="86" spans="1:12" ht="12.75" customHeight="1" x14ac:dyDescent="0.2">
      <c r="A86" s="8"/>
      <c r="B86" s="8"/>
      <c r="K86" s="8" t="str">
        <f t="shared" si="1"/>
        <v>Expenses</v>
      </c>
      <c r="L86" s="8" t="e">
        <f>VLOOKUP(G86,Accounts!B$4:C$65535,2,FALSE)</f>
        <v>#N/A</v>
      </c>
    </row>
    <row r="87" spans="1:12" ht="12.75" customHeight="1" x14ac:dyDescent="0.2">
      <c r="A87" s="8"/>
      <c r="B87" s="8"/>
      <c r="K87" s="8" t="str">
        <f t="shared" si="1"/>
        <v>Expenses</v>
      </c>
      <c r="L87" s="8" t="e">
        <f>VLOOKUP(G87,Accounts!B$4:C$65535,2,FALSE)</f>
        <v>#N/A</v>
      </c>
    </row>
    <row r="88" spans="1:12" ht="12.75" customHeight="1" x14ac:dyDescent="0.2">
      <c r="A88" s="8"/>
      <c r="B88" s="8"/>
      <c r="K88" s="8" t="str">
        <f t="shared" si="1"/>
        <v>Expenses</v>
      </c>
      <c r="L88" s="8" t="e">
        <f>VLOOKUP(G88,Accounts!B$4:C$65535,2,FALSE)</f>
        <v>#N/A</v>
      </c>
    </row>
    <row r="89" spans="1:12" ht="12.75" customHeight="1" x14ac:dyDescent="0.2">
      <c r="A89" s="8"/>
      <c r="B89" s="8"/>
      <c r="K89" s="8" t="str">
        <f t="shared" si="1"/>
        <v>Expenses</v>
      </c>
      <c r="L89" s="8" t="e">
        <f>VLOOKUP(G89,Accounts!B$4:C$65535,2,FALSE)</f>
        <v>#N/A</v>
      </c>
    </row>
    <row r="90" spans="1:12" ht="12.75" customHeight="1" x14ac:dyDescent="0.2">
      <c r="A90" s="8"/>
      <c r="B90" s="8"/>
      <c r="K90" s="8" t="str">
        <f t="shared" si="1"/>
        <v>Expenses</v>
      </c>
      <c r="L90" s="8" t="e">
        <f>VLOOKUP(G90,Accounts!B$4:C$65535,2,FALSE)</f>
        <v>#N/A</v>
      </c>
    </row>
    <row r="91" spans="1:12" ht="12.75" customHeight="1" x14ac:dyDescent="0.2">
      <c r="A91" s="8"/>
      <c r="B91" s="8"/>
      <c r="K91" s="8" t="str">
        <f t="shared" si="1"/>
        <v>Expenses</v>
      </c>
      <c r="L91" s="8" t="e">
        <f>VLOOKUP(G91,Accounts!B$4:C$65535,2,FALSE)</f>
        <v>#N/A</v>
      </c>
    </row>
    <row r="92" spans="1:12" ht="12.75" customHeight="1" x14ac:dyDescent="0.2">
      <c r="A92" s="8"/>
      <c r="B92" s="8"/>
      <c r="K92" s="8" t="str">
        <f t="shared" si="1"/>
        <v>Expenses</v>
      </c>
      <c r="L92" s="8" t="e">
        <f>VLOOKUP(G92,Accounts!B$4:C$65535,2,FALSE)</f>
        <v>#N/A</v>
      </c>
    </row>
    <row r="93" spans="1:12" ht="12.75" customHeight="1" x14ac:dyDescent="0.2">
      <c r="A93" s="8"/>
      <c r="B93" s="8"/>
      <c r="K93" s="8" t="str">
        <f t="shared" si="1"/>
        <v>Expenses</v>
      </c>
      <c r="L93" s="8" t="e">
        <f>VLOOKUP(G93,Accounts!B$4:C$65535,2,FALSE)</f>
        <v>#N/A</v>
      </c>
    </row>
    <row r="94" spans="1:12" ht="12.75" customHeight="1" x14ac:dyDescent="0.2">
      <c r="A94" s="8"/>
      <c r="B94" s="8"/>
      <c r="K94" s="8" t="str">
        <f t="shared" si="1"/>
        <v>Expenses</v>
      </c>
      <c r="L94" s="8" t="e">
        <f>VLOOKUP(G94,Accounts!B$4:C$65535,2,FALSE)</f>
        <v>#N/A</v>
      </c>
    </row>
    <row r="95" spans="1:12" ht="12.75" customHeight="1" x14ac:dyDescent="0.2">
      <c r="A95" s="8"/>
      <c r="B95" s="8"/>
      <c r="K95" s="8" t="str">
        <f t="shared" si="1"/>
        <v>Expenses</v>
      </c>
      <c r="L95" s="8" t="e">
        <f>VLOOKUP(G95,Accounts!B$4:C$65535,2,FALSE)</f>
        <v>#N/A</v>
      </c>
    </row>
    <row r="96" spans="1:12" ht="12.75" customHeight="1" x14ac:dyDescent="0.2">
      <c r="A96" s="8"/>
      <c r="B96" s="8"/>
      <c r="K96" s="8" t="str">
        <f t="shared" si="1"/>
        <v>Expenses</v>
      </c>
      <c r="L96" s="8" t="e">
        <f>VLOOKUP(G96,Accounts!B$4:C$65535,2,FALSE)</f>
        <v>#N/A</v>
      </c>
    </row>
    <row r="97" spans="1:12" ht="12.75" customHeight="1" x14ac:dyDescent="0.2">
      <c r="A97" s="8"/>
      <c r="B97" s="8"/>
      <c r="K97" s="8" t="str">
        <f t="shared" si="1"/>
        <v>Expenses</v>
      </c>
      <c r="L97" s="8" t="e">
        <f>VLOOKUP(G97,Accounts!B$4:C$65535,2,FALSE)</f>
        <v>#N/A</v>
      </c>
    </row>
    <row r="98" spans="1:12" ht="12.75" customHeight="1" x14ac:dyDescent="0.2">
      <c r="A98" s="8"/>
      <c r="B98" s="8"/>
      <c r="K98" s="8" t="str">
        <f t="shared" si="1"/>
        <v>Expenses</v>
      </c>
      <c r="L98" s="8" t="e">
        <f>VLOOKUP(G98,Accounts!B$4:C$65535,2,FALSE)</f>
        <v>#N/A</v>
      </c>
    </row>
    <row r="99" spans="1:12" ht="12.75" customHeight="1" x14ac:dyDescent="0.2">
      <c r="A99" s="8"/>
      <c r="B99" s="8"/>
      <c r="K99" s="8" t="str">
        <f t="shared" si="1"/>
        <v>Expenses</v>
      </c>
      <c r="L99" s="8" t="e">
        <f>VLOOKUP(G99,Accounts!B$4:C$65535,2,FALSE)</f>
        <v>#N/A</v>
      </c>
    </row>
    <row r="100" spans="1:12" ht="12.75" customHeight="1" x14ac:dyDescent="0.2">
      <c r="A100" s="8"/>
      <c r="B100" s="8"/>
      <c r="K100" s="8" t="str">
        <f t="shared" si="1"/>
        <v>Expenses</v>
      </c>
      <c r="L100" s="8" t="e">
        <f>VLOOKUP(G100,Accounts!B$4:C$65535,2,FALSE)</f>
        <v>#N/A</v>
      </c>
    </row>
    <row r="101" spans="1:12" ht="12.75" customHeight="1" x14ac:dyDescent="0.2">
      <c r="A101" s="8"/>
      <c r="B101" s="8"/>
      <c r="K101" s="8" t="str">
        <f t="shared" si="1"/>
        <v>Expenses</v>
      </c>
      <c r="L101" s="8" t="e">
        <f>VLOOKUP(G101,Accounts!B$4:C$65535,2,FALSE)</f>
        <v>#N/A</v>
      </c>
    </row>
    <row r="102" spans="1:12" ht="12.75" customHeight="1" x14ac:dyDescent="0.2">
      <c r="A102" s="8"/>
      <c r="B102" s="8"/>
      <c r="K102" s="8" t="str">
        <f t="shared" si="1"/>
        <v>Expenses</v>
      </c>
      <c r="L102" s="8" t="e">
        <f>VLOOKUP(G102,Accounts!B$4:C$65535,2,FALSE)</f>
        <v>#N/A</v>
      </c>
    </row>
    <row r="103" spans="1:12" ht="12.75" customHeight="1" x14ac:dyDescent="0.2">
      <c r="A103" s="8"/>
      <c r="B103" s="8"/>
      <c r="K103" s="8" t="str">
        <f t="shared" si="1"/>
        <v>Expenses</v>
      </c>
      <c r="L103" s="8" t="e">
        <f>VLOOKUP(G103,Accounts!B$4:C$65535,2,FALSE)</f>
        <v>#N/A</v>
      </c>
    </row>
    <row r="104" spans="1:12" ht="12.75" customHeight="1" x14ac:dyDescent="0.2">
      <c r="A104" s="8"/>
      <c r="B104" s="8"/>
      <c r="K104" s="8" t="str">
        <f t="shared" si="1"/>
        <v>Expenses</v>
      </c>
      <c r="L104" s="8" t="e">
        <f>VLOOKUP(G104,Accounts!B$4:C$65535,2,FALSE)</f>
        <v>#N/A</v>
      </c>
    </row>
    <row r="105" spans="1:12" ht="12.75" customHeight="1" x14ac:dyDescent="0.2">
      <c r="A105" s="8"/>
      <c r="B105" s="8"/>
      <c r="K105" s="8" t="str">
        <f t="shared" si="1"/>
        <v>Expenses</v>
      </c>
      <c r="L105" s="8" t="e">
        <f>VLOOKUP(G105,Accounts!B$4:C$65535,2,FALSE)</f>
        <v>#N/A</v>
      </c>
    </row>
    <row r="106" spans="1:12" ht="12.75" customHeight="1" x14ac:dyDescent="0.2">
      <c r="A106" s="8"/>
      <c r="B106" s="8"/>
      <c r="K106" s="8" t="str">
        <f t="shared" si="1"/>
        <v>Expenses</v>
      </c>
      <c r="L106" s="8" t="e">
        <f>VLOOKUP(G106,Accounts!B$4:C$65535,2,FALSE)</f>
        <v>#N/A</v>
      </c>
    </row>
    <row r="107" spans="1:12" ht="12.75" customHeight="1" x14ac:dyDescent="0.2">
      <c r="A107" s="8"/>
      <c r="B107" s="8"/>
      <c r="K107" s="8" t="str">
        <f t="shared" si="1"/>
        <v>Expenses</v>
      </c>
      <c r="L107" s="8" t="e">
        <f>VLOOKUP(G107,Accounts!B$4:C$65535,2,FALSE)</f>
        <v>#N/A</v>
      </c>
    </row>
    <row r="108" spans="1:12" ht="12.75" customHeight="1" x14ac:dyDescent="0.2">
      <c r="A108" s="8"/>
      <c r="B108" s="8"/>
      <c r="K108" s="8" t="str">
        <f t="shared" si="1"/>
        <v>Expenses</v>
      </c>
      <c r="L108" s="8" t="e">
        <f>VLOOKUP(G108,Accounts!B$4:C$65535,2,FALSE)</f>
        <v>#N/A</v>
      </c>
    </row>
    <row r="109" spans="1:12" ht="12.75" customHeight="1" x14ac:dyDescent="0.2">
      <c r="A109" s="8"/>
      <c r="B109" s="8"/>
      <c r="K109" s="8" t="str">
        <f t="shared" si="1"/>
        <v>Expenses</v>
      </c>
      <c r="L109" s="8" t="e">
        <f>VLOOKUP(G109,Accounts!B$4:C$65535,2,FALSE)</f>
        <v>#N/A</v>
      </c>
    </row>
    <row r="110" spans="1:12" ht="12.75" customHeight="1" x14ac:dyDescent="0.2">
      <c r="A110" s="8"/>
      <c r="B110" s="8"/>
      <c r="K110" s="8" t="str">
        <f t="shared" si="1"/>
        <v>Expenses</v>
      </c>
      <c r="L110" s="8" t="e">
        <f>VLOOKUP(G110,Accounts!B$4:C$65535,2,FALSE)</f>
        <v>#N/A</v>
      </c>
    </row>
    <row r="111" spans="1:12" ht="12.75" customHeight="1" x14ac:dyDescent="0.2">
      <c r="A111" s="8"/>
      <c r="B111" s="8"/>
      <c r="K111" s="8" t="str">
        <f t="shared" si="1"/>
        <v>Expenses</v>
      </c>
      <c r="L111" s="8" t="e">
        <f>VLOOKUP(G111,Accounts!B$4:C$65535,2,FALSE)</f>
        <v>#N/A</v>
      </c>
    </row>
    <row r="112" spans="1:12" ht="12.75" customHeight="1" x14ac:dyDescent="0.2">
      <c r="A112" s="8"/>
      <c r="B112" s="8"/>
      <c r="K112" s="8" t="str">
        <f t="shared" si="1"/>
        <v>Expenses</v>
      </c>
      <c r="L112" s="8" t="e">
        <f>VLOOKUP(G112,Accounts!B$4:C$65535,2,FALSE)</f>
        <v>#N/A</v>
      </c>
    </row>
    <row r="113" spans="1:12" ht="12.75" customHeight="1" x14ac:dyDescent="0.2">
      <c r="A113" s="8"/>
      <c r="B113" s="8"/>
      <c r="K113" s="8" t="str">
        <f t="shared" si="1"/>
        <v>Expenses</v>
      </c>
      <c r="L113" s="8" t="e">
        <f>VLOOKUP(G113,Accounts!B$4:C$65535,2,FALSE)</f>
        <v>#N/A</v>
      </c>
    </row>
    <row r="114" spans="1:12" ht="12.75" customHeight="1" x14ac:dyDescent="0.2">
      <c r="A114" s="8"/>
      <c r="B114" s="8"/>
      <c r="K114" s="8" t="str">
        <f t="shared" si="1"/>
        <v>Expenses</v>
      </c>
      <c r="L114" s="8" t="e">
        <f>VLOOKUP(G114,Accounts!B$4:C$65535,2,FALSE)</f>
        <v>#N/A</v>
      </c>
    </row>
    <row r="115" spans="1:12" ht="12.75" customHeight="1" x14ac:dyDescent="0.2">
      <c r="A115" s="8"/>
      <c r="B115" s="8"/>
      <c r="K115" s="8" t="str">
        <f t="shared" si="1"/>
        <v>Expenses</v>
      </c>
      <c r="L115" s="8" t="e">
        <f>VLOOKUP(G115,Accounts!B$4:C$65535,2,FALSE)</f>
        <v>#N/A</v>
      </c>
    </row>
    <row r="116" spans="1:12" ht="12.75" customHeight="1" x14ac:dyDescent="0.2">
      <c r="A116" s="8"/>
      <c r="B116" s="8"/>
      <c r="K116" s="8" t="str">
        <f t="shared" si="1"/>
        <v>Expenses</v>
      </c>
      <c r="L116" s="8" t="e">
        <f>VLOOKUP(G116,Accounts!B$4:C$65535,2,FALSE)</f>
        <v>#N/A</v>
      </c>
    </row>
    <row r="117" spans="1:12" ht="12.75" customHeight="1" x14ac:dyDescent="0.2">
      <c r="A117" s="8"/>
      <c r="B117" s="8"/>
      <c r="K117" s="8" t="str">
        <f t="shared" si="1"/>
        <v>Expenses</v>
      </c>
      <c r="L117" s="8" t="e">
        <f>VLOOKUP(G117,Accounts!B$4:C$65535,2,FALSE)</f>
        <v>#N/A</v>
      </c>
    </row>
    <row r="118" spans="1:12" ht="12.75" customHeight="1" x14ac:dyDescent="0.2">
      <c r="A118" s="8"/>
      <c r="B118" s="8"/>
      <c r="K118" s="8" t="str">
        <f t="shared" si="1"/>
        <v>Expenses</v>
      </c>
      <c r="L118" s="8" t="e">
        <f>VLOOKUP(G118,Accounts!B$4:C$65535,2,FALSE)</f>
        <v>#N/A</v>
      </c>
    </row>
    <row r="119" spans="1:12" ht="12.75" customHeight="1" x14ac:dyDescent="0.2">
      <c r="A119" s="8"/>
      <c r="B119" s="8"/>
      <c r="K119" s="8" t="str">
        <f t="shared" si="1"/>
        <v>Expenses</v>
      </c>
      <c r="L119" s="8" t="e">
        <f>VLOOKUP(G119,Accounts!B$4:C$65535,2,FALSE)</f>
        <v>#N/A</v>
      </c>
    </row>
    <row r="120" spans="1:12" ht="12.75" customHeight="1" x14ac:dyDescent="0.2">
      <c r="A120" s="8"/>
      <c r="B120" s="8"/>
      <c r="K120" s="8" t="str">
        <f t="shared" si="1"/>
        <v>Expenses</v>
      </c>
      <c r="L120" s="8" t="e">
        <f>VLOOKUP(G120,Accounts!B$4:C$65535,2,FALSE)</f>
        <v>#N/A</v>
      </c>
    </row>
    <row r="121" spans="1:12" ht="12.75" customHeight="1" x14ac:dyDescent="0.2">
      <c r="A121" s="8"/>
      <c r="B121" s="8"/>
      <c r="K121" s="8" t="str">
        <f t="shared" si="1"/>
        <v>Expenses</v>
      </c>
      <c r="L121" s="8" t="e">
        <f>VLOOKUP(G121,Accounts!B$4:C$65535,2,FALSE)</f>
        <v>#N/A</v>
      </c>
    </row>
    <row r="122" spans="1:12" ht="12.75" customHeight="1" x14ac:dyDescent="0.2">
      <c r="A122" s="8"/>
      <c r="B122" s="8"/>
      <c r="K122" s="8" t="str">
        <f t="shared" si="1"/>
        <v>Expenses</v>
      </c>
      <c r="L122" s="8" t="e">
        <f>VLOOKUP(G122,Accounts!B$4:C$65535,2,FALSE)</f>
        <v>#N/A</v>
      </c>
    </row>
    <row r="123" spans="1:12" ht="12.75" customHeight="1" x14ac:dyDescent="0.2">
      <c r="A123" s="8"/>
      <c r="B123" s="8"/>
      <c r="K123" s="8" t="str">
        <f t="shared" si="1"/>
        <v>Expenses</v>
      </c>
      <c r="L123" s="8" t="e">
        <f>VLOOKUP(G123,Accounts!B$4:C$65535,2,FALSE)</f>
        <v>#N/A</v>
      </c>
    </row>
    <row r="124" spans="1:12" ht="12.75" customHeight="1" x14ac:dyDescent="0.2">
      <c r="A124" s="8"/>
      <c r="B124" s="8"/>
      <c r="K124" s="8" t="str">
        <f t="shared" si="1"/>
        <v>Expenses</v>
      </c>
      <c r="L124" s="8" t="e">
        <f>VLOOKUP(G124,Accounts!B$4:C$65535,2,FALSE)</f>
        <v>#N/A</v>
      </c>
    </row>
    <row r="125" spans="1:12" ht="12.75" customHeight="1" x14ac:dyDescent="0.2">
      <c r="A125" s="8"/>
      <c r="B125" s="8"/>
      <c r="K125" s="8" t="str">
        <f t="shared" si="1"/>
        <v>Expenses</v>
      </c>
      <c r="L125" s="8" t="e">
        <f>VLOOKUP(G125,Accounts!B$4:C$65535,2,FALSE)</f>
        <v>#N/A</v>
      </c>
    </row>
    <row r="126" spans="1:12" ht="12.75" customHeight="1" x14ac:dyDescent="0.2">
      <c r="A126" s="8"/>
      <c r="B126" s="8"/>
      <c r="K126" s="8" t="str">
        <f t="shared" si="1"/>
        <v>Expenses</v>
      </c>
      <c r="L126" s="8" t="e">
        <f>VLOOKUP(G126,Accounts!B$4:C$65535,2,FALSE)</f>
        <v>#N/A</v>
      </c>
    </row>
    <row r="127" spans="1:12" ht="12.75" customHeight="1" x14ac:dyDescent="0.2">
      <c r="A127" s="8"/>
      <c r="B127" s="8"/>
      <c r="K127" s="8" t="str">
        <f t="shared" si="1"/>
        <v>Expenses</v>
      </c>
      <c r="L127" s="8" t="e">
        <f>VLOOKUP(G127,Accounts!B$4:C$65535,2,FALSE)</f>
        <v>#N/A</v>
      </c>
    </row>
    <row r="128" spans="1:12" ht="12.75" customHeight="1" x14ac:dyDescent="0.2">
      <c r="A128" s="8"/>
      <c r="B128" s="8"/>
      <c r="K128" s="8" t="str">
        <f t="shared" si="1"/>
        <v>Expenses</v>
      </c>
      <c r="L128" s="8" t="e">
        <f>VLOOKUP(G128,Accounts!B$4:C$65535,2,FALSE)</f>
        <v>#N/A</v>
      </c>
    </row>
    <row r="129" spans="1:12" ht="12.75" customHeight="1" x14ac:dyDescent="0.2">
      <c r="A129" s="8"/>
      <c r="B129" s="8"/>
      <c r="K129" s="8" t="str">
        <f t="shared" si="1"/>
        <v>Expenses</v>
      </c>
      <c r="L129" s="8" t="e">
        <f>VLOOKUP(G129,Accounts!B$4:C$65535,2,FALSE)</f>
        <v>#N/A</v>
      </c>
    </row>
    <row r="130" spans="1:12" ht="12.75" customHeight="1" x14ac:dyDescent="0.2">
      <c r="A130" s="8"/>
      <c r="B130" s="8"/>
      <c r="K130" s="8" t="str">
        <f t="shared" si="1"/>
        <v>Expenses</v>
      </c>
      <c r="L130" s="8" t="e">
        <f>VLOOKUP(G130,Accounts!B$4:C$65535,2,FALSE)</f>
        <v>#N/A</v>
      </c>
    </row>
    <row r="131" spans="1:12" ht="12.75" customHeight="1" x14ac:dyDescent="0.2">
      <c r="A131" s="8"/>
      <c r="B131" s="8"/>
      <c r="K131" s="8" t="str">
        <f t="shared" si="1"/>
        <v>Expenses</v>
      </c>
      <c r="L131" s="8" t="e">
        <f>VLOOKUP(G131,Accounts!B$4:C$65535,2,FALSE)</f>
        <v>#N/A</v>
      </c>
    </row>
    <row r="132" spans="1:12" ht="12.75" customHeight="1" x14ac:dyDescent="0.2">
      <c r="A132" s="8"/>
      <c r="B132" s="8"/>
      <c r="K132" s="8" t="str">
        <f t="shared" si="1"/>
        <v>Expenses</v>
      </c>
      <c r="L132" s="8" t="e">
        <f>VLOOKUP(G132,Accounts!B$4:C$65535,2,FALSE)</f>
        <v>#N/A</v>
      </c>
    </row>
    <row r="133" spans="1:12" ht="12.75" customHeight="1" x14ac:dyDescent="0.2">
      <c r="A133" s="8"/>
      <c r="B133" s="8"/>
      <c r="K133" s="8" t="str">
        <f t="shared" ref="K133:K196" si="2">IF(LEFT(G133,1)="1","Assets",IF(LEFT(G133,1)="2","Liability",IF(LEFT(G133,1)="3","Liability",IF(LEFT(G133,1)="4","Income","Expenses"))))</f>
        <v>Expenses</v>
      </c>
      <c r="L133" s="8" t="e">
        <f>VLOOKUP(G133,Accounts!B$4:C$65535,2,FALSE)</f>
        <v>#N/A</v>
      </c>
    </row>
    <row r="134" spans="1:12" ht="12.75" customHeight="1" x14ac:dyDescent="0.2">
      <c r="A134" s="8"/>
      <c r="B134" s="8"/>
      <c r="K134" s="8" t="str">
        <f t="shared" si="2"/>
        <v>Expenses</v>
      </c>
      <c r="L134" s="8" t="e">
        <f>VLOOKUP(G134,Accounts!B$4:C$65535,2,FALSE)</f>
        <v>#N/A</v>
      </c>
    </row>
    <row r="135" spans="1:12" ht="12.75" customHeight="1" x14ac:dyDescent="0.2">
      <c r="A135" s="8"/>
      <c r="B135" s="8"/>
      <c r="K135" s="8" t="str">
        <f t="shared" si="2"/>
        <v>Expenses</v>
      </c>
      <c r="L135" s="8" t="e">
        <f>VLOOKUP(G135,Accounts!B$4:C$65535,2,FALSE)</f>
        <v>#N/A</v>
      </c>
    </row>
    <row r="136" spans="1:12" ht="12.75" customHeight="1" x14ac:dyDescent="0.2">
      <c r="A136" s="8"/>
      <c r="B136" s="8"/>
      <c r="K136" s="8" t="str">
        <f t="shared" si="2"/>
        <v>Expenses</v>
      </c>
      <c r="L136" s="8" t="e">
        <f>VLOOKUP(G136,Accounts!B$4:C$65535,2,FALSE)</f>
        <v>#N/A</v>
      </c>
    </row>
    <row r="137" spans="1:12" ht="12.75" customHeight="1" x14ac:dyDescent="0.2">
      <c r="A137" s="8"/>
      <c r="B137" s="8"/>
      <c r="K137" s="8" t="str">
        <f t="shared" si="2"/>
        <v>Expenses</v>
      </c>
      <c r="L137" s="8" t="e">
        <f>VLOOKUP(G137,Accounts!B$4:C$65535,2,FALSE)</f>
        <v>#N/A</v>
      </c>
    </row>
    <row r="138" spans="1:12" ht="12.75" customHeight="1" x14ac:dyDescent="0.2">
      <c r="A138" s="8"/>
      <c r="B138" s="8"/>
      <c r="K138" s="8" t="str">
        <f t="shared" si="2"/>
        <v>Expenses</v>
      </c>
      <c r="L138" s="8" t="e">
        <f>VLOOKUP(G138,Accounts!B$4:C$65535,2,FALSE)</f>
        <v>#N/A</v>
      </c>
    </row>
    <row r="139" spans="1:12" ht="12.75" customHeight="1" x14ac:dyDescent="0.2">
      <c r="A139" s="8"/>
      <c r="B139" s="8"/>
      <c r="K139" s="8" t="str">
        <f t="shared" si="2"/>
        <v>Expenses</v>
      </c>
      <c r="L139" s="8" t="e">
        <f>VLOOKUP(G139,Accounts!B$4:C$65535,2,FALSE)</f>
        <v>#N/A</v>
      </c>
    </row>
    <row r="140" spans="1:12" ht="12.75" customHeight="1" x14ac:dyDescent="0.2">
      <c r="A140" s="8"/>
      <c r="B140" s="8"/>
      <c r="K140" s="8" t="str">
        <f t="shared" si="2"/>
        <v>Expenses</v>
      </c>
      <c r="L140" s="8" t="e">
        <f>VLOOKUP(G140,Accounts!B$4:C$65535,2,FALSE)</f>
        <v>#N/A</v>
      </c>
    </row>
    <row r="141" spans="1:12" ht="12.75" customHeight="1" x14ac:dyDescent="0.2">
      <c r="A141" s="8"/>
      <c r="B141" s="8"/>
      <c r="K141" s="8" t="str">
        <f t="shared" si="2"/>
        <v>Expenses</v>
      </c>
      <c r="L141" s="8" t="e">
        <f>VLOOKUP(G141,Accounts!B$4:C$65535,2,FALSE)</f>
        <v>#N/A</v>
      </c>
    </row>
    <row r="142" spans="1:12" ht="12.75" customHeight="1" x14ac:dyDescent="0.2">
      <c r="A142" s="8"/>
      <c r="B142" s="8"/>
      <c r="K142" s="8" t="str">
        <f t="shared" si="2"/>
        <v>Expenses</v>
      </c>
      <c r="L142" s="8" t="e">
        <f>VLOOKUP(G142,Accounts!B$4:C$65535,2,FALSE)</f>
        <v>#N/A</v>
      </c>
    </row>
    <row r="143" spans="1:12" ht="12.75" customHeight="1" x14ac:dyDescent="0.2">
      <c r="A143" s="8"/>
      <c r="B143" s="8"/>
      <c r="K143" s="8" t="str">
        <f t="shared" si="2"/>
        <v>Expenses</v>
      </c>
      <c r="L143" s="8" t="e">
        <f>VLOOKUP(G143,Accounts!B$4:C$65535,2,FALSE)</f>
        <v>#N/A</v>
      </c>
    </row>
    <row r="144" spans="1:12" ht="12.75" customHeight="1" x14ac:dyDescent="0.2">
      <c r="A144" s="8"/>
      <c r="B144" s="8"/>
      <c r="K144" s="8" t="str">
        <f t="shared" si="2"/>
        <v>Expenses</v>
      </c>
      <c r="L144" s="8" t="e">
        <f>VLOOKUP(G144,Accounts!B$4:C$65535,2,FALSE)</f>
        <v>#N/A</v>
      </c>
    </row>
    <row r="145" spans="1:12" ht="12.75" customHeight="1" x14ac:dyDescent="0.2">
      <c r="A145" s="8"/>
      <c r="B145" s="8"/>
      <c r="K145" s="8" t="str">
        <f t="shared" si="2"/>
        <v>Expenses</v>
      </c>
      <c r="L145" s="8" t="e">
        <f>VLOOKUP(G145,Accounts!B$4:C$65535,2,FALSE)</f>
        <v>#N/A</v>
      </c>
    </row>
    <row r="146" spans="1:12" ht="12.75" customHeight="1" x14ac:dyDescent="0.2">
      <c r="A146" s="8"/>
      <c r="B146" s="8"/>
      <c r="K146" s="8" t="str">
        <f t="shared" si="2"/>
        <v>Expenses</v>
      </c>
      <c r="L146" s="8" t="e">
        <f>VLOOKUP(G146,Accounts!B$4:C$65535,2,FALSE)</f>
        <v>#N/A</v>
      </c>
    </row>
    <row r="147" spans="1:12" ht="12.75" customHeight="1" x14ac:dyDescent="0.2">
      <c r="A147" s="8"/>
      <c r="B147" s="8"/>
      <c r="K147" s="8" t="str">
        <f t="shared" si="2"/>
        <v>Expenses</v>
      </c>
      <c r="L147" s="8" t="e">
        <f>VLOOKUP(G147,Accounts!B$4:C$65535,2,FALSE)</f>
        <v>#N/A</v>
      </c>
    </row>
    <row r="148" spans="1:12" ht="12.75" customHeight="1" x14ac:dyDescent="0.2">
      <c r="A148" s="8"/>
      <c r="B148" s="8"/>
      <c r="K148" s="8" t="str">
        <f t="shared" si="2"/>
        <v>Expenses</v>
      </c>
      <c r="L148" s="8" t="e">
        <f>VLOOKUP(G148,Accounts!B$4:C$65535,2,FALSE)</f>
        <v>#N/A</v>
      </c>
    </row>
    <row r="149" spans="1:12" ht="12.75" customHeight="1" x14ac:dyDescent="0.2">
      <c r="A149" s="8"/>
      <c r="B149" s="8"/>
      <c r="K149" s="8" t="str">
        <f t="shared" si="2"/>
        <v>Expenses</v>
      </c>
      <c r="L149" s="8" t="e">
        <f>VLOOKUP(G149,Accounts!B$4:C$65535,2,FALSE)</f>
        <v>#N/A</v>
      </c>
    </row>
    <row r="150" spans="1:12" ht="12.75" customHeight="1" x14ac:dyDescent="0.2">
      <c r="A150" s="8"/>
      <c r="B150" s="8"/>
      <c r="K150" s="8" t="str">
        <f t="shared" si="2"/>
        <v>Expenses</v>
      </c>
      <c r="L150" s="8" t="e">
        <f>VLOOKUP(G150,Accounts!B$4:C$65535,2,FALSE)</f>
        <v>#N/A</v>
      </c>
    </row>
    <row r="151" spans="1:12" ht="12.75" customHeight="1" x14ac:dyDescent="0.2">
      <c r="A151" s="8"/>
      <c r="B151" s="8"/>
      <c r="K151" s="8" t="str">
        <f t="shared" si="2"/>
        <v>Expenses</v>
      </c>
      <c r="L151" s="8" t="e">
        <f>VLOOKUP(G151,Accounts!B$4:C$65535,2,FALSE)</f>
        <v>#N/A</v>
      </c>
    </row>
    <row r="152" spans="1:12" ht="12.75" customHeight="1" x14ac:dyDescent="0.2">
      <c r="A152" s="8"/>
      <c r="B152" s="8"/>
      <c r="K152" s="8" t="str">
        <f t="shared" si="2"/>
        <v>Expenses</v>
      </c>
      <c r="L152" s="8" t="e">
        <f>VLOOKUP(G152,Accounts!B$4:C$65535,2,FALSE)</f>
        <v>#N/A</v>
      </c>
    </row>
    <row r="153" spans="1:12" ht="12.75" customHeight="1" x14ac:dyDescent="0.2">
      <c r="A153" s="8"/>
      <c r="B153" s="8"/>
      <c r="K153" s="8" t="str">
        <f t="shared" si="2"/>
        <v>Expenses</v>
      </c>
      <c r="L153" s="8" t="e">
        <f>VLOOKUP(G153,Accounts!B$4:C$65535,2,FALSE)</f>
        <v>#N/A</v>
      </c>
    </row>
    <row r="154" spans="1:12" ht="12.75" customHeight="1" x14ac:dyDescent="0.2">
      <c r="A154" s="8"/>
      <c r="B154" s="8"/>
      <c r="K154" s="8" t="str">
        <f t="shared" si="2"/>
        <v>Expenses</v>
      </c>
      <c r="L154" s="8" t="e">
        <f>VLOOKUP(G154,Accounts!B$4:C$65535,2,FALSE)</f>
        <v>#N/A</v>
      </c>
    </row>
    <row r="155" spans="1:12" ht="12.75" customHeight="1" x14ac:dyDescent="0.2">
      <c r="A155" s="8"/>
      <c r="B155" s="8"/>
      <c r="K155" s="8" t="str">
        <f t="shared" si="2"/>
        <v>Expenses</v>
      </c>
      <c r="L155" s="8" t="e">
        <f>VLOOKUP(G155,Accounts!B$4:C$65535,2,FALSE)</f>
        <v>#N/A</v>
      </c>
    </row>
    <row r="156" spans="1:12" ht="12.75" customHeight="1" x14ac:dyDescent="0.2">
      <c r="A156" s="8"/>
      <c r="B156" s="8"/>
      <c r="K156" s="8" t="str">
        <f t="shared" si="2"/>
        <v>Expenses</v>
      </c>
      <c r="L156" s="8" t="e">
        <f>VLOOKUP(G156,Accounts!B$4:C$65535,2,FALSE)</f>
        <v>#N/A</v>
      </c>
    </row>
    <row r="157" spans="1:12" ht="12.75" customHeight="1" x14ac:dyDescent="0.2">
      <c r="A157" s="8"/>
      <c r="B157" s="8"/>
      <c r="K157" s="8" t="str">
        <f t="shared" si="2"/>
        <v>Expenses</v>
      </c>
      <c r="L157" s="8" t="e">
        <f>VLOOKUP(G157,Accounts!B$4:C$65535,2,FALSE)</f>
        <v>#N/A</v>
      </c>
    </row>
    <row r="158" spans="1:12" ht="12.75" customHeight="1" x14ac:dyDescent="0.2">
      <c r="A158" s="8"/>
      <c r="B158" s="8"/>
      <c r="K158" s="8" t="str">
        <f t="shared" si="2"/>
        <v>Expenses</v>
      </c>
      <c r="L158" s="8" t="e">
        <f>VLOOKUP(G158,Accounts!B$4:C$65535,2,FALSE)</f>
        <v>#N/A</v>
      </c>
    </row>
    <row r="159" spans="1:12" ht="12.75" customHeight="1" x14ac:dyDescent="0.2">
      <c r="A159" s="8"/>
      <c r="B159" s="8"/>
      <c r="K159" s="8" t="str">
        <f t="shared" si="2"/>
        <v>Expenses</v>
      </c>
      <c r="L159" s="8" t="e">
        <f>VLOOKUP(G159,Accounts!B$4:C$65535,2,FALSE)</f>
        <v>#N/A</v>
      </c>
    </row>
    <row r="160" spans="1:12" ht="12.75" customHeight="1" x14ac:dyDescent="0.2">
      <c r="A160" s="8"/>
      <c r="B160" s="8"/>
      <c r="K160" s="8" t="str">
        <f t="shared" si="2"/>
        <v>Expenses</v>
      </c>
      <c r="L160" s="8" t="e">
        <f>VLOOKUP(G160,Accounts!B$4:C$65535,2,FALSE)</f>
        <v>#N/A</v>
      </c>
    </row>
    <row r="161" spans="1:12" ht="12.75" customHeight="1" x14ac:dyDescent="0.2">
      <c r="A161" s="8"/>
      <c r="B161" s="8"/>
      <c r="K161" s="8" t="str">
        <f t="shared" si="2"/>
        <v>Expenses</v>
      </c>
      <c r="L161" s="8" t="e">
        <f>VLOOKUP(G161,Accounts!B$4:C$65535,2,FALSE)</f>
        <v>#N/A</v>
      </c>
    </row>
    <row r="162" spans="1:12" ht="12.75" customHeight="1" x14ac:dyDescent="0.2">
      <c r="A162" s="8"/>
      <c r="B162" s="8"/>
      <c r="K162" s="8" t="str">
        <f t="shared" si="2"/>
        <v>Expenses</v>
      </c>
      <c r="L162" s="8" t="e">
        <f>VLOOKUP(G162,Accounts!B$4:C$65535,2,FALSE)</f>
        <v>#N/A</v>
      </c>
    </row>
    <row r="163" spans="1:12" ht="12.75" customHeight="1" x14ac:dyDescent="0.2">
      <c r="A163" s="8"/>
      <c r="B163" s="8"/>
      <c r="K163" s="8" t="str">
        <f t="shared" si="2"/>
        <v>Expenses</v>
      </c>
      <c r="L163" s="8" t="e">
        <f>VLOOKUP(G163,Accounts!B$4:C$65535,2,FALSE)</f>
        <v>#N/A</v>
      </c>
    </row>
    <row r="164" spans="1:12" ht="12.75" customHeight="1" x14ac:dyDescent="0.2">
      <c r="A164" s="8"/>
      <c r="B164" s="8"/>
      <c r="K164" s="8" t="str">
        <f t="shared" si="2"/>
        <v>Expenses</v>
      </c>
      <c r="L164" s="8" t="e">
        <f>VLOOKUP(G164,Accounts!B$4:C$65535,2,FALSE)</f>
        <v>#N/A</v>
      </c>
    </row>
    <row r="165" spans="1:12" ht="12.75" customHeight="1" x14ac:dyDescent="0.2">
      <c r="A165" s="8"/>
      <c r="B165" s="8"/>
      <c r="K165" s="8" t="str">
        <f t="shared" si="2"/>
        <v>Expenses</v>
      </c>
      <c r="L165" s="8" t="e">
        <f>VLOOKUP(G165,Accounts!B$4:C$65535,2,FALSE)</f>
        <v>#N/A</v>
      </c>
    </row>
    <row r="166" spans="1:12" ht="12.75" customHeight="1" x14ac:dyDescent="0.2">
      <c r="A166" s="8"/>
      <c r="B166" s="8"/>
      <c r="K166" s="8" t="str">
        <f t="shared" si="2"/>
        <v>Expenses</v>
      </c>
      <c r="L166" s="8" t="e">
        <f>VLOOKUP(G166,Accounts!B$4:C$65535,2,FALSE)</f>
        <v>#N/A</v>
      </c>
    </row>
    <row r="167" spans="1:12" ht="12.75" customHeight="1" x14ac:dyDescent="0.2">
      <c r="A167" s="8"/>
      <c r="B167" s="8"/>
      <c r="K167" s="8" t="str">
        <f t="shared" si="2"/>
        <v>Expenses</v>
      </c>
      <c r="L167" s="8" t="e">
        <f>VLOOKUP(G167,Accounts!B$4:C$65535,2,FALSE)</f>
        <v>#N/A</v>
      </c>
    </row>
    <row r="168" spans="1:12" ht="12.75" customHeight="1" x14ac:dyDescent="0.2">
      <c r="A168" s="8"/>
      <c r="B168" s="8"/>
      <c r="K168" s="8" t="str">
        <f t="shared" si="2"/>
        <v>Expenses</v>
      </c>
      <c r="L168" s="8" t="e">
        <f>VLOOKUP(G168,Accounts!B$4:C$65535,2,FALSE)</f>
        <v>#N/A</v>
      </c>
    </row>
    <row r="169" spans="1:12" ht="12.75" customHeight="1" x14ac:dyDescent="0.2">
      <c r="A169" s="8"/>
      <c r="B169" s="8"/>
      <c r="K169" s="8" t="str">
        <f t="shared" si="2"/>
        <v>Expenses</v>
      </c>
      <c r="L169" s="8" t="e">
        <f>VLOOKUP(G169,Accounts!B$4:C$65535,2,FALSE)</f>
        <v>#N/A</v>
      </c>
    </row>
    <row r="170" spans="1:12" ht="12.75" customHeight="1" x14ac:dyDescent="0.2">
      <c r="A170" s="8"/>
      <c r="B170" s="8"/>
      <c r="K170" s="8" t="str">
        <f t="shared" si="2"/>
        <v>Expenses</v>
      </c>
      <c r="L170" s="8" t="e">
        <f>VLOOKUP(G170,Accounts!B$4:C$65535,2,FALSE)</f>
        <v>#N/A</v>
      </c>
    </row>
    <row r="171" spans="1:12" ht="12.75" customHeight="1" x14ac:dyDescent="0.2">
      <c r="A171" s="8"/>
      <c r="B171" s="8"/>
      <c r="K171" s="8" t="str">
        <f t="shared" si="2"/>
        <v>Expenses</v>
      </c>
      <c r="L171" s="8" t="e">
        <f>VLOOKUP(G171,Accounts!B$4:C$65535,2,FALSE)</f>
        <v>#N/A</v>
      </c>
    </row>
    <row r="172" spans="1:12" ht="12.75" customHeight="1" x14ac:dyDescent="0.2">
      <c r="A172" s="8"/>
      <c r="B172" s="8"/>
      <c r="K172" s="8" t="str">
        <f t="shared" si="2"/>
        <v>Expenses</v>
      </c>
      <c r="L172" s="8" t="e">
        <f>VLOOKUP(G172,Accounts!B$4:C$65535,2,FALSE)</f>
        <v>#N/A</v>
      </c>
    </row>
    <row r="173" spans="1:12" ht="12.75" customHeight="1" x14ac:dyDescent="0.2">
      <c r="A173" s="8"/>
      <c r="B173" s="8"/>
      <c r="K173" s="8" t="str">
        <f t="shared" si="2"/>
        <v>Expenses</v>
      </c>
      <c r="L173" s="8" t="e">
        <f>VLOOKUP(G173,Accounts!B$4:C$65535,2,FALSE)</f>
        <v>#N/A</v>
      </c>
    </row>
    <row r="174" spans="1:12" ht="12.75" customHeight="1" x14ac:dyDescent="0.2">
      <c r="A174" s="8"/>
      <c r="B174" s="8"/>
      <c r="K174" s="8" t="str">
        <f t="shared" si="2"/>
        <v>Expenses</v>
      </c>
      <c r="L174" s="8" t="e">
        <f>VLOOKUP(G174,Accounts!B$4:C$65535,2,FALSE)</f>
        <v>#N/A</v>
      </c>
    </row>
    <row r="175" spans="1:12" ht="12.75" customHeight="1" x14ac:dyDescent="0.2">
      <c r="A175" s="8"/>
      <c r="B175" s="8"/>
      <c r="K175" s="8" t="str">
        <f t="shared" si="2"/>
        <v>Expenses</v>
      </c>
      <c r="L175" s="8" t="e">
        <f>VLOOKUP(G175,Accounts!B$4:C$65535,2,FALSE)</f>
        <v>#N/A</v>
      </c>
    </row>
    <row r="176" spans="1:12" ht="12.75" customHeight="1" x14ac:dyDescent="0.2">
      <c r="A176" s="8"/>
      <c r="B176" s="8"/>
      <c r="K176" s="8" t="str">
        <f t="shared" si="2"/>
        <v>Expenses</v>
      </c>
      <c r="L176" s="8" t="e">
        <f>VLOOKUP(G176,Accounts!B$4:C$65535,2,FALSE)</f>
        <v>#N/A</v>
      </c>
    </row>
    <row r="177" spans="1:12" ht="12.75" customHeight="1" x14ac:dyDescent="0.2">
      <c r="A177" s="8"/>
      <c r="B177" s="8"/>
      <c r="K177" s="8" t="str">
        <f t="shared" si="2"/>
        <v>Expenses</v>
      </c>
      <c r="L177" s="8" t="e">
        <f>VLOOKUP(G177,Accounts!B$4:C$65535,2,FALSE)</f>
        <v>#N/A</v>
      </c>
    </row>
    <row r="178" spans="1:12" ht="12.75" customHeight="1" x14ac:dyDescent="0.2">
      <c r="A178" s="8"/>
      <c r="B178" s="8"/>
      <c r="K178" s="8" t="str">
        <f t="shared" si="2"/>
        <v>Expenses</v>
      </c>
      <c r="L178" s="8" t="e">
        <f>VLOOKUP(G178,Accounts!B$4:C$65535,2,FALSE)</f>
        <v>#N/A</v>
      </c>
    </row>
    <row r="179" spans="1:12" ht="12.75" customHeight="1" x14ac:dyDescent="0.2">
      <c r="A179" s="8"/>
      <c r="B179" s="8"/>
      <c r="K179" s="8" t="str">
        <f t="shared" si="2"/>
        <v>Expenses</v>
      </c>
      <c r="L179" s="8" t="e">
        <f>VLOOKUP(G179,Accounts!B$4:C$65535,2,FALSE)</f>
        <v>#N/A</v>
      </c>
    </row>
    <row r="180" spans="1:12" ht="12.75" customHeight="1" x14ac:dyDescent="0.2">
      <c r="A180" s="8"/>
      <c r="B180" s="8"/>
      <c r="K180" s="8" t="str">
        <f t="shared" si="2"/>
        <v>Expenses</v>
      </c>
      <c r="L180" s="8" t="e">
        <f>VLOOKUP(G180,Accounts!B$4:C$65535,2,FALSE)</f>
        <v>#N/A</v>
      </c>
    </row>
    <row r="181" spans="1:12" ht="12.75" customHeight="1" x14ac:dyDescent="0.2">
      <c r="A181" s="8"/>
      <c r="B181" s="8"/>
      <c r="K181" s="8" t="str">
        <f t="shared" si="2"/>
        <v>Expenses</v>
      </c>
      <c r="L181" s="8" t="e">
        <f>VLOOKUP(G181,Accounts!B$4:C$65535,2,FALSE)</f>
        <v>#N/A</v>
      </c>
    </row>
    <row r="182" spans="1:12" ht="12.75" customHeight="1" x14ac:dyDescent="0.2">
      <c r="A182" s="8"/>
      <c r="B182" s="8"/>
      <c r="K182" s="8" t="str">
        <f t="shared" si="2"/>
        <v>Expenses</v>
      </c>
      <c r="L182" s="8" t="e">
        <f>VLOOKUP(G182,Accounts!B$4:C$65535,2,FALSE)</f>
        <v>#N/A</v>
      </c>
    </row>
    <row r="183" spans="1:12" ht="12.75" customHeight="1" x14ac:dyDescent="0.2">
      <c r="A183" s="8"/>
      <c r="B183" s="8"/>
      <c r="K183" s="8" t="str">
        <f t="shared" si="2"/>
        <v>Expenses</v>
      </c>
      <c r="L183" s="8" t="e">
        <f>VLOOKUP(G183,Accounts!B$4:C$65535,2,FALSE)</f>
        <v>#N/A</v>
      </c>
    </row>
    <row r="184" spans="1:12" ht="12.75" customHeight="1" x14ac:dyDescent="0.2">
      <c r="A184" s="8"/>
      <c r="B184" s="8"/>
      <c r="K184" s="8" t="str">
        <f t="shared" si="2"/>
        <v>Expenses</v>
      </c>
      <c r="L184" s="8" t="e">
        <f>VLOOKUP(G184,Accounts!B$4:C$65535,2,FALSE)</f>
        <v>#N/A</v>
      </c>
    </row>
    <row r="185" spans="1:12" ht="12.75" customHeight="1" x14ac:dyDescent="0.2">
      <c r="A185" s="8"/>
      <c r="B185" s="8"/>
      <c r="K185" s="8" t="str">
        <f t="shared" si="2"/>
        <v>Expenses</v>
      </c>
      <c r="L185" s="8" t="e">
        <f>VLOOKUP(G185,Accounts!B$4:C$65535,2,FALSE)</f>
        <v>#N/A</v>
      </c>
    </row>
    <row r="186" spans="1:12" ht="12.75" customHeight="1" x14ac:dyDescent="0.2">
      <c r="A186" s="8"/>
      <c r="B186" s="8"/>
      <c r="K186" s="8" t="str">
        <f t="shared" si="2"/>
        <v>Expenses</v>
      </c>
      <c r="L186" s="8" t="e">
        <f>VLOOKUP(G186,Accounts!B$4:C$65535,2,FALSE)</f>
        <v>#N/A</v>
      </c>
    </row>
    <row r="187" spans="1:12" ht="12.75" customHeight="1" x14ac:dyDescent="0.2">
      <c r="A187" s="8"/>
      <c r="B187" s="8"/>
      <c r="K187" s="8" t="str">
        <f t="shared" si="2"/>
        <v>Expenses</v>
      </c>
      <c r="L187" s="8" t="e">
        <f>VLOOKUP(G187,Accounts!B$4:C$65535,2,FALSE)</f>
        <v>#N/A</v>
      </c>
    </row>
    <row r="188" spans="1:12" ht="12.75" customHeight="1" x14ac:dyDescent="0.2">
      <c r="A188" s="8"/>
      <c r="B188" s="8"/>
      <c r="K188" s="8" t="str">
        <f t="shared" si="2"/>
        <v>Expenses</v>
      </c>
      <c r="L188" s="8" t="e">
        <f>VLOOKUP(G188,Accounts!B$4:C$65535,2,FALSE)</f>
        <v>#N/A</v>
      </c>
    </row>
    <row r="189" spans="1:12" ht="12.75" customHeight="1" x14ac:dyDescent="0.2">
      <c r="A189" s="8"/>
      <c r="B189" s="8"/>
      <c r="K189" s="8" t="str">
        <f t="shared" si="2"/>
        <v>Expenses</v>
      </c>
      <c r="L189" s="8" t="e">
        <f>VLOOKUP(G189,Accounts!B$4:C$65535,2,FALSE)</f>
        <v>#N/A</v>
      </c>
    </row>
    <row r="190" spans="1:12" ht="12.75" customHeight="1" x14ac:dyDescent="0.2">
      <c r="A190" s="8"/>
      <c r="B190" s="8"/>
      <c r="K190" s="8" t="str">
        <f t="shared" si="2"/>
        <v>Expenses</v>
      </c>
      <c r="L190" s="8" t="e">
        <f>VLOOKUP(G190,Accounts!B$4:C$65535,2,FALSE)</f>
        <v>#N/A</v>
      </c>
    </row>
    <row r="191" spans="1:12" ht="12.75" customHeight="1" x14ac:dyDescent="0.2">
      <c r="A191" s="8"/>
      <c r="B191" s="8"/>
      <c r="K191" s="8" t="str">
        <f t="shared" si="2"/>
        <v>Expenses</v>
      </c>
      <c r="L191" s="8" t="e">
        <f>VLOOKUP(G191,Accounts!B$4:C$65535,2,FALSE)</f>
        <v>#N/A</v>
      </c>
    </row>
    <row r="192" spans="1:12" ht="12.75" customHeight="1" x14ac:dyDescent="0.2">
      <c r="A192" s="8"/>
      <c r="B192" s="8"/>
      <c r="K192" s="8" t="str">
        <f t="shared" si="2"/>
        <v>Expenses</v>
      </c>
      <c r="L192" s="8" t="e">
        <f>VLOOKUP(G192,Accounts!B$4:C$65535,2,FALSE)</f>
        <v>#N/A</v>
      </c>
    </row>
    <row r="193" spans="1:12" ht="12.75" customHeight="1" x14ac:dyDescent="0.2">
      <c r="A193" s="8"/>
      <c r="B193" s="8"/>
      <c r="K193" s="8" t="str">
        <f t="shared" si="2"/>
        <v>Expenses</v>
      </c>
      <c r="L193" s="8" t="e">
        <f>VLOOKUP(G193,Accounts!B$4:C$65535,2,FALSE)</f>
        <v>#N/A</v>
      </c>
    </row>
    <row r="194" spans="1:12" ht="12.75" customHeight="1" x14ac:dyDescent="0.2">
      <c r="A194" s="8"/>
      <c r="B194" s="8"/>
      <c r="K194" s="8" t="str">
        <f t="shared" si="2"/>
        <v>Expenses</v>
      </c>
      <c r="L194" s="8" t="e">
        <f>VLOOKUP(G194,Accounts!B$4:C$65535,2,FALSE)</f>
        <v>#N/A</v>
      </c>
    </row>
    <row r="195" spans="1:12" ht="12.75" customHeight="1" x14ac:dyDescent="0.2">
      <c r="A195" s="8"/>
      <c r="B195" s="8"/>
      <c r="K195" s="8" t="str">
        <f t="shared" si="2"/>
        <v>Expenses</v>
      </c>
      <c r="L195" s="8" t="e">
        <f>VLOOKUP(G195,Accounts!B$4:C$65535,2,FALSE)</f>
        <v>#N/A</v>
      </c>
    </row>
    <row r="196" spans="1:12" ht="12.75" customHeight="1" x14ac:dyDescent="0.2">
      <c r="A196" s="8"/>
      <c r="B196" s="8"/>
      <c r="K196" s="8" t="str">
        <f t="shared" si="2"/>
        <v>Expenses</v>
      </c>
      <c r="L196" s="8" t="e">
        <f>VLOOKUP(G196,Accounts!B$4:C$65535,2,FALSE)</f>
        <v>#N/A</v>
      </c>
    </row>
    <row r="197" spans="1:12" ht="12.75" customHeight="1" x14ac:dyDescent="0.2">
      <c r="A197" s="8"/>
      <c r="B197" s="8"/>
      <c r="K197" s="8" t="str">
        <f t="shared" ref="K197:K260" si="3">IF(LEFT(G197,1)="1","Assets",IF(LEFT(G197,1)="2","Liability",IF(LEFT(G197,1)="3","Liability",IF(LEFT(G197,1)="4","Income","Expenses"))))</f>
        <v>Expenses</v>
      </c>
      <c r="L197" s="8" t="e">
        <f>VLOOKUP(G197,Accounts!B$4:C$65535,2,FALSE)</f>
        <v>#N/A</v>
      </c>
    </row>
    <row r="198" spans="1:12" ht="12.75" customHeight="1" x14ac:dyDescent="0.2">
      <c r="A198" s="8"/>
      <c r="B198" s="8"/>
      <c r="K198" s="8" t="str">
        <f t="shared" si="3"/>
        <v>Expenses</v>
      </c>
      <c r="L198" s="8" t="e">
        <f>VLOOKUP(G198,Accounts!B$4:C$65535,2,FALSE)</f>
        <v>#N/A</v>
      </c>
    </row>
    <row r="199" spans="1:12" ht="12.75" customHeight="1" x14ac:dyDescent="0.2">
      <c r="A199" s="8"/>
      <c r="B199" s="8"/>
      <c r="K199" s="8" t="str">
        <f t="shared" si="3"/>
        <v>Expenses</v>
      </c>
      <c r="L199" s="8" t="e">
        <f>VLOOKUP(G199,Accounts!B$4:C$65535,2,FALSE)</f>
        <v>#N/A</v>
      </c>
    </row>
    <row r="200" spans="1:12" ht="12.75" customHeight="1" x14ac:dyDescent="0.2">
      <c r="A200" s="8"/>
      <c r="B200" s="8"/>
      <c r="K200" s="8" t="str">
        <f t="shared" si="3"/>
        <v>Expenses</v>
      </c>
      <c r="L200" s="8" t="e">
        <f>VLOOKUP(G200,Accounts!B$4:C$65535,2,FALSE)</f>
        <v>#N/A</v>
      </c>
    </row>
    <row r="201" spans="1:12" ht="12.75" customHeight="1" x14ac:dyDescent="0.2">
      <c r="A201" s="8"/>
      <c r="B201" s="8"/>
      <c r="K201" s="8" t="str">
        <f t="shared" si="3"/>
        <v>Expenses</v>
      </c>
      <c r="L201" s="8" t="e">
        <f>VLOOKUP(G201,Accounts!B$4:C$65535,2,FALSE)</f>
        <v>#N/A</v>
      </c>
    </row>
    <row r="202" spans="1:12" ht="12.75" customHeight="1" x14ac:dyDescent="0.2">
      <c r="A202" s="8"/>
      <c r="B202" s="8"/>
      <c r="K202" s="8" t="str">
        <f t="shared" si="3"/>
        <v>Expenses</v>
      </c>
      <c r="L202" s="8" t="e">
        <f>VLOOKUP(G202,Accounts!B$4:C$65535,2,FALSE)</f>
        <v>#N/A</v>
      </c>
    </row>
    <row r="203" spans="1:12" ht="12.75" customHeight="1" x14ac:dyDescent="0.2">
      <c r="A203" s="8"/>
      <c r="B203" s="8"/>
      <c r="K203" s="8" t="str">
        <f t="shared" si="3"/>
        <v>Expenses</v>
      </c>
      <c r="L203" s="8" t="e">
        <f>VLOOKUP(G203,Accounts!B$4:C$65535,2,FALSE)</f>
        <v>#N/A</v>
      </c>
    </row>
    <row r="204" spans="1:12" ht="12.75" customHeight="1" x14ac:dyDescent="0.2">
      <c r="A204" s="8"/>
      <c r="B204" s="8"/>
      <c r="K204" s="8" t="str">
        <f t="shared" si="3"/>
        <v>Expenses</v>
      </c>
      <c r="L204" s="8" t="e">
        <f>VLOOKUP(G204,Accounts!B$4:C$65535,2,FALSE)</f>
        <v>#N/A</v>
      </c>
    </row>
    <row r="205" spans="1:12" ht="12.75" customHeight="1" x14ac:dyDescent="0.2">
      <c r="A205" s="8"/>
      <c r="B205" s="8"/>
      <c r="K205" s="8" t="str">
        <f t="shared" si="3"/>
        <v>Expenses</v>
      </c>
      <c r="L205" s="8" t="e">
        <f>VLOOKUP(G205,Accounts!B$4:C$65535,2,FALSE)</f>
        <v>#N/A</v>
      </c>
    </row>
    <row r="206" spans="1:12" ht="12.75" customHeight="1" x14ac:dyDescent="0.2">
      <c r="A206" s="8"/>
      <c r="B206" s="8"/>
      <c r="K206" s="8" t="str">
        <f t="shared" si="3"/>
        <v>Expenses</v>
      </c>
      <c r="L206" s="8" t="e">
        <f>VLOOKUP(G206,Accounts!B$4:C$65535,2,FALSE)</f>
        <v>#N/A</v>
      </c>
    </row>
    <row r="207" spans="1:12" ht="12.75" customHeight="1" x14ac:dyDescent="0.2">
      <c r="A207" s="8"/>
      <c r="B207" s="8"/>
      <c r="K207" s="8" t="str">
        <f t="shared" si="3"/>
        <v>Expenses</v>
      </c>
      <c r="L207" s="8" t="e">
        <f>VLOOKUP(G207,Accounts!B$4:C$65535,2,FALSE)</f>
        <v>#N/A</v>
      </c>
    </row>
    <row r="208" spans="1:12" ht="12.75" customHeight="1" x14ac:dyDescent="0.2">
      <c r="A208" s="8"/>
      <c r="B208" s="8"/>
      <c r="K208" s="8" t="str">
        <f t="shared" si="3"/>
        <v>Expenses</v>
      </c>
      <c r="L208" s="8" t="e">
        <f>VLOOKUP(G208,Accounts!B$4:C$65535,2,FALSE)</f>
        <v>#N/A</v>
      </c>
    </row>
    <row r="209" spans="1:12" ht="12.75" customHeight="1" x14ac:dyDescent="0.2">
      <c r="A209" s="8"/>
      <c r="B209" s="8"/>
      <c r="K209" s="8" t="str">
        <f t="shared" si="3"/>
        <v>Expenses</v>
      </c>
      <c r="L209" s="8" t="e">
        <f>VLOOKUP(G209,Accounts!B$4:C$65535,2,FALSE)</f>
        <v>#N/A</v>
      </c>
    </row>
    <row r="210" spans="1:12" ht="12.75" customHeight="1" x14ac:dyDescent="0.2">
      <c r="A210" s="8"/>
      <c r="B210" s="8"/>
      <c r="K210" s="8" t="str">
        <f t="shared" si="3"/>
        <v>Expenses</v>
      </c>
      <c r="L210" s="8" t="e">
        <f>VLOOKUP(G210,Accounts!B$4:C$65535,2,FALSE)</f>
        <v>#N/A</v>
      </c>
    </row>
    <row r="211" spans="1:12" ht="12.75" customHeight="1" x14ac:dyDescent="0.2">
      <c r="A211" s="8"/>
      <c r="B211" s="8"/>
      <c r="K211" s="8" t="str">
        <f t="shared" si="3"/>
        <v>Expenses</v>
      </c>
      <c r="L211" s="8" t="e">
        <f>VLOOKUP(G211,Accounts!B$4:C$65535,2,FALSE)</f>
        <v>#N/A</v>
      </c>
    </row>
    <row r="212" spans="1:12" ht="12.75" customHeight="1" x14ac:dyDescent="0.2">
      <c r="A212" s="8"/>
      <c r="B212" s="8"/>
      <c r="K212" s="8" t="str">
        <f t="shared" si="3"/>
        <v>Expenses</v>
      </c>
      <c r="L212" s="8" t="e">
        <f>VLOOKUP(G212,Accounts!B$4:C$65535,2,FALSE)</f>
        <v>#N/A</v>
      </c>
    </row>
    <row r="213" spans="1:12" ht="12.75" customHeight="1" x14ac:dyDescent="0.2">
      <c r="A213" s="8"/>
      <c r="B213" s="8"/>
      <c r="K213" s="8" t="str">
        <f t="shared" si="3"/>
        <v>Expenses</v>
      </c>
      <c r="L213" s="8" t="e">
        <f>VLOOKUP(G213,Accounts!B$4:C$65535,2,FALSE)</f>
        <v>#N/A</v>
      </c>
    </row>
    <row r="214" spans="1:12" ht="12.75" customHeight="1" x14ac:dyDescent="0.2">
      <c r="A214" s="8"/>
      <c r="B214" s="8"/>
      <c r="K214" s="8" t="str">
        <f t="shared" si="3"/>
        <v>Expenses</v>
      </c>
      <c r="L214" s="8" t="e">
        <f>VLOOKUP(G214,Accounts!B$4:C$65535,2,FALSE)</f>
        <v>#N/A</v>
      </c>
    </row>
    <row r="215" spans="1:12" ht="12.75" customHeight="1" x14ac:dyDescent="0.2">
      <c r="A215" s="8"/>
      <c r="B215" s="8"/>
      <c r="K215" s="8" t="str">
        <f t="shared" si="3"/>
        <v>Expenses</v>
      </c>
      <c r="L215" s="8" t="e">
        <f>VLOOKUP(G215,Accounts!B$4:C$65535,2,FALSE)</f>
        <v>#N/A</v>
      </c>
    </row>
    <row r="216" spans="1:12" ht="12.75" customHeight="1" x14ac:dyDescent="0.2">
      <c r="A216" s="8"/>
      <c r="B216" s="8"/>
      <c r="K216" s="8" t="str">
        <f t="shared" si="3"/>
        <v>Expenses</v>
      </c>
      <c r="L216" s="8" t="e">
        <f>VLOOKUP(G216,Accounts!B$4:C$65535,2,FALSE)</f>
        <v>#N/A</v>
      </c>
    </row>
    <row r="217" spans="1:12" ht="12.75" customHeight="1" x14ac:dyDescent="0.2">
      <c r="A217" s="8"/>
      <c r="B217" s="8"/>
      <c r="K217" s="8" t="str">
        <f t="shared" si="3"/>
        <v>Expenses</v>
      </c>
      <c r="L217" s="8" t="e">
        <f>VLOOKUP(G217,Accounts!B$4:C$65535,2,FALSE)</f>
        <v>#N/A</v>
      </c>
    </row>
    <row r="218" spans="1:12" ht="12.75" customHeight="1" x14ac:dyDescent="0.2">
      <c r="A218" s="8"/>
      <c r="B218" s="8"/>
      <c r="K218" s="8" t="str">
        <f t="shared" si="3"/>
        <v>Expenses</v>
      </c>
      <c r="L218" s="8" t="e">
        <f>VLOOKUP(G218,Accounts!B$4:C$65535,2,FALSE)</f>
        <v>#N/A</v>
      </c>
    </row>
    <row r="219" spans="1:12" ht="12.75" customHeight="1" x14ac:dyDescent="0.2">
      <c r="A219" s="8"/>
      <c r="B219" s="8"/>
      <c r="K219" s="8" t="str">
        <f t="shared" si="3"/>
        <v>Expenses</v>
      </c>
      <c r="L219" s="8" t="e">
        <f>VLOOKUP(G219,Accounts!B$4:C$65535,2,FALSE)</f>
        <v>#N/A</v>
      </c>
    </row>
    <row r="220" spans="1:12" ht="12.75" customHeight="1" x14ac:dyDescent="0.2">
      <c r="A220" s="8"/>
      <c r="B220" s="8"/>
      <c r="K220" s="8" t="str">
        <f t="shared" si="3"/>
        <v>Expenses</v>
      </c>
      <c r="L220" s="8" t="e">
        <f>VLOOKUP(G220,Accounts!B$4:C$65535,2,FALSE)</f>
        <v>#N/A</v>
      </c>
    </row>
    <row r="221" spans="1:12" ht="12.75" customHeight="1" x14ac:dyDescent="0.2">
      <c r="A221" s="8"/>
      <c r="B221" s="8"/>
      <c r="K221" s="8" t="str">
        <f t="shared" si="3"/>
        <v>Expenses</v>
      </c>
      <c r="L221" s="8" t="e">
        <f>VLOOKUP(G221,Accounts!B$4:C$65535,2,FALSE)</f>
        <v>#N/A</v>
      </c>
    </row>
    <row r="222" spans="1:12" ht="12.75" customHeight="1" x14ac:dyDescent="0.2">
      <c r="A222" s="8"/>
      <c r="B222" s="8"/>
      <c r="K222" s="8" t="str">
        <f t="shared" si="3"/>
        <v>Expenses</v>
      </c>
      <c r="L222" s="8" t="e">
        <f>VLOOKUP(G222,Accounts!B$4:C$65535,2,FALSE)</f>
        <v>#N/A</v>
      </c>
    </row>
    <row r="223" spans="1:12" ht="12.75" customHeight="1" x14ac:dyDescent="0.2">
      <c r="A223" s="8"/>
      <c r="B223" s="8"/>
      <c r="K223" s="8" t="str">
        <f t="shared" si="3"/>
        <v>Expenses</v>
      </c>
      <c r="L223" s="8" t="e">
        <f>VLOOKUP(G223,Accounts!B$4:C$65535,2,FALSE)</f>
        <v>#N/A</v>
      </c>
    </row>
    <row r="224" spans="1:12" ht="12.75" customHeight="1" x14ac:dyDescent="0.2">
      <c r="A224" s="8"/>
      <c r="B224" s="8"/>
      <c r="K224" s="8" t="str">
        <f t="shared" si="3"/>
        <v>Expenses</v>
      </c>
      <c r="L224" s="8" t="e">
        <f>VLOOKUP(G224,Accounts!B$4:C$65535,2,FALSE)</f>
        <v>#N/A</v>
      </c>
    </row>
    <row r="225" spans="1:12" ht="12.75" customHeight="1" x14ac:dyDescent="0.2">
      <c r="A225" s="8"/>
      <c r="B225" s="8"/>
      <c r="K225" s="8" t="str">
        <f t="shared" si="3"/>
        <v>Expenses</v>
      </c>
      <c r="L225" s="8" t="e">
        <f>VLOOKUP(G225,Accounts!B$4:C$65535,2,FALSE)</f>
        <v>#N/A</v>
      </c>
    </row>
    <row r="226" spans="1:12" ht="12.75" customHeight="1" x14ac:dyDescent="0.2">
      <c r="A226" s="8"/>
      <c r="B226" s="8"/>
      <c r="K226" s="8" t="str">
        <f t="shared" si="3"/>
        <v>Expenses</v>
      </c>
      <c r="L226" s="8" t="e">
        <f>VLOOKUP(G226,Accounts!B$4:C$65535,2,FALSE)</f>
        <v>#N/A</v>
      </c>
    </row>
    <row r="227" spans="1:12" ht="12.75" customHeight="1" x14ac:dyDescent="0.2">
      <c r="A227" s="8"/>
      <c r="B227" s="8"/>
      <c r="K227" s="8" t="str">
        <f t="shared" si="3"/>
        <v>Expenses</v>
      </c>
      <c r="L227" s="8" t="e">
        <f>VLOOKUP(G227,Accounts!B$4:C$65535,2,FALSE)</f>
        <v>#N/A</v>
      </c>
    </row>
    <row r="228" spans="1:12" ht="12.75" customHeight="1" x14ac:dyDescent="0.2">
      <c r="A228" s="8"/>
      <c r="B228" s="8"/>
      <c r="K228" s="8" t="str">
        <f t="shared" si="3"/>
        <v>Expenses</v>
      </c>
      <c r="L228" s="8" t="e">
        <f>VLOOKUP(G228,Accounts!B$4:C$65535,2,FALSE)</f>
        <v>#N/A</v>
      </c>
    </row>
    <row r="229" spans="1:12" ht="12.75" customHeight="1" x14ac:dyDescent="0.2">
      <c r="A229" s="8"/>
      <c r="B229" s="8"/>
      <c r="K229" s="8" t="str">
        <f t="shared" si="3"/>
        <v>Expenses</v>
      </c>
      <c r="L229" s="8" t="e">
        <f>VLOOKUP(G229,Accounts!B$4:C$65535,2,FALSE)</f>
        <v>#N/A</v>
      </c>
    </row>
    <row r="230" spans="1:12" ht="12.75" customHeight="1" x14ac:dyDescent="0.2">
      <c r="A230" s="8"/>
      <c r="B230" s="8"/>
      <c r="K230" s="8" t="str">
        <f t="shared" si="3"/>
        <v>Expenses</v>
      </c>
      <c r="L230" s="8" t="e">
        <f>VLOOKUP(G230,Accounts!B$4:C$65535,2,FALSE)</f>
        <v>#N/A</v>
      </c>
    </row>
    <row r="231" spans="1:12" ht="12.75" customHeight="1" x14ac:dyDescent="0.2">
      <c r="A231" s="8"/>
      <c r="B231" s="8"/>
      <c r="K231" s="8" t="str">
        <f t="shared" si="3"/>
        <v>Expenses</v>
      </c>
      <c r="L231" s="8" t="e">
        <f>VLOOKUP(G231,Accounts!B$4:C$65535,2,FALSE)</f>
        <v>#N/A</v>
      </c>
    </row>
    <row r="232" spans="1:12" ht="12.75" customHeight="1" x14ac:dyDescent="0.2">
      <c r="A232" s="8"/>
      <c r="B232" s="8"/>
      <c r="K232" s="8" t="str">
        <f t="shared" si="3"/>
        <v>Expenses</v>
      </c>
      <c r="L232" s="8" t="e">
        <f>VLOOKUP(G232,Accounts!B$4:C$65535,2,FALSE)</f>
        <v>#N/A</v>
      </c>
    </row>
    <row r="233" spans="1:12" ht="12.75" customHeight="1" x14ac:dyDescent="0.2">
      <c r="A233" s="8"/>
      <c r="B233" s="8"/>
      <c r="K233" s="8" t="str">
        <f t="shared" si="3"/>
        <v>Expenses</v>
      </c>
      <c r="L233" s="8" t="e">
        <f>VLOOKUP(G233,Accounts!B$4:C$65535,2,FALSE)</f>
        <v>#N/A</v>
      </c>
    </row>
    <row r="234" spans="1:12" ht="12.75" customHeight="1" x14ac:dyDescent="0.2">
      <c r="A234" s="8"/>
      <c r="B234" s="8"/>
      <c r="K234" s="8" t="str">
        <f t="shared" si="3"/>
        <v>Expenses</v>
      </c>
      <c r="L234" s="8" t="e">
        <f>VLOOKUP(G234,Accounts!B$4:C$65535,2,FALSE)</f>
        <v>#N/A</v>
      </c>
    </row>
    <row r="235" spans="1:12" ht="12.75" customHeight="1" x14ac:dyDescent="0.2">
      <c r="A235" s="8"/>
      <c r="B235" s="8"/>
      <c r="K235" s="8" t="str">
        <f t="shared" si="3"/>
        <v>Expenses</v>
      </c>
      <c r="L235" s="8" t="e">
        <f>VLOOKUP(G235,Accounts!B$4:C$65535,2,FALSE)</f>
        <v>#N/A</v>
      </c>
    </row>
    <row r="236" spans="1:12" ht="12.75" customHeight="1" x14ac:dyDescent="0.2">
      <c r="A236" s="8"/>
      <c r="B236" s="8"/>
      <c r="K236" s="8" t="str">
        <f t="shared" si="3"/>
        <v>Expenses</v>
      </c>
      <c r="L236" s="8" t="e">
        <f>VLOOKUP(G236,Accounts!B$4:C$65535,2,FALSE)</f>
        <v>#N/A</v>
      </c>
    </row>
    <row r="237" spans="1:12" ht="12.75" customHeight="1" x14ac:dyDescent="0.2">
      <c r="A237" s="8"/>
      <c r="B237" s="8"/>
      <c r="K237" s="8" t="str">
        <f t="shared" si="3"/>
        <v>Expenses</v>
      </c>
      <c r="L237" s="8" t="e">
        <f>VLOOKUP(G237,Accounts!B$4:C$65535,2,FALSE)</f>
        <v>#N/A</v>
      </c>
    </row>
    <row r="238" spans="1:12" ht="12.75" customHeight="1" x14ac:dyDescent="0.2">
      <c r="A238" s="8"/>
      <c r="B238" s="8"/>
      <c r="K238" s="8" t="str">
        <f t="shared" si="3"/>
        <v>Expenses</v>
      </c>
      <c r="L238" s="8" t="e">
        <f>VLOOKUP(G238,Accounts!B$4:C$65535,2,FALSE)</f>
        <v>#N/A</v>
      </c>
    </row>
    <row r="239" spans="1:12" ht="12.75" customHeight="1" x14ac:dyDescent="0.2">
      <c r="A239" s="8"/>
      <c r="B239" s="8"/>
      <c r="K239" s="8" t="str">
        <f t="shared" si="3"/>
        <v>Expenses</v>
      </c>
      <c r="L239" s="8" t="e">
        <f>VLOOKUP(G239,Accounts!B$4:C$65535,2,FALSE)</f>
        <v>#N/A</v>
      </c>
    </row>
    <row r="240" spans="1:12" ht="12.75" customHeight="1" x14ac:dyDescent="0.2">
      <c r="A240" s="8"/>
      <c r="B240" s="8"/>
      <c r="K240" s="8" t="str">
        <f t="shared" si="3"/>
        <v>Expenses</v>
      </c>
      <c r="L240" s="8" t="e">
        <f>VLOOKUP(G240,Accounts!B$4:C$65535,2,FALSE)</f>
        <v>#N/A</v>
      </c>
    </row>
    <row r="241" spans="1:12" ht="12.75" customHeight="1" x14ac:dyDescent="0.2">
      <c r="A241" s="8"/>
      <c r="B241" s="8"/>
      <c r="K241" s="8" t="str">
        <f t="shared" si="3"/>
        <v>Expenses</v>
      </c>
      <c r="L241" s="8" t="e">
        <f>VLOOKUP(G241,Accounts!B$4:C$65535,2,FALSE)</f>
        <v>#N/A</v>
      </c>
    </row>
    <row r="242" spans="1:12" ht="12.75" customHeight="1" x14ac:dyDescent="0.2">
      <c r="A242" s="8"/>
      <c r="B242" s="8"/>
      <c r="K242" s="8" t="str">
        <f t="shared" si="3"/>
        <v>Expenses</v>
      </c>
      <c r="L242" s="8" t="e">
        <f>VLOOKUP(G242,Accounts!B$4:C$65535,2,FALSE)</f>
        <v>#N/A</v>
      </c>
    </row>
    <row r="243" spans="1:12" ht="12.75" customHeight="1" x14ac:dyDescent="0.2">
      <c r="A243" s="8"/>
      <c r="B243" s="8"/>
      <c r="K243" s="8" t="str">
        <f t="shared" si="3"/>
        <v>Expenses</v>
      </c>
      <c r="L243" s="8" t="e">
        <f>VLOOKUP(G243,Accounts!B$4:C$65535,2,FALSE)</f>
        <v>#N/A</v>
      </c>
    </row>
    <row r="244" spans="1:12" ht="12.75" customHeight="1" x14ac:dyDescent="0.2">
      <c r="A244" s="8"/>
      <c r="B244" s="8"/>
      <c r="K244" s="8" t="str">
        <f t="shared" si="3"/>
        <v>Expenses</v>
      </c>
      <c r="L244" s="8" t="e">
        <f>VLOOKUP(G244,Accounts!B$4:C$65535,2,FALSE)</f>
        <v>#N/A</v>
      </c>
    </row>
    <row r="245" spans="1:12" ht="12.75" customHeight="1" x14ac:dyDescent="0.2">
      <c r="A245" s="8"/>
      <c r="B245" s="8"/>
      <c r="K245" s="8" t="str">
        <f t="shared" si="3"/>
        <v>Expenses</v>
      </c>
      <c r="L245" s="8" t="e">
        <f>VLOOKUP(G245,Accounts!B$4:C$65535,2,FALSE)</f>
        <v>#N/A</v>
      </c>
    </row>
    <row r="246" spans="1:12" ht="12.75" customHeight="1" x14ac:dyDescent="0.2">
      <c r="A246" s="8"/>
      <c r="B246" s="8"/>
      <c r="K246" s="8" t="str">
        <f t="shared" si="3"/>
        <v>Expenses</v>
      </c>
      <c r="L246" s="8" t="e">
        <f>VLOOKUP(G246,Accounts!B$4:C$65535,2,FALSE)</f>
        <v>#N/A</v>
      </c>
    </row>
    <row r="247" spans="1:12" ht="12.75" customHeight="1" x14ac:dyDescent="0.2">
      <c r="A247" s="8"/>
      <c r="B247" s="8"/>
      <c r="K247" s="8" t="str">
        <f t="shared" si="3"/>
        <v>Expenses</v>
      </c>
      <c r="L247" s="8" t="e">
        <f>VLOOKUP(G247,Accounts!B$4:C$65535,2,FALSE)</f>
        <v>#N/A</v>
      </c>
    </row>
    <row r="248" spans="1:12" ht="12.75" customHeight="1" x14ac:dyDescent="0.2">
      <c r="A248" s="8"/>
      <c r="B248" s="8"/>
      <c r="K248" s="8" t="str">
        <f t="shared" si="3"/>
        <v>Expenses</v>
      </c>
      <c r="L248" s="8" t="e">
        <f>VLOOKUP(G248,Accounts!B$4:C$65535,2,FALSE)</f>
        <v>#N/A</v>
      </c>
    </row>
    <row r="249" spans="1:12" ht="12.75" customHeight="1" x14ac:dyDescent="0.2">
      <c r="A249" s="8"/>
      <c r="B249" s="8"/>
      <c r="K249" s="8" t="str">
        <f t="shared" si="3"/>
        <v>Expenses</v>
      </c>
      <c r="L249" s="8" t="e">
        <f>VLOOKUP(G249,Accounts!B$4:C$65535,2,FALSE)</f>
        <v>#N/A</v>
      </c>
    </row>
    <row r="250" spans="1:12" ht="12.75" customHeight="1" x14ac:dyDescent="0.2">
      <c r="A250" s="8"/>
      <c r="B250" s="8"/>
      <c r="K250" s="8" t="str">
        <f t="shared" si="3"/>
        <v>Expenses</v>
      </c>
      <c r="L250" s="8" t="e">
        <f>VLOOKUP(G250,Accounts!B$4:C$65535,2,FALSE)</f>
        <v>#N/A</v>
      </c>
    </row>
    <row r="251" spans="1:12" ht="12.75" customHeight="1" x14ac:dyDescent="0.2">
      <c r="A251" s="8"/>
      <c r="B251" s="8"/>
      <c r="K251" s="8" t="str">
        <f t="shared" si="3"/>
        <v>Expenses</v>
      </c>
      <c r="L251" s="8" t="e">
        <f>VLOOKUP(G251,Accounts!B$4:C$65535,2,FALSE)</f>
        <v>#N/A</v>
      </c>
    </row>
    <row r="252" spans="1:12" ht="12.75" customHeight="1" x14ac:dyDescent="0.2">
      <c r="A252" s="8"/>
      <c r="B252" s="8"/>
      <c r="K252" s="8" t="str">
        <f t="shared" si="3"/>
        <v>Expenses</v>
      </c>
      <c r="L252" s="8" t="e">
        <f>VLOOKUP(G252,Accounts!B$4:C$65535,2,FALSE)</f>
        <v>#N/A</v>
      </c>
    </row>
    <row r="253" spans="1:12" ht="12.75" customHeight="1" x14ac:dyDescent="0.2">
      <c r="A253" s="8"/>
      <c r="B253" s="8"/>
      <c r="K253" s="8" t="str">
        <f t="shared" si="3"/>
        <v>Expenses</v>
      </c>
      <c r="L253" s="8" t="e">
        <f>VLOOKUP(G253,Accounts!B$4:C$65535,2,FALSE)</f>
        <v>#N/A</v>
      </c>
    </row>
    <row r="254" spans="1:12" ht="12.75" customHeight="1" x14ac:dyDescent="0.2">
      <c r="A254" s="8"/>
      <c r="B254" s="8"/>
      <c r="K254" s="8" t="str">
        <f t="shared" si="3"/>
        <v>Expenses</v>
      </c>
      <c r="L254" s="8" t="e">
        <f>VLOOKUP(G254,Accounts!B$4:C$65535,2,FALSE)</f>
        <v>#N/A</v>
      </c>
    </row>
    <row r="255" spans="1:12" ht="12.75" customHeight="1" x14ac:dyDescent="0.2">
      <c r="A255" s="8"/>
      <c r="B255" s="8"/>
      <c r="K255" s="8" t="str">
        <f t="shared" si="3"/>
        <v>Expenses</v>
      </c>
      <c r="L255" s="8" t="e">
        <f>VLOOKUP(G255,Accounts!B$4:C$65535,2,FALSE)</f>
        <v>#N/A</v>
      </c>
    </row>
    <row r="256" spans="1:12" ht="12.75" customHeight="1" x14ac:dyDescent="0.2">
      <c r="A256" s="8"/>
      <c r="B256" s="8"/>
      <c r="K256" s="8" t="str">
        <f t="shared" si="3"/>
        <v>Expenses</v>
      </c>
      <c r="L256" s="8" t="e">
        <f>VLOOKUP(G256,Accounts!B$4:C$65535,2,FALSE)</f>
        <v>#N/A</v>
      </c>
    </row>
    <row r="257" spans="1:12" ht="12.75" customHeight="1" x14ac:dyDescent="0.2">
      <c r="A257" s="8"/>
      <c r="B257" s="8"/>
      <c r="K257" s="8" t="str">
        <f t="shared" si="3"/>
        <v>Expenses</v>
      </c>
      <c r="L257" s="8" t="e">
        <f>VLOOKUP(G257,Accounts!B$4:C$65535,2,FALSE)</f>
        <v>#N/A</v>
      </c>
    </row>
    <row r="258" spans="1:12" ht="12.75" customHeight="1" x14ac:dyDescent="0.2">
      <c r="A258" s="8"/>
      <c r="B258" s="8"/>
      <c r="K258" s="8" t="str">
        <f t="shared" si="3"/>
        <v>Expenses</v>
      </c>
      <c r="L258" s="8" t="e">
        <f>VLOOKUP(G258,Accounts!B$4:C$65535,2,FALSE)</f>
        <v>#N/A</v>
      </c>
    </row>
    <row r="259" spans="1:12" ht="12.75" customHeight="1" x14ac:dyDescent="0.2">
      <c r="A259" s="8"/>
      <c r="B259" s="8"/>
      <c r="K259" s="8" t="str">
        <f t="shared" si="3"/>
        <v>Expenses</v>
      </c>
      <c r="L259" s="8" t="e">
        <f>VLOOKUP(G259,Accounts!B$4:C$65535,2,FALSE)</f>
        <v>#N/A</v>
      </c>
    </row>
    <row r="260" spans="1:12" ht="12.75" customHeight="1" x14ac:dyDescent="0.2">
      <c r="A260" s="8"/>
      <c r="B260" s="8"/>
      <c r="K260" s="8" t="str">
        <f t="shared" si="3"/>
        <v>Expenses</v>
      </c>
      <c r="L260" s="8" t="e">
        <f>VLOOKUP(G260,Accounts!B$4:C$65535,2,FALSE)</f>
        <v>#N/A</v>
      </c>
    </row>
    <row r="261" spans="1:12" ht="12.75" customHeight="1" x14ac:dyDescent="0.2">
      <c r="A261" s="8"/>
      <c r="B261" s="8"/>
      <c r="K261" s="8" t="str">
        <f t="shared" ref="K261:K324" si="4">IF(LEFT(G261,1)="1","Assets",IF(LEFT(G261,1)="2","Liability",IF(LEFT(G261,1)="3","Liability",IF(LEFT(G261,1)="4","Income","Expenses"))))</f>
        <v>Expenses</v>
      </c>
      <c r="L261" s="8" t="e">
        <f>VLOOKUP(G261,Accounts!B$4:C$65535,2,FALSE)</f>
        <v>#N/A</v>
      </c>
    </row>
    <row r="262" spans="1:12" ht="12.75" customHeight="1" x14ac:dyDescent="0.2">
      <c r="A262" s="8"/>
      <c r="B262" s="8"/>
      <c r="K262" s="8" t="str">
        <f t="shared" si="4"/>
        <v>Expenses</v>
      </c>
      <c r="L262" s="8" t="e">
        <f>VLOOKUP(G262,Accounts!B$4:C$65535,2,FALSE)</f>
        <v>#N/A</v>
      </c>
    </row>
    <row r="263" spans="1:12" ht="12.75" customHeight="1" x14ac:dyDescent="0.2">
      <c r="A263" s="8"/>
      <c r="B263" s="8"/>
      <c r="K263" s="8" t="str">
        <f t="shared" si="4"/>
        <v>Expenses</v>
      </c>
      <c r="L263" s="8" t="e">
        <f>VLOOKUP(G263,Accounts!B$4:C$65535,2,FALSE)</f>
        <v>#N/A</v>
      </c>
    </row>
    <row r="264" spans="1:12" ht="12.75" customHeight="1" x14ac:dyDescent="0.2">
      <c r="A264" s="8"/>
      <c r="B264" s="8"/>
      <c r="K264" s="8" t="str">
        <f t="shared" si="4"/>
        <v>Expenses</v>
      </c>
      <c r="L264" s="8" t="e">
        <f>VLOOKUP(G264,Accounts!B$4:C$65535,2,FALSE)</f>
        <v>#N/A</v>
      </c>
    </row>
    <row r="265" spans="1:12" ht="12.75" customHeight="1" x14ac:dyDescent="0.2">
      <c r="A265" s="8"/>
      <c r="B265" s="8"/>
      <c r="K265" s="8" t="str">
        <f t="shared" si="4"/>
        <v>Expenses</v>
      </c>
      <c r="L265" s="8" t="e">
        <f>VLOOKUP(G265,Accounts!B$4:C$65535,2,FALSE)</f>
        <v>#N/A</v>
      </c>
    </row>
    <row r="266" spans="1:12" ht="12.75" customHeight="1" x14ac:dyDescent="0.2">
      <c r="A266" s="8"/>
      <c r="B266" s="8"/>
      <c r="K266" s="8" t="str">
        <f t="shared" si="4"/>
        <v>Expenses</v>
      </c>
      <c r="L266" s="8" t="e">
        <f>VLOOKUP(G266,Accounts!B$4:C$65535,2,FALSE)</f>
        <v>#N/A</v>
      </c>
    </row>
    <row r="267" spans="1:12" ht="12.75" customHeight="1" x14ac:dyDescent="0.2">
      <c r="A267" s="8"/>
      <c r="B267" s="8"/>
      <c r="K267" s="8" t="str">
        <f t="shared" si="4"/>
        <v>Expenses</v>
      </c>
      <c r="L267" s="8" t="e">
        <f>VLOOKUP(G267,Accounts!B$4:C$65535,2,FALSE)</f>
        <v>#N/A</v>
      </c>
    </row>
    <row r="268" spans="1:12" ht="12.75" customHeight="1" x14ac:dyDescent="0.2">
      <c r="A268" s="8"/>
      <c r="B268" s="8"/>
      <c r="K268" s="8" t="str">
        <f t="shared" si="4"/>
        <v>Expenses</v>
      </c>
      <c r="L268" s="8" t="e">
        <f>VLOOKUP(G268,Accounts!B$4:C$65535,2,FALSE)</f>
        <v>#N/A</v>
      </c>
    </row>
    <row r="269" spans="1:12" ht="12.75" customHeight="1" x14ac:dyDescent="0.2">
      <c r="A269" s="8"/>
      <c r="B269" s="8"/>
      <c r="K269" s="8" t="str">
        <f t="shared" si="4"/>
        <v>Expenses</v>
      </c>
      <c r="L269" s="8" t="e">
        <f>VLOOKUP(G269,Accounts!B$4:C$65535,2,FALSE)</f>
        <v>#N/A</v>
      </c>
    </row>
    <row r="270" spans="1:12" ht="12.75" customHeight="1" x14ac:dyDescent="0.2">
      <c r="A270" s="8"/>
      <c r="B270" s="8"/>
      <c r="K270" s="8" t="str">
        <f t="shared" si="4"/>
        <v>Expenses</v>
      </c>
      <c r="L270" s="8" t="e">
        <f>VLOOKUP(G270,Accounts!B$4:C$65535,2,FALSE)</f>
        <v>#N/A</v>
      </c>
    </row>
    <row r="271" spans="1:12" ht="12.75" customHeight="1" x14ac:dyDescent="0.2">
      <c r="A271" s="8"/>
      <c r="B271" s="8"/>
      <c r="K271" s="8" t="str">
        <f t="shared" si="4"/>
        <v>Expenses</v>
      </c>
      <c r="L271" s="8" t="e">
        <f>VLOOKUP(G271,Accounts!B$4:C$65535,2,FALSE)</f>
        <v>#N/A</v>
      </c>
    </row>
    <row r="272" spans="1:12" ht="12.75" customHeight="1" x14ac:dyDescent="0.2">
      <c r="A272" s="8"/>
      <c r="B272" s="8"/>
      <c r="K272" s="8" t="str">
        <f t="shared" si="4"/>
        <v>Expenses</v>
      </c>
      <c r="L272" s="8" t="e">
        <f>VLOOKUP(G272,Accounts!B$4:C$65535,2,FALSE)</f>
        <v>#N/A</v>
      </c>
    </row>
    <row r="273" spans="1:12" ht="12.75" customHeight="1" x14ac:dyDescent="0.2">
      <c r="A273" s="8"/>
      <c r="B273" s="8"/>
      <c r="K273" s="8" t="str">
        <f t="shared" si="4"/>
        <v>Expenses</v>
      </c>
      <c r="L273" s="8" t="e">
        <f>VLOOKUP(G273,Accounts!B$4:C$65535,2,FALSE)</f>
        <v>#N/A</v>
      </c>
    </row>
    <row r="274" spans="1:12" ht="12.75" customHeight="1" x14ac:dyDescent="0.2">
      <c r="A274" s="8"/>
      <c r="B274" s="8"/>
      <c r="K274" s="8" t="str">
        <f t="shared" si="4"/>
        <v>Expenses</v>
      </c>
      <c r="L274" s="8" t="e">
        <f>VLOOKUP(G274,Accounts!B$4:C$65535,2,FALSE)</f>
        <v>#N/A</v>
      </c>
    </row>
    <row r="275" spans="1:12" ht="12.75" customHeight="1" x14ac:dyDescent="0.2">
      <c r="A275" s="8"/>
      <c r="B275" s="8"/>
      <c r="K275" s="8" t="str">
        <f t="shared" si="4"/>
        <v>Expenses</v>
      </c>
      <c r="L275" s="8" t="e">
        <f>VLOOKUP(G275,Accounts!B$4:C$65535,2,FALSE)</f>
        <v>#N/A</v>
      </c>
    </row>
    <row r="276" spans="1:12" ht="12.75" customHeight="1" x14ac:dyDescent="0.2">
      <c r="A276" s="8"/>
      <c r="B276" s="8"/>
      <c r="K276" s="8" t="str">
        <f t="shared" si="4"/>
        <v>Expenses</v>
      </c>
      <c r="L276" s="8" t="e">
        <f>VLOOKUP(G276,Accounts!B$4:C$65535,2,FALSE)</f>
        <v>#N/A</v>
      </c>
    </row>
    <row r="277" spans="1:12" ht="12.75" customHeight="1" x14ac:dyDescent="0.2">
      <c r="A277" s="8"/>
      <c r="B277" s="8"/>
      <c r="K277" s="8" t="str">
        <f t="shared" si="4"/>
        <v>Expenses</v>
      </c>
      <c r="L277" s="8" t="e">
        <f>VLOOKUP(G277,Accounts!B$4:C$65535,2,FALSE)</f>
        <v>#N/A</v>
      </c>
    </row>
    <row r="278" spans="1:12" ht="12.75" customHeight="1" x14ac:dyDescent="0.2">
      <c r="A278" s="8"/>
      <c r="B278" s="8"/>
      <c r="K278" s="8" t="str">
        <f t="shared" si="4"/>
        <v>Expenses</v>
      </c>
      <c r="L278" s="8" t="e">
        <f>VLOOKUP(G278,Accounts!B$4:C$65535,2,FALSE)</f>
        <v>#N/A</v>
      </c>
    </row>
    <row r="279" spans="1:12" ht="12.75" customHeight="1" x14ac:dyDescent="0.2">
      <c r="A279" s="8"/>
      <c r="B279" s="8"/>
      <c r="K279" s="8" t="str">
        <f t="shared" si="4"/>
        <v>Expenses</v>
      </c>
      <c r="L279" s="8" t="e">
        <f>VLOOKUP(G279,Accounts!B$4:C$65535,2,FALSE)</f>
        <v>#N/A</v>
      </c>
    </row>
    <row r="280" spans="1:12" ht="12.75" customHeight="1" x14ac:dyDescent="0.2">
      <c r="A280" s="8"/>
      <c r="B280" s="8"/>
      <c r="K280" s="8" t="str">
        <f t="shared" si="4"/>
        <v>Expenses</v>
      </c>
      <c r="L280" s="8" t="e">
        <f>VLOOKUP(G280,Accounts!B$4:C$65535,2,FALSE)</f>
        <v>#N/A</v>
      </c>
    </row>
    <row r="281" spans="1:12" ht="12.75" customHeight="1" x14ac:dyDescent="0.2">
      <c r="A281" s="8"/>
      <c r="B281" s="8"/>
      <c r="K281" s="8" t="str">
        <f t="shared" si="4"/>
        <v>Expenses</v>
      </c>
      <c r="L281" s="8" t="e">
        <f>VLOOKUP(G281,Accounts!B$4:C$65535,2,FALSE)</f>
        <v>#N/A</v>
      </c>
    </row>
    <row r="282" spans="1:12" ht="12.75" customHeight="1" x14ac:dyDescent="0.2">
      <c r="A282" s="8"/>
      <c r="B282" s="8"/>
      <c r="K282" s="8" t="str">
        <f t="shared" si="4"/>
        <v>Expenses</v>
      </c>
      <c r="L282" s="8" t="e">
        <f>VLOOKUP(G282,Accounts!B$4:C$65535,2,FALSE)</f>
        <v>#N/A</v>
      </c>
    </row>
    <row r="283" spans="1:12" ht="12.75" customHeight="1" x14ac:dyDescent="0.2">
      <c r="A283" s="8"/>
      <c r="B283" s="8"/>
      <c r="K283" s="8" t="str">
        <f t="shared" si="4"/>
        <v>Expenses</v>
      </c>
      <c r="L283" s="8" t="e">
        <f>VLOOKUP(G283,Accounts!B$4:C$65535,2,FALSE)</f>
        <v>#N/A</v>
      </c>
    </row>
    <row r="284" spans="1:12" ht="12.75" customHeight="1" x14ac:dyDescent="0.2">
      <c r="A284" s="8"/>
      <c r="B284" s="8"/>
      <c r="K284" s="8" t="str">
        <f t="shared" si="4"/>
        <v>Expenses</v>
      </c>
      <c r="L284" s="8" t="e">
        <f>VLOOKUP(G284,Accounts!B$4:C$65535,2,FALSE)</f>
        <v>#N/A</v>
      </c>
    </row>
    <row r="285" spans="1:12" ht="12.75" customHeight="1" x14ac:dyDescent="0.2">
      <c r="A285" s="8"/>
      <c r="B285" s="8"/>
      <c r="K285" s="8" t="str">
        <f t="shared" si="4"/>
        <v>Expenses</v>
      </c>
      <c r="L285" s="8" t="e">
        <f>VLOOKUP(G285,Accounts!B$4:C$65535,2,FALSE)</f>
        <v>#N/A</v>
      </c>
    </row>
    <row r="286" spans="1:12" ht="12.75" customHeight="1" x14ac:dyDescent="0.2">
      <c r="A286" s="8"/>
      <c r="B286" s="8"/>
      <c r="K286" s="8" t="str">
        <f t="shared" si="4"/>
        <v>Expenses</v>
      </c>
      <c r="L286" s="8" t="e">
        <f>VLOOKUP(G286,Accounts!B$4:C$65535,2,FALSE)</f>
        <v>#N/A</v>
      </c>
    </row>
    <row r="287" spans="1:12" ht="12.75" customHeight="1" x14ac:dyDescent="0.2">
      <c r="A287" s="8"/>
      <c r="B287" s="8"/>
      <c r="K287" s="8" t="str">
        <f t="shared" si="4"/>
        <v>Expenses</v>
      </c>
      <c r="L287" s="8" t="e">
        <f>VLOOKUP(G287,Accounts!B$4:C$65535,2,FALSE)</f>
        <v>#N/A</v>
      </c>
    </row>
    <row r="288" spans="1:12" ht="12.75" customHeight="1" x14ac:dyDescent="0.2">
      <c r="A288" s="8"/>
      <c r="B288" s="8"/>
      <c r="K288" s="8" t="str">
        <f t="shared" si="4"/>
        <v>Expenses</v>
      </c>
      <c r="L288" s="8" t="e">
        <f>VLOOKUP(G288,Accounts!B$4:C$65535,2,FALSE)</f>
        <v>#N/A</v>
      </c>
    </row>
    <row r="289" spans="1:12" ht="12.75" customHeight="1" x14ac:dyDescent="0.2">
      <c r="A289" s="8"/>
      <c r="B289" s="8"/>
      <c r="K289" s="8" t="str">
        <f t="shared" si="4"/>
        <v>Expenses</v>
      </c>
      <c r="L289" s="8" t="e">
        <f>VLOOKUP(G289,Accounts!B$4:C$65535,2,FALSE)</f>
        <v>#N/A</v>
      </c>
    </row>
    <row r="290" spans="1:12" ht="12.75" customHeight="1" x14ac:dyDescent="0.2">
      <c r="A290" s="8"/>
      <c r="B290" s="8"/>
      <c r="K290" s="8" t="str">
        <f t="shared" si="4"/>
        <v>Expenses</v>
      </c>
      <c r="L290" s="8" t="e">
        <f>VLOOKUP(G290,Accounts!B$4:C$65535,2,FALSE)</f>
        <v>#N/A</v>
      </c>
    </row>
    <row r="291" spans="1:12" ht="12.75" customHeight="1" x14ac:dyDescent="0.2">
      <c r="A291" s="8"/>
      <c r="B291" s="8"/>
      <c r="K291" s="8" t="str">
        <f t="shared" si="4"/>
        <v>Expenses</v>
      </c>
      <c r="L291" s="8" t="e">
        <f>VLOOKUP(G291,Accounts!B$4:C$65535,2,FALSE)</f>
        <v>#N/A</v>
      </c>
    </row>
    <row r="292" spans="1:12" ht="12.75" customHeight="1" x14ac:dyDescent="0.2">
      <c r="A292" s="8"/>
      <c r="B292" s="8"/>
      <c r="K292" s="8" t="str">
        <f t="shared" si="4"/>
        <v>Expenses</v>
      </c>
      <c r="L292" s="8" t="e">
        <f>VLOOKUP(G292,Accounts!B$4:C$65535,2,FALSE)</f>
        <v>#N/A</v>
      </c>
    </row>
    <row r="293" spans="1:12" ht="12.75" customHeight="1" x14ac:dyDescent="0.2">
      <c r="A293" s="8"/>
      <c r="B293" s="8"/>
      <c r="K293" s="8" t="str">
        <f t="shared" si="4"/>
        <v>Expenses</v>
      </c>
      <c r="L293" s="8" t="e">
        <f>VLOOKUP(G293,Accounts!B$4:C$65535,2,FALSE)</f>
        <v>#N/A</v>
      </c>
    </row>
    <row r="294" spans="1:12" ht="12.75" customHeight="1" x14ac:dyDescent="0.2">
      <c r="A294" s="8"/>
      <c r="B294" s="8"/>
      <c r="K294" s="8" t="str">
        <f t="shared" si="4"/>
        <v>Expenses</v>
      </c>
      <c r="L294" s="8" t="e">
        <f>VLOOKUP(G294,Accounts!B$4:C$65535,2,FALSE)</f>
        <v>#N/A</v>
      </c>
    </row>
    <row r="295" spans="1:12" ht="12.75" customHeight="1" x14ac:dyDescent="0.2">
      <c r="A295" s="8"/>
      <c r="B295" s="8"/>
      <c r="K295" s="8" t="str">
        <f t="shared" si="4"/>
        <v>Expenses</v>
      </c>
      <c r="L295" s="8" t="e">
        <f>VLOOKUP(G295,Accounts!B$4:C$65535,2,FALSE)</f>
        <v>#N/A</v>
      </c>
    </row>
    <row r="296" spans="1:12" ht="12.75" customHeight="1" x14ac:dyDescent="0.2">
      <c r="A296" s="8"/>
      <c r="B296" s="8"/>
      <c r="K296" s="8" t="str">
        <f t="shared" si="4"/>
        <v>Expenses</v>
      </c>
      <c r="L296" s="8" t="e">
        <f>VLOOKUP(G296,Accounts!B$4:C$65535,2,FALSE)</f>
        <v>#N/A</v>
      </c>
    </row>
    <row r="297" spans="1:12" ht="12.75" customHeight="1" x14ac:dyDescent="0.2">
      <c r="A297" s="8"/>
      <c r="B297" s="8"/>
      <c r="K297" s="8" t="str">
        <f t="shared" si="4"/>
        <v>Expenses</v>
      </c>
      <c r="L297" s="8" t="e">
        <f>VLOOKUP(G297,Accounts!B$4:C$65535,2,FALSE)</f>
        <v>#N/A</v>
      </c>
    </row>
    <row r="298" spans="1:12" ht="12.75" customHeight="1" x14ac:dyDescent="0.2">
      <c r="A298" s="8"/>
      <c r="B298" s="8"/>
      <c r="K298" s="8" t="str">
        <f t="shared" si="4"/>
        <v>Expenses</v>
      </c>
      <c r="L298" s="8" t="e">
        <f>VLOOKUP(G298,Accounts!B$4:C$65535,2,FALSE)</f>
        <v>#N/A</v>
      </c>
    </row>
    <row r="299" spans="1:12" ht="12.75" customHeight="1" x14ac:dyDescent="0.2">
      <c r="A299" s="8"/>
      <c r="B299" s="8"/>
      <c r="K299" s="8" t="str">
        <f t="shared" si="4"/>
        <v>Expenses</v>
      </c>
      <c r="L299" s="8" t="e">
        <f>VLOOKUP(G299,Accounts!B$4:C$65535,2,FALSE)</f>
        <v>#N/A</v>
      </c>
    </row>
    <row r="300" spans="1:12" ht="12.75" customHeight="1" x14ac:dyDescent="0.2">
      <c r="A300" s="8"/>
      <c r="B300" s="8"/>
      <c r="K300" s="8" t="str">
        <f t="shared" si="4"/>
        <v>Expenses</v>
      </c>
      <c r="L300" s="8" t="e">
        <f>VLOOKUP(G300,Accounts!B$4:C$65535,2,FALSE)</f>
        <v>#N/A</v>
      </c>
    </row>
    <row r="301" spans="1:12" ht="12.75" customHeight="1" x14ac:dyDescent="0.2">
      <c r="A301" s="8"/>
      <c r="B301" s="8"/>
      <c r="K301" s="8" t="str">
        <f t="shared" si="4"/>
        <v>Expenses</v>
      </c>
      <c r="L301" s="8" t="e">
        <f>VLOOKUP(G301,Accounts!B$4:C$65535,2,FALSE)</f>
        <v>#N/A</v>
      </c>
    </row>
    <row r="302" spans="1:12" ht="12.75" customHeight="1" x14ac:dyDescent="0.2">
      <c r="A302" s="8"/>
      <c r="B302" s="8"/>
      <c r="K302" s="8" t="str">
        <f t="shared" si="4"/>
        <v>Expenses</v>
      </c>
      <c r="L302" s="8" t="e">
        <f>VLOOKUP(G302,Accounts!B$4:C$65535,2,FALSE)</f>
        <v>#N/A</v>
      </c>
    </row>
    <row r="303" spans="1:12" ht="12.75" customHeight="1" x14ac:dyDescent="0.2">
      <c r="A303" s="8"/>
      <c r="B303" s="8"/>
      <c r="K303" s="8" t="str">
        <f t="shared" si="4"/>
        <v>Expenses</v>
      </c>
      <c r="L303" s="8" t="e">
        <f>VLOOKUP(G303,Accounts!B$4:C$65535,2,FALSE)</f>
        <v>#N/A</v>
      </c>
    </row>
    <row r="304" spans="1:12" ht="12.75" customHeight="1" x14ac:dyDescent="0.2">
      <c r="A304" s="8"/>
      <c r="B304" s="8"/>
      <c r="K304" s="8" t="str">
        <f t="shared" si="4"/>
        <v>Expenses</v>
      </c>
      <c r="L304" s="8" t="e">
        <f>VLOOKUP(G304,Accounts!B$4:C$65535,2,FALSE)</f>
        <v>#N/A</v>
      </c>
    </row>
    <row r="305" spans="1:12" ht="12.75" customHeight="1" x14ac:dyDescent="0.2">
      <c r="A305" s="8"/>
      <c r="B305" s="8"/>
      <c r="K305" s="8" t="str">
        <f t="shared" si="4"/>
        <v>Expenses</v>
      </c>
      <c r="L305" s="8" t="e">
        <f>VLOOKUP(G305,Accounts!B$4:C$65535,2,FALSE)</f>
        <v>#N/A</v>
      </c>
    </row>
    <row r="306" spans="1:12" ht="12.75" customHeight="1" x14ac:dyDescent="0.2">
      <c r="A306" s="8"/>
      <c r="B306" s="8"/>
      <c r="K306" s="8" t="str">
        <f t="shared" si="4"/>
        <v>Expenses</v>
      </c>
      <c r="L306" s="8" t="e">
        <f>VLOOKUP(G306,Accounts!B$4:C$65535,2,FALSE)</f>
        <v>#N/A</v>
      </c>
    </row>
    <row r="307" spans="1:12" ht="12.75" customHeight="1" x14ac:dyDescent="0.2">
      <c r="A307" s="8"/>
      <c r="B307" s="8"/>
      <c r="K307" s="8" t="str">
        <f t="shared" si="4"/>
        <v>Expenses</v>
      </c>
      <c r="L307" s="8" t="e">
        <f>VLOOKUP(G307,Accounts!B$4:C$65535,2,FALSE)</f>
        <v>#N/A</v>
      </c>
    </row>
    <row r="308" spans="1:12" ht="12.75" customHeight="1" x14ac:dyDescent="0.2">
      <c r="A308" s="8"/>
      <c r="B308" s="8"/>
      <c r="K308" s="8" t="str">
        <f t="shared" si="4"/>
        <v>Expenses</v>
      </c>
      <c r="L308" s="8" t="e">
        <f>VLOOKUP(G308,Accounts!B$4:C$65535,2,FALSE)</f>
        <v>#N/A</v>
      </c>
    </row>
    <row r="309" spans="1:12" ht="12.75" customHeight="1" x14ac:dyDescent="0.2">
      <c r="A309" s="8"/>
      <c r="B309" s="8"/>
      <c r="K309" s="8" t="str">
        <f t="shared" si="4"/>
        <v>Expenses</v>
      </c>
      <c r="L309" s="8" t="e">
        <f>VLOOKUP(G309,Accounts!B$4:C$65535,2,FALSE)</f>
        <v>#N/A</v>
      </c>
    </row>
    <row r="310" spans="1:12" ht="12.75" customHeight="1" x14ac:dyDescent="0.2">
      <c r="A310" s="8"/>
      <c r="B310" s="8"/>
      <c r="K310" s="8" t="str">
        <f t="shared" si="4"/>
        <v>Expenses</v>
      </c>
      <c r="L310" s="8" t="e">
        <f>VLOOKUP(G310,Accounts!B$4:C$65535,2,FALSE)</f>
        <v>#N/A</v>
      </c>
    </row>
    <row r="311" spans="1:12" ht="12.75" customHeight="1" x14ac:dyDescent="0.2">
      <c r="A311" s="8"/>
      <c r="B311" s="8"/>
      <c r="K311" s="8" t="str">
        <f t="shared" si="4"/>
        <v>Expenses</v>
      </c>
      <c r="L311" s="8" t="e">
        <f>VLOOKUP(G311,Accounts!B$4:C$65535,2,FALSE)</f>
        <v>#N/A</v>
      </c>
    </row>
    <row r="312" spans="1:12" ht="12.75" customHeight="1" x14ac:dyDescent="0.2">
      <c r="A312" s="8"/>
      <c r="B312" s="8"/>
      <c r="K312" s="8" t="str">
        <f t="shared" si="4"/>
        <v>Expenses</v>
      </c>
      <c r="L312" s="8" t="e">
        <f>VLOOKUP(G312,Accounts!B$4:C$65535,2,FALSE)</f>
        <v>#N/A</v>
      </c>
    </row>
    <row r="313" spans="1:12" ht="12.75" customHeight="1" x14ac:dyDescent="0.2">
      <c r="A313" s="8"/>
      <c r="B313" s="8"/>
      <c r="K313" s="8" t="str">
        <f t="shared" si="4"/>
        <v>Expenses</v>
      </c>
      <c r="L313" s="8" t="e">
        <f>VLOOKUP(G313,Accounts!B$4:C$65535,2,FALSE)</f>
        <v>#N/A</v>
      </c>
    </row>
    <row r="314" spans="1:12" x14ac:dyDescent="0.2">
      <c r="A314" s="8"/>
      <c r="B314" s="8"/>
      <c r="K314" s="8" t="str">
        <f t="shared" si="4"/>
        <v>Expenses</v>
      </c>
      <c r="L314" s="8" t="e">
        <f>VLOOKUP(G314,Accounts!B$4:C$65535,2,FALSE)</f>
        <v>#N/A</v>
      </c>
    </row>
    <row r="315" spans="1:12" ht="12.75" customHeight="1" x14ac:dyDescent="0.2">
      <c r="A315" s="8"/>
      <c r="B315" s="8"/>
      <c r="K315" s="8" t="str">
        <f t="shared" si="4"/>
        <v>Expenses</v>
      </c>
      <c r="L315" s="8" t="e">
        <f>VLOOKUP(G315,Accounts!B$4:C$65535,2,FALSE)</f>
        <v>#N/A</v>
      </c>
    </row>
    <row r="316" spans="1:12" ht="12.75" customHeight="1" x14ac:dyDescent="0.2">
      <c r="A316" s="8"/>
      <c r="B316" s="8"/>
      <c r="K316" s="8" t="str">
        <f t="shared" si="4"/>
        <v>Expenses</v>
      </c>
      <c r="L316" s="8" t="e">
        <f>VLOOKUP(G316,Accounts!B$4:C$65535,2,FALSE)</f>
        <v>#N/A</v>
      </c>
    </row>
    <row r="317" spans="1:12" ht="12.75" customHeight="1" x14ac:dyDescent="0.2">
      <c r="A317" s="8"/>
      <c r="B317" s="8"/>
      <c r="K317" s="8" t="str">
        <f t="shared" si="4"/>
        <v>Expenses</v>
      </c>
      <c r="L317" s="8" t="e">
        <f>VLOOKUP(G317,Accounts!B$4:C$65535,2,FALSE)</f>
        <v>#N/A</v>
      </c>
    </row>
    <row r="318" spans="1:12" ht="12.75" customHeight="1" x14ac:dyDescent="0.2">
      <c r="A318" s="8"/>
      <c r="B318" s="8"/>
      <c r="K318" s="8" t="str">
        <f t="shared" si="4"/>
        <v>Expenses</v>
      </c>
      <c r="L318" s="8" t="e">
        <f>VLOOKUP(G318,Accounts!B$4:C$65535,2,FALSE)</f>
        <v>#N/A</v>
      </c>
    </row>
    <row r="319" spans="1:12" ht="12.75" customHeight="1" x14ac:dyDescent="0.2">
      <c r="A319" s="8"/>
      <c r="B319" s="8"/>
      <c r="K319" s="8" t="str">
        <f t="shared" si="4"/>
        <v>Expenses</v>
      </c>
      <c r="L319" s="8" t="e">
        <f>VLOOKUP(G319,Accounts!B$4:C$65535,2,FALSE)</f>
        <v>#N/A</v>
      </c>
    </row>
    <row r="320" spans="1:12" ht="12.75" customHeight="1" x14ac:dyDescent="0.2">
      <c r="A320" s="8"/>
      <c r="B320" s="8"/>
      <c r="K320" s="8" t="str">
        <f t="shared" si="4"/>
        <v>Expenses</v>
      </c>
      <c r="L320" s="8" t="e">
        <f>VLOOKUP(G320,Accounts!B$4:C$65535,2,FALSE)</f>
        <v>#N/A</v>
      </c>
    </row>
    <row r="321" spans="1:12" ht="12.75" customHeight="1" x14ac:dyDescent="0.2">
      <c r="A321" s="8"/>
      <c r="B321" s="8"/>
      <c r="K321" s="8" t="str">
        <f t="shared" si="4"/>
        <v>Expenses</v>
      </c>
      <c r="L321" s="8" t="e">
        <f>VLOOKUP(G321,Accounts!B$4:C$65535,2,FALSE)</f>
        <v>#N/A</v>
      </c>
    </row>
    <row r="322" spans="1:12" ht="12.75" customHeight="1" x14ac:dyDescent="0.2">
      <c r="A322" s="8"/>
      <c r="B322" s="8"/>
      <c r="K322" s="8" t="str">
        <f t="shared" si="4"/>
        <v>Expenses</v>
      </c>
      <c r="L322" s="8" t="e">
        <f>VLOOKUP(G322,Accounts!B$4:C$65535,2,FALSE)</f>
        <v>#N/A</v>
      </c>
    </row>
    <row r="323" spans="1:12" ht="12.75" customHeight="1" x14ac:dyDescent="0.2">
      <c r="A323" s="8"/>
      <c r="B323" s="8"/>
      <c r="K323" s="8" t="str">
        <f t="shared" si="4"/>
        <v>Expenses</v>
      </c>
      <c r="L323" s="8" t="e">
        <f>VLOOKUP(G323,Accounts!B$4:C$65535,2,FALSE)</f>
        <v>#N/A</v>
      </c>
    </row>
    <row r="324" spans="1:12" ht="12.75" customHeight="1" x14ac:dyDescent="0.2">
      <c r="A324" s="8"/>
      <c r="B324" s="8"/>
      <c r="K324" s="8" t="str">
        <f t="shared" si="4"/>
        <v>Expenses</v>
      </c>
      <c r="L324" s="8" t="e">
        <f>VLOOKUP(G324,Accounts!B$4:C$65535,2,FALSE)</f>
        <v>#N/A</v>
      </c>
    </row>
    <row r="325" spans="1:12" ht="12.75" customHeight="1" x14ac:dyDescent="0.2">
      <c r="A325" s="8"/>
      <c r="B325" s="8"/>
      <c r="K325" s="8" t="str">
        <f t="shared" ref="K325:K388" si="5">IF(LEFT(G325,1)="1","Assets",IF(LEFT(G325,1)="2","Liability",IF(LEFT(G325,1)="3","Liability",IF(LEFT(G325,1)="4","Income","Expenses"))))</f>
        <v>Expenses</v>
      </c>
      <c r="L325" s="8" t="e">
        <f>VLOOKUP(G325,Accounts!B$4:C$65535,2,FALSE)</f>
        <v>#N/A</v>
      </c>
    </row>
    <row r="326" spans="1:12" ht="12.75" customHeight="1" x14ac:dyDescent="0.2">
      <c r="A326" s="8"/>
      <c r="B326" s="8"/>
      <c r="K326" s="8" t="str">
        <f t="shared" si="5"/>
        <v>Expenses</v>
      </c>
      <c r="L326" s="8" t="e">
        <f>VLOOKUP(G326,Accounts!B$4:C$65535,2,FALSE)</f>
        <v>#N/A</v>
      </c>
    </row>
    <row r="327" spans="1:12" ht="12.75" customHeight="1" x14ac:dyDescent="0.2">
      <c r="A327" s="8"/>
      <c r="B327" s="8"/>
      <c r="K327" s="8" t="str">
        <f t="shared" si="5"/>
        <v>Expenses</v>
      </c>
      <c r="L327" s="8" t="e">
        <f>VLOOKUP(G327,Accounts!B$4:C$65535,2,FALSE)</f>
        <v>#N/A</v>
      </c>
    </row>
    <row r="328" spans="1:12" ht="12.75" customHeight="1" x14ac:dyDescent="0.2">
      <c r="A328" s="8"/>
      <c r="B328" s="8"/>
      <c r="K328" s="8" t="str">
        <f t="shared" si="5"/>
        <v>Expenses</v>
      </c>
      <c r="L328" s="8" t="e">
        <f>VLOOKUP(G328,Accounts!B$4:C$65535,2,FALSE)</f>
        <v>#N/A</v>
      </c>
    </row>
    <row r="329" spans="1:12" ht="12.75" customHeight="1" x14ac:dyDescent="0.2">
      <c r="A329" s="8"/>
      <c r="B329" s="8"/>
      <c r="K329" s="8" t="str">
        <f t="shared" si="5"/>
        <v>Expenses</v>
      </c>
      <c r="L329" s="8" t="e">
        <f>VLOOKUP(G329,Accounts!B$4:C$65535,2,FALSE)</f>
        <v>#N/A</v>
      </c>
    </row>
    <row r="330" spans="1:12" ht="12.75" customHeight="1" x14ac:dyDescent="0.2">
      <c r="A330" s="8"/>
      <c r="B330" s="8"/>
      <c r="K330" s="8" t="str">
        <f t="shared" si="5"/>
        <v>Expenses</v>
      </c>
      <c r="L330" s="8" t="e">
        <f>VLOOKUP(G330,Accounts!B$4:C$65535,2,FALSE)</f>
        <v>#N/A</v>
      </c>
    </row>
    <row r="331" spans="1:12" ht="12.75" customHeight="1" x14ac:dyDescent="0.2">
      <c r="A331" s="8"/>
      <c r="B331" s="8"/>
      <c r="K331" s="8" t="str">
        <f t="shared" si="5"/>
        <v>Expenses</v>
      </c>
      <c r="L331" s="8" t="e">
        <f>VLOOKUP(G331,Accounts!B$4:C$65535,2,FALSE)</f>
        <v>#N/A</v>
      </c>
    </row>
    <row r="332" spans="1:12" ht="12.75" customHeight="1" x14ac:dyDescent="0.2">
      <c r="A332" s="8"/>
      <c r="B332" s="8"/>
      <c r="K332" s="8" t="str">
        <f t="shared" si="5"/>
        <v>Expenses</v>
      </c>
      <c r="L332" s="8" t="e">
        <f>VLOOKUP(G332,Accounts!B$4:C$65535,2,FALSE)</f>
        <v>#N/A</v>
      </c>
    </row>
    <row r="333" spans="1:12" ht="12.75" customHeight="1" x14ac:dyDescent="0.2">
      <c r="A333" s="8"/>
      <c r="B333" s="8"/>
      <c r="K333" s="8" t="str">
        <f t="shared" si="5"/>
        <v>Expenses</v>
      </c>
      <c r="L333" s="8" t="e">
        <f>VLOOKUP(G333,Accounts!B$4:C$65535,2,FALSE)</f>
        <v>#N/A</v>
      </c>
    </row>
    <row r="334" spans="1:12" ht="12.75" customHeight="1" x14ac:dyDescent="0.2">
      <c r="A334" s="8"/>
      <c r="B334" s="8"/>
      <c r="K334" s="8" t="str">
        <f t="shared" si="5"/>
        <v>Expenses</v>
      </c>
      <c r="L334" s="8" t="e">
        <f>VLOOKUP(G334,Accounts!B$4:C$65535,2,FALSE)</f>
        <v>#N/A</v>
      </c>
    </row>
    <row r="335" spans="1:12" ht="12.75" customHeight="1" x14ac:dyDescent="0.2">
      <c r="A335" s="8"/>
      <c r="B335" s="8"/>
      <c r="K335" s="8" t="str">
        <f t="shared" si="5"/>
        <v>Expenses</v>
      </c>
      <c r="L335" s="8" t="e">
        <f>VLOOKUP(G335,Accounts!B$4:C$65535,2,FALSE)</f>
        <v>#N/A</v>
      </c>
    </row>
    <row r="336" spans="1:12" ht="12.75" customHeight="1" x14ac:dyDescent="0.2">
      <c r="A336" s="8"/>
      <c r="B336" s="8"/>
      <c r="K336" s="8" t="str">
        <f t="shared" si="5"/>
        <v>Expenses</v>
      </c>
      <c r="L336" s="8" t="e">
        <f>VLOOKUP(G336,Accounts!B$4:C$65535,2,FALSE)</f>
        <v>#N/A</v>
      </c>
    </row>
    <row r="337" spans="1:12" ht="12.75" customHeight="1" x14ac:dyDescent="0.2">
      <c r="A337" s="8"/>
      <c r="B337" s="8"/>
      <c r="K337" s="8" t="str">
        <f t="shared" si="5"/>
        <v>Expenses</v>
      </c>
      <c r="L337" s="8" t="e">
        <f>VLOOKUP(G337,Accounts!B$4:C$65535,2,FALSE)</f>
        <v>#N/A</v>
      </c>
    </row>
    <row r="338" spans="1:12" ht="12.75" customHeight="1" x14ac:dyDescent="0.2">
      <c r="A338" s="8"/>
      <c r="B338" s="8"/>
      <c r="K338" s="8" t="str">
        <f t="shared" si="5"/>
        <v>Expenses</v>
      </c>
      <c r="L338" s="8" t="e">
        <f>VLOOKUP(G338,Accounts!B$4:C$65535,2,FALSE)</f>
        <v>#N/A</v>
      </c>
    </row>
    <row r="339" spans="1:12" ht="12.75" customHeight="1" x14ac:dyDescent="0.2">
      <c r="A339" s="8"/>
      <c r="B339" s="8"/>
      <c r="K339" s="8" t="str">
        <f t="shared" si="5"/>
        <v>Expenses</v>
      </c>
      <c r="L339" s="8" t="e">
        <f>VLOOKUP(G339,Accounts!B$4:C$65535,2,FALSE)</f>
        <v>#N/A</v>
      </c>
    </row>
    <row r="340" spans="1:12" ht="12.75" customHeight="1" x14ac:dyDescent="0.2">
      <c r="A340" s="8"/>
      <c r="B340" s="8"/>
      <c r="K340" s="8" t="str">
        <f t="shared" si="5"/>
        <v>Expenses</v>
      </c>
      <c r="L340" s="8" t="e">
        <f>VLOOKUP(G340,Accounts!B$4:C$65535,2,FALSE)</f>
        <v>#N/A</v>
      </c>
    </row>
    <row r="341" spans="1:12" ht="12.75" customHeight="1" x14ac:dyDescent="0.2">
      <c r="A341" s="8"/>
      <c r="B341" s="8"/>
      <c r="K341" s="8" t="str">
        <f t="shared" si="5"/>
        <v>Expenses</v>
      </c>
      <c r="L341" s="8" t="e">
        <f>VLOOKUP(G341,Accounts!B$4:C$65535,2,FALSE)</f>
        <v>#N/A</v>
      </c>
    </row>
    <row r="342" spans="1:12" ht="12.75" customHeight="1" x14ac:dyDescent="0.2">
      <c r="A342" s="8"/>
      <c r="B342" s="8"/>
      <c r="K342" s="8" t="str">
        <f t="shared" si="5"/>
        <v>Expenses</v>
      </c>
      <c r="L342" s="8" t="e">
        <f>VLOOKUP(G342,Accounts!B$4:C$65535,2,FALSE)</f>
        <v>#N/A</v>
      </c>
    </row>
    <row r="343" spans="1:12" ht="12.75" customHeight="1" x14ac:dyDescent="0.2">
      <c r="A343" s="8"/>
      <c r="B343" s="8"/>
      <c r="K343" s="8" t="str">
        <f t="shared" si="5"/>
        <v>Expenses</v>
      </c>
      <c r="L343" s="8" t="e">
        <f>VLOOKUP(G343,Accounts!B$4:C$65535,2,FALSE)</f>
        <v>#N/A</v>
      </c>
    </row>
    <row r="344" spans="1:12" ht="12.75" customHeight="1" x14ac:dyDescent="0.2">
      <c r="A344" s="8"/>
      <c r="B344" s="8"/>
      <c r="K344" s="8" t="str">
        <f t="shared" si="5"/>
        <v>Expenses</v>
      </c>
      <c r="L344" s="8" t="e">
        <f>VLOOKUP(G344,Accounts!B$4:C$65535,2,FALSE)</f>
        <v>#N/A</v>
      </c>
    </row>
    <row r="345" spans="1:12" ht="12.75" customHeight="1" x14ac:dyDescent="0.2">
      <c r="A345" s="8"/>
      <c r="B345" s="8"/>
      <c r="K345" s="8" t="str">
        <f t="shared" si="5"/>
        <v>Expenses</v>
      </c>
      <c r="L345" s="8" t="e">
        <f>VLOOKUP(G345,Accounts!B$4:C$65535,2,FALSE)</f>
        <v>#N/A</v>
      </c>
    </row>
    <row r="346" spans="1:12" ht="12.75" customHeight="1" x14ac:dyDescent="0.2">
      <c r="A346" s="8"/>
      <c r="B346" s="8"/>
      <c r="K346" s="8" t="str">
        <f t="shared" si="5"/>
        <v>Expenses</v>
      </c>
      <c r="L346" s="8" t="e">
        <f>VLOOKUP(G346,Accounts!B$4:C$65535,2,FALSE)</f>
        <v>#N/A</v>
      </c>
    </row>
    <row r="347" spans="1:12" ht="12.75" customHeight="1" x14ac:dyDescent="0.2">
      <c r="A347" s="8"/>
      <c r="B347" s="8"/>
      <c r="K347" s="8" t="str">
        <f t="shared" si="5"/>
        <v>Expenses</v>
      </c>
      <c r="L347" s="8" t="e">
        <f>VLOOKUP(G347,Accounts!B$4:C$65535,2,FALSE)</f>
        <v>#N/A</v>
      </c>
    </row>
    <row r="348" spans="1:12" ht="12.75" customHeight="1" x14ac:dyDescent="0.2">
      <c r="A348" s="8"/>
      <c r="B348" s="8"/>
      <c r="K348" s="8" t="str">
        <f t="shared" si="5"/>
        <v>Expenses</v>
      </c>
      <c r="L348" s="8" t="e">
        <f>VLOOKUP(G348,Accounts!B$4:C$65535,2,FALSE)</f>
        <v>#N/A</v>
      </c>
    </row>
    <row r="349" spans="1:12" ht="12.75" customHeight="1" x14ac:dyDescent="0.2">
      <c r="A349" s="8"/>
      <c r="B349" s="8"/>
      <c r="K349" s="8" t="str">
        <f t="shared" si="5"/>
        <v>Expenses</v>
      </c>
      <c r="L349" s="8" t="e">
        <f>VLOOKUP(G349,Accounts!B$4:C$65535,2,FALSE)</f>
        <v>#N/A</v>
      </c>
    </row>
    <row r="350" spans="1:12" ht="12.75" customHeight="1" x14ac:dyDescent="0.2">
      <c r="A350" s="8"/>
      <c r="B350" s="8"/>
      <c r="K350" s="8" t="str">
        <f t="shared" si="5"/>
        <v>Expenses</v>
      </c>
      <c r="L350" s="8" t="e">
        <f>VLOOKUP(G350,Accounts!B$4:C$65535,2,FALSE)</f>
        <v>#N/A</v>
      </c>
    </row>
    <row r="351" spans="1:12" ht="12.75" customHeight="1" x14ac:dyDescent="0.2">
      <c r="A351" s="8"/>
      <c r="B351" s="8"/>
      <c r="K351" s="8" t="str">
        <f t="shared" si="5"/>
        <v>Expenses</v>
      </c>
      <c r="L351" s="8" t="e">
        <f>VLOOKUP(G351,Accounts!B$4:C$65535,2,FALSE)</f>
        <v>#N/A</v>
      </c>
    </row>
    <row r="352" spans="1:12" ht="12.75" customHeight="1" x14ac:dyDescent="0.2">
      <c r="A352" s="8"/>
      <c r="B352" s="8"/>
      <c r="K352" s="8" t="str">
        <f t="shared" si="5"/>
        <v>Expenses</v>
      </c>
      <c r="L352" s="8" t="e">
        <f>VLOOKUP(G352,Accounts!B$4:C$65535,2,FALSE)</f>
        <v>#N/A</v>
      </c>
    </row>
    <row r="353" spans="1:12" ht="12.75" customHeight="1" x14ac:dyDescent="0.2">
      <c r="A353" s="8"/>
      <c r="B353" s="8"/>
      <c r="K353" s="8" t="str">
        <f t="shared" si="5"/>
        <v>Expenses</v>
      </c>
      <c r="L353" s="8" t="e">
        <f>VLOOKUP(G353,Accounts!B$4:C$65535,2,FALSE)</f>
        <v>#N/A</v>
      </c>
    </row>
    <row r="354" spans="1:12" ht="12.75" customHeight="1" x14ac:dyDescent="0.2">
      <c r="A354" s="8"/>
      <c r="B354" s="8"/>
      <c r="K354" s="8" t="str">
        <f t="shared" si="5"/>
        <v>Expenses</v>
      </c>
      <c r="L354" s="8" t="e">
        <f>VLOOKUP(G354,Accounts!B$4:C$65535,2,FALSE)</f>
        <v>#N/A</v>
      </c>
    </row>
    <row r="355" spans="1:12" ht="12.75" customHeight="1" x14ac:dyDescent="0.2">
      <c r="A355" s="8"/>
      <c r="B355" s="8"/>
      <c r="K355" s="8" t="str">
        <f t="shared" si="5"/>
        <v>Expenses</v>
      </c>
      <c r="L355" s="8" t="e">
        <f>VLOOKUP(G355,Accounts!B$4:C$65535,2,FALSE)</f>
        <v>#N/A</v>
      </c>
    </row>
    <row r="356" spans="1:12" ht="12.75" customHeight="1" x14ac:dyDescent="0.2">
      <c r="A356" s="8"/>
      <c r="B356" s="8"/>
      <c r="K356" s="8" t="str">
        <f t="shared" si="5"/>
        <v>Expenses</v>
      </c>
      <c r="L356" s="8" t="e">
        <f>VLOOKUP(G356,Accounts!B$4:C$65535,2,FALSE)</f>
        <v>#N/A</v>
      </c>
    </row>
    <row r="357" spans="1:12" ht="12.75" customHeight="1" x14ac:dyDescent="0.2">
      <c r="A357" s="8"/>
      <c r="B357" s="8"/>
      <c r="K357" s="8" t="str">
        <f t="shared" si="5"/>
        <v>Expenses</v>
      </c>
      <c r="L357" s="8" t="e">
        <f>VLOOKUP(G357,Accounts!B$4:C$65535,2,FALSE)</f>
        <v>#N/A</v>
      </c>
    </row>
    <row r="358" spans="1:12" ht="12.75" customHeight="1" x14ac:dyDescent="0.2">
      <c r="A358" s="8"/>
      <c r="B358" s="8"/>
      <c r="K358" s="8" t="str">
        <f t="shared" si="5"/>
        <v>Expenses</v>
      </c>
      <c r="L358" s="8" t="e">
        <f>VLOOKUP(G358,Accounts!B$4:C$65535,2,FALSE)</f>
        <v>#N/A</v>
      </c>
    </row>
    <row r="359" spans="1:12" ht="12.75" customHeight="1" x14ac:dyDescent="0.2">
      <c r="A359" s="8"/>
      <c r="B359" s="8"/>
      <c r="K359" s="8" t="str">
        <f t="shared" si="5"/>
        <v>Expenses</v>
      </c>
      <c r="L359" s="8" t="e">
        <f>VLOOKUP(G359,Accounts!B$4:C$65535,2,FALSE)</f>
        <v>#N/A</v>
      </c>
    </row>
    <row r="360" spans="1:12" ht="12.75" customHeight="1" x14ac:dyDescent="0.2">
      <c r="A360" s="8"/>
      <c r="B360" s="8"/>
      <c r="K360" s="8" t="str">
        <f t="shared" si="5"/>
        <v>Expenses</v>
      </c>
      <c r="L360" s="8" t="e">
        <f>VLOOKUP(G360,Accounts!B$4:C$65535,2,FALSE)</f>
        <v>#N/A</v>
      </c>
    </row>
    <row r="361" spans="1:12" ht="12.75" customHeight="1" x14ac:dyDescent="0.2">
      <c r="A361" s="8"/>
      <c r="B361" s="8"/>
      <c r="K361" s="8" t="str">
        <f t="shared" si="5"/>
        <v>Expenses</v>
      </c>
      <c r="L361" s="8" t="e">
        <f>VLOOKUP(G361,Accounts!B$4:C$65535,2,FALSE)</f>
        <v>#N/A</v>
      </c>
    </row>
    <row r="362" spans="1:12" ht="12.75" customHeight="1" x14ac:dyDescent="0.2">
      <c r="A362" s="8"/>
      <c r="B362" s="8"/>
      <c r="K362" s="8" t="str">
        <f t="shared" si="5"/>
        <v>Expenses</v>
      </c>
      <c r="L362" s="8" t="e">
        <f>VLOOKUP(G362,Accounts!B$4:C$65535,2,FALSE)</f>
        <v>#N/A</v>
      </c>
    </row>
    <row r="363" spans="1:12" ht="12.75" customHeight="1" x14ac:dyDescent="0.2">
      <c r="A363" s="8"/>
      <c r="B363" s="8"/>
      <c r="K363" s="8" t="str">
        <f t="shared" si="5"/>
        <v>Expenses</v>
      </c>
      <c r="L363" s="8" t="e">
        <f>VLOOKUP(G363,Accounts!B$4:C$65535,2,FALSE)</f>
        <v>#N/A</v>
      </c>
    </row>
    <row r="364" spans="1:12" ht="12.75" customHeight="1" x14ac:dyDescent="0.2">
      <c r="A364" s="8"/>
      <c r="B364" s="8"/>
      <c r="K364" s="8" t="str">
        <f t="shared" si="5"/>
        <v>Expenses</v>
      </c>
      <c r="L364" s="8" t="e">
        <f>VLOOKUP(G364,Accounts!B$4:C$65535,2,FALSE)</f>
        <v>#N/A</v>
      </c>
    </row>
    <row r="365" spans="1:12" ht="12.75" customHeight="1" x14ac:dyDescent="0.2">
      <c r="A365" s="8"/>
      <c r="B365" s="8"/>
      <c r="K365" s="8" t="str">
        <f t="shared" si="5"/>
        <v>Expenses</v>
      </c>
      <c r="L365" s="8" t="e">
        <f>VLOOKUP(G365,Accounts!B$4:C$65535,2,FALSE)</f>
        <v>#N/A</v>
      </c>
    </row>
    <row r="366" spans="1:12" ht="12.75" customHeight="1" x14ac:dyDescent="0.2">
      <c r="A366" s="8"/>
      <c r="B366" s="8"/>
      <c r="K366" s="8" t="str">
        <f t="shared" si="5"/>
        <v>Expenses</v>
      </c>
      <c r="L366" s="8" t="e">
        <f>VLOOKUP(G366,Accounts!B$4:C$65535,2,FALSE)</f>
        <v>#N/A</v>
      </c>
    </row>
    <row r="367" spans="1:12" ht="12.75" customHeight="1" x14ac:dyDescent="0.2">
      <c r="A367" s="8"/>
      <c r="B367" s="8"/>
      <c r="K367" s="8" t="str">
        <f t="shared" si="5"/>
        <v>Expenses</v>
      </c>
      <c r="L367" s="8" t="e">
        <f>VLOOKUP(G367,Accounts!B$4:C$65535,2,FALSE)</f>
        <v>#N/A</v>
      </c>
    </row>
    <row r="368" spans="1:12" ht="12.75" customHeight="1" x14ac:dyDescent="0.2">
      <c r="A368" s="8"/>
      <c r="B368" s="8"/>
      <c r="K368" s="8" t="str">
        <f t="shared" si="5"/>
        <v>Expenses</v>
      </c>
      <c r="L368" s="8" t="e">
        <f>VLOOKUP(G368,Accounts!B$4:C$65535,2,FALSE)</f>
        <v>#N/A</v>
      </c>
    </row>
    <row r="369" spans="1:12" ht="12.75" customHeight="1" x14ac:dyDescent="0.2">
      <c r="A369" s="8"/>
      <c r="B369" s="8"/>
      <c r="K369" s="8" t="str">
        <f t="shared" si="5"/>
        <v>Expenses</v>
      </c>
      <c r="L369" s="8" t="e">
        <f>VLOOKUP(G369,Accounts!B$4:C$65535,2,FALSE)</f>
        <v>#N/A</v>
      </c>
    </row>
    <row r="370" spans="1:12" ht="12.75" customHeight="1" x14ac:dyDescent="0.2">
      <c r="A370" s="8"/>
      <c r="B370" s="8"/>
      <c r="K370" s="8" t="str">
        <f t="shared" si="5"/>
        <v>Expenses</v>
      </c>
      <c r="L370" s="8" t="e">
        <f>VLOOKUP(G370,Accounts!B$4:C$65535,2,FALSE)</f>
        <v>#N/A</v>
      </c>
    </row>
    <row r="371" spans="1:12" ht="12.75" customHeight="1" x14ac:dyDescent="0.2">
      <c r="A371" s="8"/>
      <c r="B371" s="8"/>
      <c r="K371" s="8" t="str">
        <f t="shared" si="5"/>
        <v>Expenses</v>
      </c>
      <c r="L371" s="8" t="e">
        <f>VLOOKUP(G371,Accounts!B$4:C$65535,2,FALSE)</f>
        <v>#N/A</v>
      </c>
    </row>
    <row r="372" spans="1:12" ht="12.75" customHeight="1" x14ac:dyDescent="0.2">
      <c r="A372" s="8"/>
      <c r="B372" s="8"/>
      <c r="K372" s="8" t="str">
        <f t="shared" si="5"/>
        <v>Expenses</v>
      </c>
      <c r="L372" s="8" t="e">
        <f>VLOOKUP(G372,Accounts!B$4:C$65535,2,FALSE)</f>
        <v>#N/A</v>
      </c>
    </row>
    <row r="373" spans="1:12" ht="12.75" customHeight="1" x14ac:dyDescent="0.2">
      <c r="A373" s="8"/>
      <c r="B373" s="8"/>
      <c r="K373" s="8" t="str">
        <f t="shared" si="5"/>
        <v>Expenses</v>
      </c>
      <c r="L373" s="8" t="e">
        <f>VLOOKUP(G373,Accounts!B$4:C$65535,2,FALSE)</f>
        <v>#N/A</v>
      </c>
    </row>
    <row r="374" spans="1:12" ht="12.75" customHeight="1" x14ac:dyDescent="0.2">
      <c r="A374" s="8"/>
      <c r="B374" s="8"/>
      <c r="K374" s="8" t="str">
        <f t="shared" si="5"/>
        <v>Expenses</v>
      </c>
      <c r="L374" s="8" t="e">
        <f>VLOOKUP(G374,Accounts!B$4:C$65535,2,FALSE)</f>
        <v>#N/A</v>
      </c>
    </row>
    <row r="375" spans="1:12" ht="12.75" customHeight="1" x14ac:dyDescent="0.2">
      <c r="A375" s="8"/>
      <c r="B375" s="8"/>
      <c r="K375" s="8" t="str">
        <f t="shared" si="5"/>
        <v>Expenses</v>
      </c>
      <c r="L375" s="8" t="e">
        <f>VLOOKUP(G375,Accounts!B$4:C$65535,2,FALSE)</f>
        <v>#N/A</v>
      </c>
    </row>
    <row r="376" spans="1:12" ht="12.75" customHeight="1" x14ac:dyDescent="0.2">
      <c r="A376" s="8"/>
      <c r="B376" s="8"/>
      <c r="K376" s="8" t="str">
        <f t="shared" si="5"/>
        <v>Expenses</v>
      </c>
      <c r="L376" s="8" t="e">
        <f>VLOOKUP(G376,Accounts!B$4:C$65535,2,FALSE)</f>
        <v>#N/A</v>
      </c>
    </row>
    <row r="377" spans="1:12" ht="12.75" customHeight="1" x14ac:dyDescent="0.2">
      <c r="A377" s="8"/>
      <c r="B377" s="8"/>
      <c r="K377" s="8" t="str">
        <f t="shared" si="5"/>
        <v>Expenses</v>
      </c>
      <c r="L377" s="8" t="e">
        <f>VLOOKUP(G377,Accounts!B$4:C$65535,2,FALSE)</f>
        <v>#N/A</v>
      </c>
    </row>
    <row r="378" spans="1:12" ht="12.75" customHeight="1" x14ac:dyDescent="0.2">
      <c r="A378" s="8"/>
      <c r="B378" s="8"/>
      <c r="K378" s="8" t="str">
        <f t="shared" si="5"/>
        <v>Expenses</v>
      </c>
      <c r="L378" s="8" t="e">
        <f>VLOOKUP(G378,Accounts!B$4:C$65535,2,FALSE)</f>
        <v>#N/A</v>
      </c>
    </row>
    <row r="379" spans="1:12" ht="12.75" customHeight="1" x14ac:dyDescent="0.2">
      <c r="A379" s="8"/>
      <c r="B379" s="8"/>
      <c r="K379" s="8" t="str">
        <f t="shared" si="5"/>
        <v>Expenses</v>
      </c>
      <c r="L379" s="8" t="e">
        <f>VLOOKUP(G379,Accounts!B$4:C$65535,2,FALSE)</f>
        <v>#N/A</v>
      </c>
    </row>
    <row r="380" spans="1:12" ht="12.75" customHeight="1" x14ac:dyDescent="0.2">
      <c r="A380" s="8"/>
      <c r="B380" s="8"/>
      <c r="K380" s="8" t="str">
        <f t="shared" si="5"/>
        <v>Expenses</v>
      </c>
      <c r="L380" s="8" t="e">
        <f>VLOOKUP(G380,Accounts!B$4:C$65535,2,FALSE)</f>
        <v>#N/A</v>
      </c>
    </row>
    <row r="381" spans="1:12" ht="12.75" customHeight="1" x14ac:dyDescent="0.2">
      <c r="A381" s="8"/>
      <c r="B381" s="8"/>
      <c r="K381" s="8" t="str">
        <f t="shared" si="5"/>
        <v>Expenses</v>
      </c>
      <c r="L381" s="8" t="e">
        <f>VLOOKUP(G381,Accounts!B$4:C$65535,2,FALSE)</f>
        <v>#N/A</v>
      </c>
    </row>
    <row r="382" spans="1:12" ht="12.75" customHeight="1" x14ac:dyDescent="0.2">
      <c r="A382" s="8"/>
      <c r="B382" s="8"/>
      <c r="K382" s="8" t="str">
        <f t="shared" si="5"/>
        <v>Expenses</v>
      </c>
      <c r="L382" s="8" t="e">
        <f>VLOOKUP(G382,Accounts!B$4:C$65535,2,FALSE)</f>
        <v>#N/A</v>
      </c>
    </row>
    <row r="383" spans="1:12" ht="12.75" customHeight="1" x14ac:dyDescent="0.2">
      <c r="A383" s="8"/>
      <c r="B383" s="8"/>
      <c r="K383" s="8" t="str">
        <f t="shared" si="5"/>
        <v>Expenses</v>
      </c>
      <c r="L383" s="8" t="e">
        <f>VLOOKUP(G383,Accounts!B$4:C$65535,2,FALSE)</f>
        <v>#N/A</v>
      </c>
    </row>
    <row r="384" spans="1:12" ht="12.75" customHeight="1" x14ac:dyDescent="0.2">
      <c r="A384" s="8"/>
      <c r="B384" s="8"/>
      <c r="K384" s="8" t="str">
        <f t="shared" si="5"/>
        <v>Expenses</v>
      </c>
      <c r="L384" s="8" t="e">
        <f>VLOOKUP(G384,Accounts!B$4:C$65535,2,FALSE)</f>
        <v>#N/A</v>
      </c>
    </row>
    <row r="385" spans="1:12" ht="12.75" customHeight="1" x14ac:dyDescent="0.2">
      <c r="A385" s="8"/>
      <c r="B385" s="8"/>
      <c r="K385" s="8" t="str">
        <f t="shared" si="5"/>
        <v>Expenses</v>
      </c>
      <c r="L385" s="8" t="e">
        <f>VLOOKUP(G385,Accounts!B$4:C$65535,2,FALSE)</f>
        <v>#N/A</v>
      </c>
    </row>
    <row r="386" spans="1:12" ht="12.75" customHeight="1" x14ac:dyDescent="0.2">
      <c r="A386" s="8"/>
      <c r="B386" s="8"/>
      <c r="K386" s="8" t="str">
        <f t="shared" si="5"/>
        <v>Expenses</v>
      </c>
      <c r="L386" s="8" t="e">
        <f>VLOOKUP(G386,Accounts!B$4:C$65535,2,FALSE)</f>
        <v>#N/A</v>
      </c>
    </row>
    <row r="387" spans="1:12" ht="12.75" customHeight="1" x14ac:dyDescent="0.2">
      <c r="A387" s="8"/>
      <c r="B387" s="8"/>
      <c r="K387" s="8" t="str">
        <f t="shared" si="5"/>
        <v>Expenses</v>
      </c>
      <c r="L387" s="8" t="e">
        <f>VLOOKUP(G387,Accounts!B$4:C$65535,2,FALSE)</f>
        <v>#N/A</v>
      </c>
    </row>
    <row r="388" spans="1:12" ht="12.75" customHeight="1" x14ac:dyDescent="0.2">
      <c r="A388" s="8"/>
      <c r="B388" s="8"/>
      <c r="K388" s="8" t="str">
        <f t="shared" si="5"/>
        <v>Expenses</v>
      </c>
      <c r="L388" s="8" t="e">
        <f>VLOOKUP(G388,Accounts!B$4:C$65535,2,FALSE)</f>
        <v>#N/A</v>
      </c>
    </row>
    <row r="389" spans="1:12" ht="12.75" customHeight="1" x14ac:dyDescent="0.2">
      <c r="A389" s="8"/>
      <c r="B389" s="8"/>
      <c r="K389" s="8" t="str">
        <f t="shared" ref="K389:K452" si="6">IF(LEFT(G389,1)="1","Assets",IF(LEFT(G389,1)="2","Liability",IF(LEFT(G389,1)="3","Liability",IF(LEFT(G389,1)="4","Income","Expenses"))))</f>
        <v>Expenses</v>
      </c>
      <c r="L389" s="8" t="e">
        <f>VLOOKUP(G389,Accounts!B$4:C$65535,2,FALSE)</f>
        <v>#N/A</v>
      </c>
    </row>
    <row r="390" spans="1:12" ht="12.75" customHeight="1" x14ac:dyDescent="0.2">
      <c r="A390" s="8"/>
      <c r="B390" s="8"/>
      <c r="K390" s="8" t="str">
        <f t="shared" si="6"/>
        <v>Expenses</v>
      </c>
      <c r="L390" s="8" t="e">
        <f>VLOOKUP(G390,Accounts!B$4:C$65535,2,FALSE)</f>
        <v>#N/A</v>
      </c>
    </row>
    <row r="391" spans="1:12" ht="12.75" customHeight="1" x14ac:dyDescent="0.2">
      <c r="A391" s="8"/>
      <c r="B391" s="8"/>
      <c r="K391" s="8" t="str">
        <f t="shared" si="6"/>
        <v>Expenses</v>
      </c>
      <c r="L391" s="8" t="e">
        <f>VLOOKUP(G391,Accounts!B$4:C$65535,2,FALSE)</f>
        <v>#N/A</v>
      </c>
    </row>
    <row r="392" spans="1:12" ht="12.75" customHeight="1" x14ac:dyDescent="0.2">
      <c r="A392" s="8"/>
      <c r="B392" s="8"/>
      <c r="K392" s="8" t="str">
        <f t="shared" si="6"/>
        <v>Expenses</v>
      </c>
      <c r="L392" s="8" t="e">
        <f>VLOOKUP(G392,Accounts!B$4:C$65535,2,FALSE)</f>
        <v>#N/A</v>
      </c>
    </row>
    <row r="393" spans="1:12" ht="12.75" customHeight="1" x14ac:dyDescent="0.2">
      <c r="A393" s="8"/>
      <c r="B393" s="8"/>
      <c r="K393" s="8" t="str">
        <f t="shared" si="6"/>
        <v>Expenses</v>
      </c>
      <c r="L393" s="8" t="e">
        <f>VLOOKUP(G393,Accounts!B$4:C$65535,2,FALSE)</f>
        <v>#N/A</v>
      </c>
    </row>
    <row r="394" spans="1:12" ht="12.75" customHeight="1" x14ac:dyDescent="0.2">
      <c r="A394" s="8"/>
      <c r="B394" s="8"/>
      <c r="K394" s="8" t="str">
        <f t="shared" si="6"/>
        <v>Expenses</v>
      </c>
      <c r="L394" s="8" t="e">
        <f>VLOOKUP(G394,Accounts!B$4:C$65535,2,FALSE)</f>
        <v>#N/A</v>
      </c>
    </row>
    <row r="395" spans="1:12" ht="12.75" customHeight="1" x14ac:dyDescent="0.2">
      <c r="A395" s="8"/>
      <c r="B395" s="8"/>
      <c r="K395" s="8" t="str">
        <f t="shared" si="6"/>
        <v>Expenses</v>
      </c>
      <c r="L395" s="8" t="e">
        <f>VLOOKUP(G395,Accounts!B$4:C$65535,2,FALSE)</f>
        <v>#N/A</v>
      </c>
    </row>
    <row r="396" spans="1:12" ht="12.75" customHeight="1" x14ac:dyDescent="0.2">
      <c r="A396" s="8"/>
      <c r="B396" s="8"/>
      <c r="K396" s="8" t="str">
        <f t="shared" si="6"/>
        <v>Expenses</v>
      </c>
      <c r="L396" s="8" t="e">
        <f>VLOOKUP(G396,Accounts!B$4:C$65535,2,FALSE)</f>
        <v>#N/A</v>
      </c>
    </row>
    <row r="397" spans="1:12" ht="12.75" customHeight="1" x14ac:dyDescent="0.2">
      <c r="A397" s="8"/>
      <c r="B397" s="8"/>
      <c r="K397" s="8" t="str">
        <f t="shared" si="6"/>
        <v>Expenses</v>
      </c>
      <c r="L397" s="8" t="e">
        <f>VLOOKUP(G397,Accounts!B$4:C$65535,2,FALSE)</f>
        <v>#N/A</v>
      </c>
    </row>
    <row r="398" spans="1:12" ht="12.75" customHeight="1" x14ac:dyDescent="0.2">
      <c r="A398" s="8"/>
      <c r="B398" s="8"/>
      <c r="K398" s="8" t="str">
        <f t="shared" si="6"/>
        <v>Expenses</v>
      </c>
      <c r="L398" s="8" t="e">
        <f>VLOOKUP(G398,Accounts!B$4:C$65535,2,FALSE)</f>
        <v>#N/A</v>
      </c>
    </row>
    <row r="399" spans="1:12" ht="12.75" customHeight="1" x14ac:dyDescent="0.2">
      <c r="A399" s="8"/>
      <c r="B399" s="8"/>
      <c r="K399" s="8" t="str">
        <f t="shared" si="6"/>
        <v>Expenses</v>
      </c>
      <c r="L399" s="8" t="e">
        <f>VLOOKUP(G399,Accounts!B$4:C$65535,2,FALSE)</f>
        <v>#N/A</v>
      </c>
    </row>
    <row r="400" spans="1:12" ht="12.75" customHeight="1" x14ac:dyDescent="0.2">
      <c r="A400" s="8"/>
      <c r="B400" s="8"/>
      <c r="K400" s="8" t="str">
        <f t="shared" si="6"/>
        <v>Expenses</v>
      </c>
      <c r="L400" s="8" t="e">
        <f>VLOOKUP(G400,Accounts!B$4:C$65535,2,FALSE)</f>
        <v>#N/A</v>
      </c>
    </row>
    <row r="401" spans="1:12" ht="12.75" customHeight="1" x14ac:dyDescent="0.2">
      <c r="A401" s="8"/>
      <c r="B401" s="8"/>
      <c r="K401" s="8" t="str">
        <f t="shared" si="6"/>
        <v>Expenses</v>
      </c>
      <c r="L401" s="8" t="e">
        <f>VLOOKUP(G401,Accounts!B$4:C$65535,2,FALSE)</f>
        <v>#N/A</v>
      </c>
    </row>
    <row r="402" spans="1:12" ht="12.75" customHeight="1" x14ac:dyDescent="0.2">
      <c r="A402" s="8"/>
      <c r="B402" s="8"/>
      <c r="K402" s="8" t="str">
        <f t="shared" si="6"/>
        <v>Expenses</v>
      </c>
      <c r="L402" s="8" t="e">
        <f>VLOOKUP(G402,Accounts!B$4:C$65535,2,FALSE)</f>
        <v>#N/A</v>
      </c>
    </row>
    <row r="403" spans="1:12" ht="12.75" customHeight="1" x14ac:dyDescent="0.2">
      <c r="A403" s="8"/>
      <c r="B403" s="8"/>
      <c r="K403" s="8" t="str">
        <f t="shared" si="6"/>
        <v>Expenses</v>
      </c>
      <c r="L403" s="8" t="e">
        <f>VLOOKUP(G403,Accounts!B$4:C$65535,2,FALSE)</f>
        <v>#N/A</v>
      </c>
    </row>
    <row r="404" spans="1:12" ht="12.75" customHeight="1" x14ac:dyDescent="0.2">
      <c r="A404" s="8"/>
      <c r="B404" s="8"/>
      <c r="K404" s="8" t="str">
        <f t="shared" si="6"/>
        <v>Expenses</v>
      </c>
      <c r="L404" s="8" t="e">
        <f>VLOOKUP(G404,Accounts!B$4:C$65535,2,FALSE)</f>
        <v>#N/A</v>
      </c>
    </row>
    <row r="405" spans="1:12" ht="12.75" customHeight="1" x14ac:dyDescent="0.2">
      <c r="A405" s="8"/>
      <c r="B405" s="8"/>
      <c r="K405" s="8" t="str">
        <f t="shared" si="6"/>
        <v>Expenses</v>
      </c>
      <c r="L405" s="8" t="e">
        <f>VLOOKUP(G405,Accounts!B$4:C$65535,2,FALSE)</f>
        <v>#N/A</v>
      </c>
    </row>
    <row r="406" spans="1:12" ht="12.75" customHeight="1" x14ac:dyDescent="0.2">
      <c r="A406" s="8"/>
      <c r="B406" s="8"/>
      <c r="K406" s="8" t="str">
        <f t="shared" si="6"/>
        <v>Expenses</v>
      </c>
      <c r="L406" s="8" t="e">
        <f>VLOOKUP(G406,Accounts!B$4:C$65535,2,FALSE)</f>
        <v>#N/A</v>
      </c>
    </row>
    <row r="407" spans="1:12" ht="12.75" customHeight="1" x14ac:dyDescent="0.2">
      <c r="A407" s="8"/>
      <c r="B407" s="8"/>
      <c r="K407" s="8" t="str">
        <f t="shared" si="6"/>
        <v>Expenses</v>
      </c>
      <c r="L407" s="8" t="e">
        <f>VLOOKUP(G407,Accounts!B$4:C$65535,2,FALSE)</f>
        <v>#N/A</v>
      </c>
    </row>
    <row r="408" spans="1:12" ht="12.75" customHeight="1" x14ac:dyDescent="0.2">
      <c r="A408" s="8"/>
      <c r="B408" s="8"/>
      <c r="K408" s="8" t="str">
        <f t="shared" si="6"/>
        <v>Expenses</v>
      </c>
      <c r="L408" s="8" t="e">
        <f>VLOOKUP(G408,Accounts!B$4:C$65535,2,FALSE)</f>
        <v>#N/A</v>
      </c>
    </row>
    <row r="409" spans="1:12" ht="12.75" customHeight="1" x14ac:dyDescent="0.2">
      <c r="A409" s="8"/>
      <c r="B409" s="8"/>
      <c r="K409" s="8" t="str">
        <f t="shared" si="6"/>
        <v>Expenses</v>
      </c>
      <c r="L409" s="8" t="e">
        <f>VLOOKUP(G409,Accounts!B$4:C$65535,2,FALSE)</f>
        <v>#N/A</v>
      </c>
    </row>
    <row r="410" spans="1:12" ht="12.75" customHeight="1" x14ac:dyDescent="0.2">
      <c r="A410" s="8"/>
      <c r="B410" s="8"/>
      <c r="K410" s="8" t="str">
        <f t="shared" si="6"/>
        <v>Expenses</v>
      </c>
      <c r="L410" s="8" t="e">
        <f>VLOOKUP(G410,Accounts!B$4:C$65535,2,FALSE)</f>
        <v>#N/A</v>
      </c>
    </row>
    <row r="411" spans="1:12" ht="12.75" customHeight="1" x14ac:dyDescent="0.2">
      <c r="A411" s="8"/>
      <c r="B411" s="8"/>
      <c r="K411" s="8" t="str">
        <f t="shared" si="6"/>
        <v>Expenses</v>
      </c>
      <c r="L411" s="8" t="e">
        <f>VLOOKUP(G411,Accounts!B$4:C$65535,2,FALSE)</f>
        <v>#N/A</v>
      </c>
    </row>
    <row r="412" spans="1:12" ht="12.75" customHeight="1" x14ac:dyDescent="0.2">
      <c r="A412" s="8"/>
      <c r="B412" s="8"/>
      <c r="K412" s="8" t="str">
        <f t="shared" si="6"/>
        <v>Expenses</v>
      </c>
      <c r="L412" s="8" t="e">
        <f>VLOOKUP(G412,Accounts!B$4:C$65535,2,FALSE)</f>
        <v>#N/A</v>
      </c>
    </row>
    <row r="413" spans="1:12" ht="12.75" customHeight="1" x14ac:dyDescent="0.2">
      <c r="A413" s="8"/>
      <c r="B413" s="8"/>
      <c r="K413" s="8" t="str">
        <f t="shared" si="6"/>
        <v>Expenses</v>
      </c>
      <c r="L413" s="8" t="e">
        <f>VLOOKUP(G413,Accounts!B$4:C$65535,2,FALSE)</f>
        <v>#N/A</v>
      </c>
    </row>
    <row r="414" spans="1:12" ht="12.75" customHeight="1" x14ac:dyDescent="0.2">
      <c r="A414" s="8"/>
      <c r="B414" s="8"/>
      <c r="K414" s="8" t="str">
        <f t="shared" si="6"/>
        <v>Expenses</v>
      </c>
      <c r="L414" s="8" t="e">
        <f>VLOOKUP(G414,Accounts!B$4:C$65535,2,FALSE)</f>
        <v>#N/A</v>
      </c>
    </row>
    <row r="415" spans="1:12" ht="12.75" customHeight="1" x14ac:dyDescent="0.2">
      <c r="A415" s="8"/>
      <c r="B415" s="8"/>
      <c r="K415" s="8" t="str">
        <f t="shared" si="6"/>
        <v>Expenses</v>
      </c>
      <c r="L415" s="8" t="e">
        <f>VLOOKUP(G415,Accounts!B$4:C$65535,2,FALSE)</f>
        <v>#N/A</v>
      </c>
    </row>
    <row r="416" spans="1:12" ht="12.75" customHeight="1" x14ac:dyDescent="0.2">
      <c r="A416" s="8"/>
      <c r="B416" s="8"/>
      <c r="K416" s="8" t="str">
        <f t="shared" si="6"/>
        <v>Expenses</v>
      </c>
      <c r="L416" s="8" t="e">
        <f>VLOOKUP(G416,Accounts!B$4:C$65535,2,FALSE)</f>
        <v>#N/A</v>
      </c>
    </row>
    <row r="417" spans="1:12" ht="12.75" customHeight="1" x14ac:dyDescent="0.2">
      <c r="A417" s="8"/>
      <c r="B417" s="8"/>
      <c r="K417" s="8" t="str">
        <f t="shared" si="6"/>
        <v>Expenses</v>
      </c>
      <c r="L417" s="8" t="e">
        <f>VLOOKUP(G417,Accounts!B$4:C$65535,2,FALSE)</f>
        <v>#N/A</v>
      </c>
    </row>
    <row r="418" spans="1:12" ht="12.75" customHeight="1" x14ac:dyDescent="0.2">
      <c r="A418" s="8"/>
      <c r="B418" s="8"/>
      <c r="K418" s="8" t="str">
        <f t="shared" si="6"/>
        <v>Expenses</v>
      </c>
      <c r="L418" s="8" t="e">
        <f>VLOOKUP(G418,Accounts!B$4:C$65535,2,FALSE)</f>
        <v>#N/A</v>
      </c>
    </row>
    <row r="419" spans="1:12" ht="12.75" customHeight="1" x14ac:dyDescent="0.2">
      <c r="A419" s="8"/>
      <c r="B419" s="8"/>
      <c r="K419" s="8" t="str">
        <f t="shared" si="6"/>
        <v>Expenses</v>
      </c>
      <c r="L419" s="8" t="e">
        <f>VLOOKUP(G419,Accounts!B$4:C$65535,2,FALSE)</f>
        <v>#N/A</v>
      </c>
    </row>
    <row r="420" spans="1:12" ht="12.75" customHeight="1" x14ac:dyDescent="0.2">
      <c r="A420" s="8"/>
      <c r="B420" s="8"/>
      <c r="K420" s="8" t="str">
        <f t="shared" si="6"/>
        <v>Expenses</v>
      </c>
      <c r="L420" s="8" t="e">
        <f>VLOOKUP(G420,Accounts!B$4:C$65535,2,FALSE)</f>
        <v>#N/A</v>
      </c>
    </row>
    <row r="421" spans="1:12" ht="12.75" customHeight="1" x14ac:dyDescent="0.2">
      <c r="A421" s="8"/>
      <c r="B421" s="8"/>
      <c r="K421" s="8" t="str">
        <f t="shared" si="6"/>
        <v>Expenses</v>
      </c>
      <c r="L421" s="8" t="e">
        <f>VLOOKUP(G421,Accounts!B$4:C$65535,2,FALSE)</f>
        <v>#N/A</v>
      </c>
    </row>
    <row r="422" spans="1:12" ht="12.75" customHeight="1" x14ac:dyDescent="0.2">
      <c r="A422" s="8"/>
      <c r="B422" s="8"/>
      <c r="K422" s="8" t="str">
        <f t="shared" si="6"/>
        <v>Expenses</v>
      </c>
      <c r="L422" s="8" t="e">
        <f>VLOOKUP(G422,Accounts!B$4:C$65535,2,FALSE)</f>
        <v>#N/A</v>
      </c>
    </row>
    <row r="423" spans="1:12" ht="12.75" customHeight="1" x14ac:dyDescent="0.2">
      <c r="A423" s="8"/>
      <c r="B423" s="8"/>
      <c r="K423" s="8" t="str">
        <f t="shared" si="6"/>
        <v>Expenses</v>
      </c>
      <c r="L423" s="8" t="e">
        <f>VLOOKUP(G423,Accounts!B$4:C$65535,2,FALSE)</f>
        <v>#N/A</v>
      </c>
    </row>
    <row r="424" spans="1:12" ht="12.75" customHeight="1" x14ac:dyDescent="0.2">
      <c r="A424" s="8"/>
      <c r="B424" s="8"/>
      <c r="K424" s="8" t="str">
        <f t="shared" si="6"/>
        <v>Expenses</v>
      </c>
      <c r="L424" s="8" t="e">
        <f>VLOOKUP(G424,Accounts!B$4:C$65535,2,FALSE)</f>
        <v>#N/A</v>
      </c>
    </row>
    <row r="425" spans="1:12" ht="12.75" customHeight="1" x14ac:dyDescent="0.2">
      <c r="A425" s="8"/>
      <c r="B425" s="8"/>
      <c r="K425" s="8" t="str">
        <f t="shared" si="6"/>
        <v>Expenses</v>
      </c>
      <c r="L425" s="8" t="e">
        <f>VLOOKUP(G425,Accounts!B$4:C$65535,2,FALSE)</f>
        <v>#N/A</v>
      </c>
    </row>
    <row r="426" spans="1:12" ht="12.75" customHeight="1" x14ac:dyDescent="0.2">
      <c r="A426" s="8"/>
      <c r="B426" s="8"/>
      <c r="K426" s="8" t="str">
        <f t="shared" si="6"/>
        <v>Expenses</v>
      </c>
      <c r="L426" s="8" t="e">
        <f>VLOOKUP(G426,Accounts!B$4:C$65535,2,FALSE)</f>
        <v>#N/A</v>
      </c>
    </row>
    <row r="427" spans="1:12" ht="12.75" customHeight="1" x14ac:dyDescent="0.2">
      <c r="A427" s="8"/>
      <c r="B427" s="8"/>
      <c r="K427" s="8" t="str">
        <f t="shared" si="6"/>
        <v>Expenses</v>
      </c>
      <c r="L427" s="8" t="e">
        <f>VLOOKUP(G427,Accounts!B$4:C$65535,2,FALSE)</f>
        <v>#N/A</v>
      </c>
    </row>
    <row r="428" spans="1:12" ht="12.75" customHeight="1" x14ac:dyDescent="0.2">
      <c r="A428" s="8"/>
      <c r="B428" s="8"/>
      <c r="K428" s="8" t="str">
        <f t="shared" si="6"/>
        <v>Expenses</v>
      </c>
      <c r="L428" s="8" t="e">
        <f>VLOOKUP(G428,Accounts!B$4:C$65535,2,FALSE)</f>
        <v>#N/A</v>
      </c>
    </row>
    <row r="429" spans="1:12" ht="12.75" customHeight="1" x14ac:dyDescent="0.2">
      <c r="A429" s="8"/>
      <c r="B429" s="8"/>
      <c r="K429" s="8" t="str">
        <f t="shared" si="6"/>
        <v>Expenses</v>
      </c>
      <c r="L429" s="8" t="e">
        <f>VLOOKUP(G429,Accounts!B$4:C$65535,2,FALSE)</f>
        <v>#N/A</v>
      </c>
    </row>
    <row r="430" spans="1:12" ht="12.75" customHeight="1" x14ac:dyDescent="0.2">
      <c r="A430" s="8"/>
      <c r="B430" s="8"/>
      <c r="K430" s="8" t="str">
        <f t="shared" si="6"/>
        <v>Expenses</v>
      </c>
      <c r="L430" s="8" t="e">
        <f>VLOOKUP(G430,Accounts!B$4:C$65535,2,FALSE)</f>
        <v>#N/A</v>
      </c>
    </row>
    <row r="431" spans="1:12" ht="12.75" customHeight="1" x14ac:dyDescent="0.2">
      <c r="A431" s="8"/>
      <c r="B431" s="8"/>
      <c r="K431" s="8" t="str">
        <f t="shared" si="6"/>
        <v>Expenses</v>
      </c>
      <c r="L431" s="8" t="e">
        <f>VLOOKUP(G431,Accounts!B$4:C$65535,2,FALSE)</f>
        <v>#N/A</v>
      </c>
    </row>
    <row r="432" spans="1:12" ht="12.75" customHeight="1" x14ac:dyDescent="0.2">
      <c r="A432" s="8"/>
      <c r="B432" s="8"/>
      <c r="K432" s="8" t="str">
        <f t="shared" si="6"/>
        <v>Expenses</v>
      </c>
      <c r="L432" s="8" t="e">
        <f>VLOOKUP(G432,Accounts!B$4:C$65535,2,FALSE)</f>
        <v>#N/A</v>
      </c>
    </row>
    <row r="433" spans="1:12" ht="12.75" customHeight="1" x14ac:dyDescent="0.2">
      <c r="A433" s="8"/>
      <c r="B433" s="8"/>
      <c r="K433" s="8" t="str">
        <f t="shared" si="6"/>
        <v>Expenses</v>
      </c>
      <c r="L433" s="8" t="e">
        <f>VLOOKUP(G433,Accounts!B$4:C$65535,2,FALSE)</f>
        <v>#N/A</v>
      </c>
    </row>
    <row r="434" spans="1:12" ht="12.75" customHeight="1" x14ac:dyDescent="0.2">
      <c r="A434" s="8"/>
      <c r="B434" s="8"/>
      <c r="K434" s="8" t="str">
        <f t="shared" si="6"/>
        <v>Expenses</v>
      </c>
      <c r="L434" s="8" t="e">
        <f>VLOOKUP(G434,Accounts!B$4:C$65535,2,FALSE)</f>
        <v>#N/A</v>
      </c>
    </row>
    <row r="435" spans="1:12" ht="12.75" customHeight="1" x14ac:dyDescent="0.2">
      <c r="A435" s="8"/>
      <c r="B435" s="8"/>
      <c r="K435" s="8" t="str">
        <f t="shared" si="6"/>
        <v>Expenses</v>
      </c>
      <c r="L435" s="8" t="e">
        <f>VLOOKUP(G435,Accounts!B$4:C$65535,2,FALSE)</f>
        <v>#N/A</v>
      </c>
    </row>
    <row r="436" spans="1:12" ht="12.75" customHeight="1" x14ac:dyDescent="0.2">
      <c r="A436" s="8"/>
      <c r="B436" s="8"/>
      <c r="K436" s="8" t="str">
        <f t="shared" si="6"/>
        <v>Expenses</v>
      </c>
      <c r="L436" s="8" t="e">
        <f>VLOOKUP(G436,Accounts!B$4:C$65535,2,FALSE)</f>
        <v>#N/A</v>
      </c>
    </row>
    <row r="437" spans="1:12" ht="12.75" customHeight="1" x14ac:dyDescent="0.2">
      <c r="A437" s="8"/>
      <c r="B437" s="8"/>
      <c r="K437" s="8" t="str">
        <f t="shared" si="6"/>
        <v>Expenses</v>
      </c>
      <c r="L437" s="8" t="e">
        <f>VLOOKUP(G437,Accounts!B$4:C$65535,2,FALSE)</f>
        <v>#N/A</v>
      </c>
    </row>
    <row r="438" spans="1:12" ht="12.75" customHeight="1" x14ac:dyDescent="0.2">
      <c r="A438" s="8"/>
      <c r="B438" s="8"/>
      <c r="K438" s="8" t="str">
        <f t="shared" si="6"/>
        <v>Expenses</v>
      </c>
      <c r="L438" s="8" t="e">
        <f>VLOOKUP(G438,Accounts!B$4:C$65535,2,FALSE)</f>
        <v>#N/A</v>
      </c>
    </row>
    <row r="439" spans="1:12" ht="12.75" customHeight="1" x14ac:dyDescent="0.2">
      <c r="A439" s="8"/>
      <c r="B439" s="8"/>
      <c r="K439" s="8" t="str">
        <f t="shared" si="6"/>
        <v>Expenses</v>
      </c>
      <c r="L439" s="8" t="e">
        <f>VLOOKUP(G439,Accounts!B$4:C$65535,2,FALSE)</f>
        <v>#N/A</v>
      </c>
    </row>
    <row r="440" spans="1:12" ht="12.75" customHeight="1" x14ac:dyDescent="0.2">
      <c r="A440" s="8"/>
      <c r="B440" s="8"/>
      <c r="K440" s="8" t="str">
        <f t="shared" si="6"/>
        <v>Expenses</v>
      </c>
      <c r="L440" s="8" t="e">
        <f>VLOOKUP(G440,Accounts!B$4:C$65535,2,FALSE)</f>
        <v>#N/A</v>
      </c>
    </row>
    <row r="441" spans="1:12" ht="12.75" customHeight="1" x14ac:dyDescent="0.2">
      <c r="A441" s="8"/>
      <c r="B441" s="8"/>
      <c r="K441" s="8" t="str">
        <f t="shared" si="6"/>
        <v>Expenses</v>
      </c>
      <c r="L441" s="8" t="e">
        <f>VLOOKUP(G441,Accounts!B$4:C$65535,2,FALSE)</f>
        <v>#N/A</v>
      </c>
    </row>
    <row r="442" spans="1:12" ht="12.75" customHeight="1" x14ac:dyDescent="0.2">
      <c r="A442" s="8"/>
      <c r="B442" s="8"/>
      <c r="K442" s="8" t="str">
        <f t="shared" si="6"/>
        <v>Expenses</v>
      </c>
      <c r="L442" s="8" t="e">
        <f>VLOOKUP(G442,Accounts!B$4:C$65535,2,FALSE)</f>
        <v>#N/A</v>
      </c>
    </row>
    <row r="443" spans="1:12" ht="12.75" customHeight="1" x14ac:dyDescent="0.2">
      <c r="A443" s="8"/>
      <c r="B443" s="8"/>
      <c r="K443" s="8" t="str">
        <f t="shared" si="6"/>
        <v>Expenses</v>
      </c>
      <c r="L443" s="8" t="e">
        <f>VLOOKUP(G443,Accounts!B$4:C$65535,2,FALSE)</f>
        <v>#N/A</v>
      </c>
    </row>
    <row r="444" spans="1:12" ht="12.75" customHeight="1" x14ac:dyDescent="0.2">
      <c r="A444" s="8"/>
      <c r="B444" s="8"/>
      <c r="K444" s="8" t="str">
        <f t="shared" si="6"/>
        <v>Expenses</v>
      </c>
      <c r="L444" s="8" t="e">
        <f>VLOOKUP(G444,Accounts!B$4:C$65535,2,FALSE)</f>
        <v>#N/A</v>
      </c>
    </row>
    <row r="445" spans="1:12" ht="12.75" customHeight="1" x14ac:dyDescent="0.2">
      <c r="A445" s="8"/>
      <c r="B445" s="8"/>
      <c r="K445" s="8" t="str">
        <f t="shared" si="6"/>
        <v>Expenses</v>
      </c>
      <c r="L445" s="8" t="e">
        <f>VLOOKUP(G445,Accounts!B$4:C$65535,2,FALSE)</f>
        <v>#N/A</v>
      </c>
    </row>
    <row r="446" spans="1:12" ht="12.75" customHeight="1" x14ac:dyDescent="0.2">
      <c r="A446" s="8"/>
      <c r="B446" s="8"/>
      <c r="K446" s="8" t="str">
        <f t="shared" si="6"/>
        <v>Expenses</v>
      </c>
      <c r="L446" s="8" t="e">
        <f>VLOOKUP(G446,Accounts!B$4:C$65535,2,FALSE)</f>
        <v>#N/A</v>
      </c>
    </row>
    <row r="447" spans="1:12" ht="12.75" customHeight="1" x14ac:dyDescent="0.2">
      <c r="A447" s="8"/>
      <c r="B447" s="8"/>
      <c r="K447" s="8" t="str">
        <f t="shared" si="6"/>
        <v>Expenses</v>
      </c>
      <c r="L447" s="8" t="e">
        <f>VLOOKUP(G447,Accounts!B$4:C$65535,2,FALSE)</f>
        <v>#N/A</v>
      </c>
    </row>
    <row r="448" spans="1:12" ht="12.75" customHeight="1" x14ac:dyDescent="0.2">
      <c r="A448" s="8"/>
      <c r="B448" s="8"/>
      <c r="K448" s="8" t="str">
        <f t="shared" si="6"/>
        <v>Expenses</v>
      </c>
      <c r="L448" s="8" t="e">
        <f>VLOOKUP(G448,Accounts!B$4:C$65535,2,FALSE)</f>
        <v>#N/A</v>
      </c>
    </row>
    <row r="449" spans="1:12" ht="12.75" customHeight="1" x14ac:dyDescent="0.2">
      <c r="A449" s="8"/>
      <c r="B449" s="8"/>
      <c r="K449" s="8" t="str">
        <f t="shared" si="6"/>
        <v>Expenses</v>
      </c>
      <c r="L449" s="8" t="e">
        <f>VLOOKUP(G449,Accounts!B$4:C$65535,2,FALSE)</f>
        <v>#N/A</v>
      </c>
    </row>
    <row r="450" spans="1:12" ht="12.75" customHeight="1" x14ac:dyDescent="0.2">
      <c r="A450" s="8"/>
      <c r="B450" s="8"/>
      <c r="K450" s="8" t="str">
        <f t="shared" si="6"/>
        <v>Expenses</v>
      </c>
      <c r="L450" s="8" t="e">
        <f>VLOOKUP(G450,Accounts!B$4:C$65535,2,FALSE)</f>
        <v>#N/A</v>
      </c>
    </row>
    <row r="451" spans="1:12" ht="12.75" customHeight="1" x14ac:dyDescent="0.2">
      <c r="A451" s="8"/>
      <c r="B451" s="8"/>
      <c r="K451" s="8" t="str">
        <f t="shared" si="6"/>
        <v>Expenses</v>
      </c>
      <c r="L451" s="8" t="e">
        <f>VLOOKUP(G451,Accounts!B$4:C$65535,2,FALSE)</f>
        <v>#N/A</v>
      </c>
    </row>
    <row r="452" spans="1:12" ht="12.75" customHeight="1" x14ac:dyDescent="0.2">
      <c r="A452" s="8"/>
      <c r="B452" s="8"/>
      <c r="K452" s="8" t="str">
        <f t="shared" si="6"/>
        <v>Expenses</v>
      </c>
      <c r="L452" s="8" t="e">
        <f>VLOOKUP(G452,Accounts!B$4:C$65535,2,FALSE)</f>
        <v>#N/A</v>
      </c>
    </row>
    <row r="453" spans="1:12" ht="12.75" customHeight="1" x14ac:dyDescent="0.2">
      <c r="A453" s="8"/>
      <c r="B453" s="8"/>
      <c r="K453" s="8" t="str">
        <f t="shared" ref="K453:K516" si="7">IF(LEFT(G453,1)="1","Assets",IF(LEFT(G453,1)="2","Liability",IF(LEFT(G453,1)="3","Liability",IF(LEFT(G453,1)="4","Income","Expenses"))))</f>
        <v>Expenses</v>
      </c>
      <c r="L453" s="8" t="e">
        <f>VLOOKUP(G453,Accounts!B$4:C$65535,2,FALSE)</f>
        <v>#N/A</v>
      </c>
    </row>
    <row r="454" spans="1:12" ht="12.75" customHeight="1" x14ac:dyDescent="0.2">
      <c r="A454" s="8"/>
      <c r="B454" s="8"/>
      <c r="K454" s="8" t="str">
        <f t="shared" si="7"/>
        <v>Expenses</v>
      </c>
      <c r="L454" s="8" t="e">
        <f>VLOOKUP(G454,Accounts!B$4:C$65535,2,FALSE)</f>
        <v>#N/A</v>
      </c>
    </row>
    <row r="455" spans="1:12" ht="12.75" customHeight="1" x14ac:dyDescent="0.2">
      <c r="A455" s="8"/>
      <c r="B455" s="8"/>
      <c r="K455" s="8" t="str">
        <f t="shared" si="7"/>
        <v>Expenses</v>
      </c>
      <c r="L455" s="8" t="e">
        <f>VLOOKUP(G455,Accounts!B$4:C$65535,2,FALSE)</f>
        <v>#N/A</v>
      </c>
    </row>
    <row r="456" spans="1:12" ht="12.75" customHeight="1" x14ac:dyDescent="0.2">
      <c r="A456" s="8"/>
      <c r="B456" s="8"/>
      <c r="K456" s="8" t="str">
        <f t="shared" si="7"/>
        <v>Expenses</v>
      </c>
      <c r="L456" s="8" t="e">
        <f>VLOOKUP(G456,Accounts!B$4:C$65535,2,FALSE)</f>
        <v>#N/A</v>
      </c>
    </row>
    <row r="457" spans="1:12" ht="12.75" customHeight="1" x14ac:dyDescent="0.2">
      <c r="A457" s="8"/>
      <c r="B457" s="8"/>
      <c r="K457" s="8" t="str">
        <f t="shared" si="7"/>
        <v>Expenses</v>
      </c>
      <c r="L457" s="8" t="e">
        <f>VLOOKUP(G457,Accounts!B$4:C$65535,2,FALSE)</f>
        <v>#N/A</v>
      </c>
    </row>
    <row r="458" spans="1:12" ht="12.75" customHeight="1" x14ac:dyDescent="0.2">
      <c r="A458" s="8"/>
      <c r="B458" s="8"/>
      <c r="K458" s="8" t="str">
        <f t="shared" si="7"/>
        <v>Expenses</v>
      </c>
      <c r="L458" s="8" t="e">
        <f>VLOOKUP(G458,Accounts!B$4:C$65535,2,FALSE)</f>
        <v>#N/A</v>
      </c>
    </row>
    <row r="459" spans="1:12" ht="12.75" customHeight="1" x14ac:dyDescent="0.2">
      <c r="A459" s="8"/>
      <c r="B459" s="8"/>
      <c r="K459" s="8" t="str">
        <f t="shared" si="7"/>
        <v>Expenses</v>
      </c>
      <c r="L459" s="8" t="e">
        <f>VLOOKUP(G459,Accounts!B$4:C$65535,2,FALSE)</f>
        <v>#N/A</v>
      </c>
    </row>
    <row r="460" spans="1:12" ht="12.75" customHeight="1" x14ac:dyDescent="0.2">
      <c r="A460" s="8"/>
      <c r="B460" s="8"/>
      <c r="K460" s="8" t="str">
        <f t="shared" si="7"/>
        <v>Expenses</v>
      </c>
      <c r="L460" s="8" t="e">
        <f>VLOOKUP(G460,Accounts!B$4:C$65535,2,FALSE)</f>
        <v>#N/A</v>
      </c>
    </row>
    <row r="461" spans="1:12" ht="12.75" customHeight="1" x14ac:dyDescent="0.2">
      <c r="A461" s="8"/>
      <c r="B461" s="8"/>
      <c r="K461" s="8" t="str">
        <f t="shared" si="7"/>
        <v>Expenses</v>
      </c>
      <c r="L461" s="8" t="e">
        <f>VLOOKUP(G461,Accounts!B$4:C$65535,2,FALSE)</f>
        <v>#N/A</v>
      </c>
    </row>
    <row r="462" spans="1:12" ht="12.75" customHeight="1" x14ac:dyDescent="0.2">
      <c r="A462" s="8"/>
      <c r="B462" s="8"/>
      <c r="K462" s="8" t="str">
        <f t="shared" si="7"/>
        <v>Expenses</v>
      </c>
      <c r="L462" s="8" t="e">
        <f>VLOOKUP(G462,Accounts!B$4:C$65535,2,FALSE)</f>
        <v>#N/A</v>
      </c>
    </row>
    <row r="463" spans="1:12" ht="12.75" customHeight="1" x14ac:dyDescent="0.2">
      <c r="A463" s="8"/>
      <c r="B463" s="8"/>
      <c r="K463" s="8" t="str">
        <f t="shared" si="7"/>
        <v>Expenses</v>
      </c>
      <c r="L463" s="8" t="e">
        <f>VLOOKUP(G463,Accounts!B$4:C$65535,2,FALSE)</f>
        <v>#N/A</v>
      </c>
    </row>
    <row r="464" spans="1:12" ht="12.75" customHeight="1" x14ac:dyDescent="0.2">
      <c r="A464" s="8"/>
      <c r="B464" s="8"/>
      <c r="K464" s="8" t="str">
        <f t="shared" si="7"/>
        <v>Expenses</v>
      </c>
      <c r="L464" s="8" t="e">
        <f>VLOOKUP(G464,Accounts!B$4:C$65535,2,FALSE)</f>
        <v>#N/A</v>
      </c>
    </row>
    <row r="465" spans="1:12" ht="12.75" customHeight="1" x14ac:dyDescent="0.2">
      <c r="A465" s="8"/>
      <c r="B465" s="8"/>
      <c r="K465" s="8" t="str">
        <f t="shared" si="7"/>
        <v>Expenses</v>
      </c>
      <c r="L465" s="8" t="e">
        <f>VLOOKUP(G465,Accounts!B$4:C$65535,2,FALSE)</f>
        <v>#N/A</v>
      </c>
    </row>
    <row r="466" spans="1:12" ht="12.75" customHeight="1" x14ac:dyDescent="0.2">
      <c r="A466" s="8"/>
      <c r="B466" s="8"/>
      <c r="K466" s="8" t="str">
        <f t="shared" si="7"/>
        <v>Expenses</v>
      </c>
      <c r="L466" s="8" t="e">
        <f>VLOOKUP(G466,Accounts!B$4:C$65535,2,FALSE)</f>
        <v>#N/A</v>
      </c>
    </row>
    <row r="467" spans="1:12" ht="12.75" customHeight="1" x14ac:dyDescent="0.2">
      <c r="A467" s="8"/>
      <c r="B467" s="8"/>
      <c r="K467" s="8" t="str">
        <f t="shared" si="7"/>
        <v>Expenses</v>
      </c>
      <c r="L467" s="8" t="e">
        <f>VLOOKUP(G467,Accounts!B$4:C$65535,2,FALSE)</f>
        <v>#N/A</v>
      </c>
    </row>
    <row r="468" spans="1:12" ht="12.75" customHeight="1" x14ac:dyDescent="0.2">
      <c r="A468" s="8"/>
      <c r="B468" s="8"/>
      <c r="K468" s="8" t="str">
        <f t="shared" si="7"/>
        <v>Expenses</v>
      </c>
      <c r="L468" s="8" t="e">
        <f>VLOOKUP(G468,Accounts!B$4:C$65535,2,FALSE)</f>
        <v>#N/A</v>
      </c>
    </row>
    <row r="469" spans="1:12" ht="12.75" customHeight="1" x14ac:dyDescent="0.2">
      <c r="A469" s="8"/>
      <c r="B469" s="8"/>
      <c r="K469" s="8" t="str">
        <f t="shared" si="7"/>
        <v>Expenses</v>
      </c>
      <c r="L469" s="8" t="e">
        <f>VLOOKUP(G469,Accounts!B$4:C$65535,2,FALSE)</f>
        <v>#N/A</v>
      </c>
    </row>
    <row r="470" spans="1:12" ht="12.75" customHeight="1" x14ac:dyDescent="0.2">
      <c r="A470" s="8"/>
      <c r="B470" s="8"/>
      <c r="K470" s="8" t="str">
        <f t="shared" si="7"/>
        <v>Expenses</v>
      </c>
      <c r="L470" s="8" t="e">
        <f>VLOOKUP(G470,Accounts!B$4:C$65535,2,FALSE)</f>
        <v>#N/A</v>
      </c>
    </row>
    <row r="471" spans="1:12" ht="12.75" customHeight="1" x14ac:dyDescent="0.2">
      <c r="A471" s="8"/>
      <c r="B471" s="8"/>
      <c r="K471" s="8" t="str">
        <f t="shared" si="7"/>
        <v>Expenses</v>
      </c>
      <c r="L471" s="8" t="e">
        <f>VLOOKUP(G471,Accounts!B$4:C$65535,2,FALSE)</f>
        <v>#N/A</v>
      </c>
    </row>
    <row r="472" spans="1:12" ht="12.75" customHeight="1" x14ac:dyDescent="0.2">
      <c r="A472" s="8"/>
      <c r="B472" s="8"/>
      <c r="K472" s="8" t="str">
        <f t="shared" si="7"/>
        <v>Expenses</v>
      </c>
      <c r="L472" s="8" t="e">
        <f>VLOOKUP(G472,Accounts!B$4:C$65535,2,FALSE)</f>
        <v>#N/A</v>
      </c>
    </row>
    <row r="473" spans="1:12" ht="12.75" customHeight="1" x14ac:dyDescent="0.2">
      <c r="A473" s="8"/>
      <c r="B473" s="8"/>
      <c r="K473" s="8" t="str">
        <f t="shared" si="7"/>
        <v>Expenses</v>
      </c>
      <c r="L473" s="8" t="e">
        <f>VLOOKUP(G473,Accounts!B$4:C$65535,2,FALSE)</f>
        <v>#N/A</v>
      </c>
    </row>
    <row r="474" spans="1:12" ht="12.75" customHeight="1" x14ac:dyDescent="0.2">
      <c r="A474" s="8"/>
      <c r="B474" s="8"/>
      <c r="K474" s="8" t="str">
        <f t="shared" si="7"/>
        <v>Expenses</v>
      </c>
      <c r="L474" s="8" t="e">
        <f>VLOOKUP(G474,Accounts!B$4:C$65535,2,FALSE)</f>
        <v>#N/A</v>
      </c>
    </row>
    <row r="475" spans="1:12" ht="12.75" customHeight="1" x14ac:dyDescent="0.2">
      <c r="A475" s="8"/>
      <c r="B475" s="8"/>
      <c r="K475" s="8" t="str">
        <f t="shared" si="7"/>
        <v>Expenses</v>
      </c>
      <c r="L475" s="8" t="e">
        <f>VLOOKUP(G475,Accounts!B$4:C$65535,2,FALSE)</f>
        <v>#N/A</v>
      </c>
    </row>
    <row r="476" spans="1:12" ht="12.75" customHeight="1" x14ac:dyDescent="0.2">
      <c r="A476" s="8"/>
      <c r="B476" s="8"/>
      <c r="K476" s="8" t="str">
        <f t="shared" si="7"/>
        <v>Expenses</v>
      </c>
      <c r="L476" s="8" t="e">
        <f>VLOOKUP(G476,Accounts!B$4:C$65535,2,FALSE)</f>
        <v>#N/A</v>
      </c>
    </row>
    <row r="477" spans="1:12" ht="12.75" customHeight="1" x14ac:dyDescent="0.2">
      <c r="A477" s="8"/>
      <c r="B477" s="8"/>
      <c r="K477" s="8" t="str">
        <f t="shared" si="7"/>
        <v>Expenses</v>
      </c>
      <c r="L477" s="8" t="e">
        <f>VLOOKUP(G477,Accounts!B$4:C$65535,2,FALSE)</f>
        <v>#N/A</v>
      </c>
    </row>
    <row r="478" spans="1:12" ht="12.75" customHeight="1" x14ac:dyDescent="0.2">
      <c r="A478" s="8"/>
      <c r="B478" s="8"/>
      <c r="K478" s="8" t="str">
        <f t="shared" si="7"/>
        <v>Expenses</v>
      </c>
      <c r="L478" s="8" t="e">
        <f>VLOOKUP(G478,Accounts!B$4:C$65535,2,FALSE)</f>
        <v>#N/A</v>
      </c>
    </row>
    <row r="479" spans="1:12" ht="12.75" customHeight="1" x14ac:dyDescent="0.2">
      <c r="A479" s="8"/>
      <c r="B479" s="8"/>
      <c r="K479" s="8" t="str">
        <f t="shared" si="7"/>
        <v>Expenses</v>
      </c>
      <c r="L479" s="8" t="e">
        <f>VLOOKUP(G479,Accounts!B$4:C$65535,2,FALSE)</f>
        <v>#N/A</v>
      </c>
    </row>
    <row r="480" spans="1:12" ht="12.75" customHeight="1" x14ac:dyDescent="0.2">
      <c r="A480" s="8"/>
      <c r="B480" s="8"/>
      <c r="K480" s="8" t="str">
        <f t="shared" si="7"/>
        <v>Expenses</v>
      </c>
      <c r="L480" s="8" t="e">
        <f>VLOOKUP(G480,Accounts!B$4:C$65535,2,FALSE)</f>
        <v>#N/A</v>
      </c>
    </row>
    <row r="481" spans="1:12" ht="12.75" customHeight="1" x14ac:dyDescent="0.2">
      <c r="A481" s="8"/>
      <c r="B481" s="8"/>
      <c r="K481" s="8" t="str">
        <f t="shared" si="7"/>
        <v>Expenses</v>
      </c>
      <c r="L481" s="8" t="e">
        <f>VLOOKUP(G481,Accounts!B$4:C$65535,2,FALSE)</f>
        <v>#N/A</v>
      </c>
    </row>
    <row r="482" spans="1:12" ht="12.75" customHeight="1" x14ac:dyDescent="0.2">
      <c r="A482" s="8"/>
      <c r="B482" s="8"/>
      <c r="K482" s="8" t="str">
        <f t="shared" si="7"/>
        <v>Expenses</v>
      </c>
      <c r="L482" s="8" t="e">
        <f>VLOOKUP(G482,Accounts!B$4:C$65535,2,FALSE)</f>
        <v>#N/A</v>
      </c>
    </row>
    <row r="483" spans="1:12" ht="12.75" customHeight="1" x14ac:dyDescent="0.2">
      <c r="A483" s="8"/>
      <c r="B483" s="8"/>
      <c r="K483" s="8" t="str">
        <f t="shared" si="7"/>
        <v>Expenses</v>
      </c>
      <c r="L483" s="8" t="e">
        <f>VLOOKUP(G483,Accounts!B$4:C$65535,2,FALSE)</f>
        <v>#N/A</v>
      </c>
    </row>
    <row r="484" spans="1:12" ht="12.75" customHeight="1" x14ac:dyDescent="0.2">
      <c r="A484" s="8"/>
      <c r="B484" s="8"/>
      <c r="K484" s="8" t="str">
        <f t="shared" si="7"/>
        <v>Expenses</v>
      </c>
      <c r="L484" s="8" t="e">
        <f>VLOOKUP(G484,Accounts!B$4:C$65535,2,FALSE)</f>
        <v>#N/A</v>
      </c>
    </row>
    <row r="485" spans="1:12" ht="12.75" customHeight="1" x14ac:dyDescent="0.2">
      <c r="A485" s="8"/>
      <c r="B485" s="8"/>
      <c r="K485" s="8" t="str">
        <f t="shared" si="7"/>
        <v>Expenses</v>
      </c>
      <c r="L485" s="8" t="e">
        <f>VLOOKUP(G485,Accounts!B$4:C$65535,2,FALSE)</f>
        <v>#N/A</v>
      </c>
    </row>
    <row r="486" spans="1:12" ht="12.75" customHeight="1" x14ac:dyDescent="0.2">
      <c r="A486" s="8"/>
      <c r="B486" s="8"/>
      <c r="K486" s="8" t="str">
        <f t="shared" si="7"/>
        <v>Expenses</v>
      </c>
      <c r="L486" s="8" t="e">
        <f>VLOOKUP(G486,Accounts!B$4:C$65535,2,FALSE)</f>
        <v>#N/A</v>
      </c>
    </row>
    <row r="487" spans="1:12" ht="12.75" customHeight="1" x14ac:dyDescent="0.2">
      <c r="A487" s="8"/>
      <c r="B487" s="8"/>
      <c r="K487" s="8" t="str">
        <f t="shared" si="7"/>
        <v>Expenses</v>
      </c>
      <c r="L487" s="8" t="e">
        <f>VLOOKUP(G487,Accounts!B$4:C$65535,2,FALSE)</f>
        <v>#N/A</v>
      </c>
    </row>
    <row r="488" spans="1:12" ht="12.75" customHeight="1" x14ac:dyDescent="0.2">
      <c r="A488" s="8"/>
      <c r="B488" s="8"/>
      <c r="K488" s="8" t="str">
        <f t="shared" si="7"/>
        <v>Expenses</v>
      </c>
      <c r="L488" s="8" t="e">
        <f>VLOOKUP(G488,Accounts!B$4:C$65535,2,FALSE)</f>
        <v>#N/A</v>
      </c>
    </row>
    <row r="489" spans="1:12" ht="12.75" customHeight="1" x14ac:dyDescent="0.2">
      <c r="A489" s="8"/>
      <c r="B489" s="8"/>
      <c r="K489" s="8" t="str">
        <f t="shared" si="7"/>
        <v>Expenses</v>
      </c>
      <c r="L489" s="8" t="e">
        <f>VLOOKUP(G489,Accounts!B$4:C$65535,2,FALSE)</f>
        <v>#N/A</v>
      </c>
    </row>
    <row r="490" spans="1:12" ht="12.75" customHeight="1" x14ac:dyDescent="0.2">
      <c r="A490" s="8"/>
      <c r="B490" s="8"/>
      <c r="K490" s="8" t="str">
        <f t="shared" si="7"/>
        <v>Expenses</v>
      </c>
      <c r="L490" s="8" t="e">
        <f>VLOOKUP(G490,Accounts!B$4:C$65535,2,FALSE)</f>
        <v>#N/A</v>
      </c>
    </row>
    <row r="491" spans="1:12" ht="12.75" customHeight="1" x14ac:dyDescent="0.2">
      <c r="A491" s="8"/>
      <c r="B491" s="8"/>
      <c r="K491" s="8" t="str">
        <f t="shared" si="7"/>
        <v>Expenses</v>
      </c>
      <c r="L491" s="8" t="e">
        <f>VLOOKUP(G491,Accounts!B$4:C$65535,2,FALSE)</f>
        <v>#N/A</v>
      </c>
    </row>
    <row r="492" spans="1:12" ht="12.75" customHeight="1" x14ac:dyDescent="0.2">
      <c r="A492" s="8"/>
      <c r="B492" s="8"/>
      <c r="K492" s="8" t="str">
        <f t="shared" si="7"/>
        <v>Expenses</v>
      </c>
      <c r="L492" s="8" t="e">
        <f>VLOOKUP(G492,Accounts!B$4:C$65535,2,FALSE)</f>
        <v>#N/A</v>
      </c>
    </row>
    <row r="493" spans="1:12" ht="12.75" customHeight="1" x14ac:dyDescent="0.2">
      <c r="A493" s="8"/>
      <c r="B493" s="8"/>
      <c r="K493" s="8" t="str">
        <f t="shared" si="7"/>
        <v>Expenses</v>
      </c>
      <c r="L493" s="8" t="e">
        <f>VLOOKUP(G493,Accounts!B$4:C$65535,2,FALSE)</f>
        <v>#N/A</v>
      </c>
    </row>
    <row r="494" spans="1:12" ht="12.75" customHeight="1" x14ac:dyDescent="0.2">
      <c r="A494" s="8"/>
      <c r="B494" s="8"/>
      <c r="K494" s="8" t="str">
        <f t="shared" si="7"/>
        <v>Expenses</v>
      </c>
      <c r="L494" s="8" t="e">
        <f>VLOOKUP(G494,Accounts!B$4:C$65535,2,FALSE)</f>
        <v>#N/A</v>
      </c>
    </row>
    <row r="495" spans="1:12" ht="12.75" customHeight="1" x14ac:dyDescent="0.2">
      <c r="A495" s="8"/>
      <c r="B495" s="8"/>
      <c r="K495" s="8" t="str">
        <f t="shared" si="7"/>
        <v>Expenses</v>
      </c>
      <c r="L495" s="8" t="e">
        <f>VLOOKUP(G495,Accounts!B$4:C$65535,2,FALSE)</f>
        <v>#N/A</v>
      </c>
    </row>
    <row r="496" spans="1:12" ht="12.75" customHeight="1" x14ac:dyDescent="0.2">
      <c r="A496" s="8"/>
      <c r="B496" s="8"/>
      <c r="K496" s="8" t="str">
        <f t="shared" si="7"/>
        <v>Expenses</v>
      </c>
      <c r="L496" s="8" t="e">
        <f>VLOOKUP(G496,Accounts!B$4:C$65535,2,FALSE)</f>
        <v>#N/A</v>
      </c>
    </row>
    <row r="497" spans="1:12" ht="12.75" customHeight="1" x14ac:dyDescent="0.2">
      <c r="A497" s="8"/>
      <c r="B497" s="8"/>
      <c r="K497" s="8" t="str">
        <f t="shared" si="7"/>
        <v>Expenses</v>
      </c>
      <c r="L497" s="8" t="e">
        <f>VLOOKUP(G497,Accounts!B$4:C$65535,2,FALSE)</f>
        <v>#N/A</v>
      </c>
    </row>
    <row r="498" spans="1:12" ht="12.75" customHeight="1" x14ac:dyDescent="0.2">
      <c r="A498" s="8"/>
      <c r="B498" s="8"/>
      <c r="K498" s="8" t="str">
        <f t="shared" si="7"/>
        <v>Expenses</v>
      </c>
      <c r="L498" s="8" t="e">
        <f>VLOOKUP(G498,Accounts!B$4:C$65535,2,FALSE)</f>
        <v>#N/A</v>
      </c>
    </row>
    <row r="499" spans="1:12" ht="12.75" customHeight="1" x14ac:dyDescent="0.2">
      <c r="A499" s="8"/>
      <c r="B499" s="8"/>
      <c r="K499" s="8" t="str">
        <f t="shared" si="7"/>
        <v>Expenses</v>
      </c>
      <c r="L499" s="8" t="e">
        <f>VLOOKUP(G499,Accounts!B$4:C$65535,2,FALSE)</f>
        <v>#N/A</v>
      </c>
    </row>
    <row r="500" spans="1:12" ht="12.75" customHeight="1" x14ac:dyDescent="0.2">
      <c r="A500" s="8"/>
      <c r="B500" s="8"/>
      <c r="K500" s="8" t="str">
        <f t="shared" si="7"/>
        <v>Expenses</v>
      </c>
      <c r="L500" s="8" t="e">
        <f>VLOOKUP(G500,Accounts!B$4:C$65535,2,FALSE)</f>
        <v>#N/A</v>
      </c>
    </row>
    <row r="501" spans="1:12" ht="12.75" customHeight="1" x14ac:dyDescent="0.2">
      <c r="A501" s="8"/>
      <c r="B501" s="8"/>
      <c r="K501" s="8" t="str">
        <f t="shared" si="7"/>
        <v>Expenses</v>
      </c>
      <c r="L501" s="8" t="e">
        <f>VLOOKUP(G501,Accounts!B$4:C$65535,2,FALSE)</f>
        <v>#N/A</v>
      </c>
    </row>
    <row r="502" spans="1:12" ht="12.75" customHeight="1" x14ac:dyDescent="0.2">
      <c r="A502" s="8"/>
      <c r="B502" s="8"/>
      <c r="K502" s="8" t="str">
        <f t="shared" si="7"/>
        <v>Expenses</v>
      </c>
      <c r="L502" s="8" t="e">
        <f>VLOOKUP(G502,Accounts!B$4:C$65535,2,FALSE)</f>
        <v>#N/A</v>
      </c>
    </row>
    <row r="503" spans="1:12" ht="12.75" customHeight="1" x14ac:dyDescent="0.2">
      <c r="A503" s="8"/>
      <c r="B503" s="8"/>
      <c r="K503" s="8" t="str">
        <f t="shared" si="7"/>
        <v>Expenses</v>
      </c>
      <c r="L503" s="8" t="e">
        <f>VLOOKUP(G503,Accounts!B$4:C$65535,2,FALSE)</f>
        <v>#N/A</v>
      </c>
    </row>
    <row r="504" spans="1:12" ht="12.75" customHeight="1" x14ac:dyDescent="0.2">
      <c r="A504" s="8"/>
      <c r="B504" s="8"/>
      <c r="K504" s="8" t="str">
        <f t="shared" si="7"/>
        <v>Expenses</v>
      </c>
      <c r="L504" s="8" t="e">
        <f>VLOOKUP(G504,Accounts!B$4:C$65535,2,FALSE)</f>
        <v>#N/A</v>
      </c>
    </row>
    <row r="505" spans="1:12" ht="12.75" customHeight="1" x14ac:dyDescent="0.2">
      <c r="A505" s="8"/>
      <c r="B505" s="8"/>
      <c r="K505" s="8" t="str">
        <f t="shared" si="7"/>
        <v>Expenses</v>
      </c>
      <c r="L505" s="8" t="e">
        <f>VLOOKUP(G505,Accounts!B$4:C$65535,2,FALSE)</f>
        <v>#N/A</v>
      </c>
    </row>
    <row r="506" spans="1:12" ht="12.75" customHeight="1" x14ac:dyDescent="0.2">
      <c r="A506" s="8"/>
      <c r="B506" s="8"/>
      <c r="K506" s="8" t="str">
        <f t="shared" si="7"/>
        <v>Expenses</v>
      </c>
      <c r="L506" s="8" t="e">
        <f>VLOOKUP(G506,Accounts!B$4:C$65535,2,FALSE)</f>
        <v>#N/A</v>
      </c>
    </row>
    <row r="507" spans="1:12" ht="12.75" customHeight="1" x14ac:dyDescent="0.2">
      <c r="A507" s="8"/>
      <c r="B507" s="8"/>
      <c r="K507" s="8" t="str">
        <f t="shared" si="7"/>
        <v>Expenses</v>
      </c>
      <c r="L507" s="8" t="e">
        <f>VLOOKUP(G507,Accounts!B$4:C$65535,2,FALSE)</f>
        <v>#N/A</v>
      </c>
    </row>
    <row r="508" spans="1:12" ht="12.75" customHeight="1" x14ac:dyDescent="0.2">
      <c r="A508" s="8"/>
      <c r="B508" s="8"/>
      <c r="K508" s="8" t="str">
        <f t="shared" si="7"/>
        <v>Expenses</v>
      </c>
      <c r="L508" s="8" t="e">
        <f>VLOOKUP(G508,Accounts!B$4:C$65535,2,FALSE)</f>
        <v>#N/A</v>
      </c>
    </row>
    <row r="509" spans="1:12" ht="12.75" customHeight="1" x14ac:dyDescent="0.2">
      <c r="A509" s="8"/>
      <c r="B509" s="8"/>
      <c r="K509" s="8" t="str">
        <f t="shared" si="7"/>
        <v>Expenses</v>
      </c>
      <c r="L509" s="8" t="e">
        <f>VLOOKUP(G509,Accounts!B$4:C$65535,2,FALSE)</f>
        <v>#N/A</v>
      </c>
    </row>
    <row r="510" spans="1:12" ht="12.75" customHeight="1" x14ac:dyDescent="0.2">
      <c r="A510" s="8"/>
      <c r="B510" s="8"/>
      <c r="K510" s="8" t="str">
        <f t="shared" si="7"/>
        <v>Expenses</v>
      </c>
      <c r="L510" s="8" t="e">
        <f>VLOOKUP(G510,Accounts!B$4:C$65535,2,FALSE)</f>
        <v>#N/A</v>
      </c>
    </row>
    <row r="511" spans="1:12" ht="12.75" customHeight="1" x14ac:dyDescent="0.2">
      <c r="A511" s="8"/>
      <c r="B511" s="8"/>
      <c r="K511" s="8" t="str">
        <f t="shared" si="7"/>
        <v>Expenses</v>
      </c>
      <c r="L511" s="8" t="e">
        <f>VLOOKUP(G511,Accounts!B$4:C$65535,2,FALSE)</f>
        <v>#N/A</v>
      </c>
    </row>
    <row r="512" spans="1:12" ht="12.75" customHeight="1" x14ac:dyDescent="0.2">
      <c r="A512" s="8"/>
      <c r="B512" s="8"/>
      <c r="K512" s="8" t="str">
        <f t="shared" si="7"/>
        <v>Expenses</v>
      </c>
      <c r="L512" s="8" t="e">
        <f>VLOOKUP(G512,Accounts!B$4:C$65535,2,FALSE)</f>
        <v>#N/A</v>
      </c>
    </row>
    <row r="513" spans="1:12" ht="12.75" customHeight="1" x14ac:dyDescent="0.2">
      <c r="A513" s="8"/>
      <c r="B513" s="8"/>
      <c r="K513" s="8" t="str">
        <f t="shared" si="7"/>
        <v>Expenses</v>
      </c>
      <c r="L513" s="8" t="e">
        <f>VLOOKUP(G513,Accounts!B$4:C$65535,2,FALSE)</f>
        <v>#N/A</v>
      </c>
    </row>
    <row r="514" spans="1:12" ht="12.75" customHeight="1" x14ac:dyDescent="0.2">
      <c r="A514" s="8"/>
      <c r="B514" s="8"/>
      <c r="K514" s="8" t="str">
        <f t="shared" si="7"/>
        <v>Expenses</v>
      </c>
      <c r="L514" s="8" t="e">
        <f>VLOOKUP(G514,Accounts!B$4:C$65535,2,FALSE)</f>
        <v>#N/A</v>
      </c>
    </row>
    <row r="515" spans="1:12" ht="12.75" customHeight="1" x14ac:dyDescent="0.2">
      <c r="A515" s="8"/>
      <c r="B515" s="8"/>
      <c r="K515" s="8" t="str">
        <f t="shared" si="7"/>
        <v>Expenses</v>
      </c>
      <c r="L515" s="8" t="e">
        <f>VLOOKUP(G515,Accounts!B$4:C$65535,2,FALSE)</f>
        <v>#N/A</v>
      </c>
    </row>
    <row r="516" spans="1:12" ht="12.75" customHeight="1" x14ac:dyDescent="0.2">
      <c r="A516" s="8"/>
      <c r="B516" s="8"/>
      <c r="K516" s="8" t="str">
        <f t="shared" si="7"/>
        <v>Expenses</v>
      </c>
      <c r="L516" s="8" t="e">
        <f>VLOOKUP(G516,Accounts!B$4:C$65535,2,FALSE)</f>
        <v>#N/A</v>
      </c>
    </row>
    <row r="517" spans="1:12" ht="12.75" customHeight="1" x14ac:dyDescent="0.2">
      <c r="A517" s="8"/>
      <c r="B517" s="8"/>
      <c r="K517" s="8" t="str">
        <f t="shared" ref="K517:K580" si="8">IF(LEFT(G517,1)="1","Assets",IF(LEFT(G517,1)="2","Liability",IF(LEFT(G517,1)="3","Liability",IF(LEFT(G517,1)="4","Income","Expenses"))))</f>
        <v>Expenses</v>
      </c>
      <c r="L517" s="8" t="e">
        <f>VLOOKUP(G517,Accounts!B$4:C$65535,2,FALSE)</f>
        <v>#N/A</v>
      </c>
    </row>
    <row r="518" spans="1:12" ht="12.75" customHeight="1" x14ac:dyDescent="0.2">
      <c r="A518" s="8"/>
      <c r="B518" s="8"/>
      <c r="K518" s="8" t="str">
        <f t="shared" si="8"/>
        <v>Expenses</v>
      </c>
      <c r="L518" s="8" t="e">
        <f>VLOOKUP(G518,Accounts!B$4:C$65535,2,FALSE)</f>
        <v>#N/A</v>
      </c>
    </row>
    <row r="519" spans="1:12" ht="12.75" customHeight="1" x14ac:dyDescent="0.2">
      <c r="A519" s="8"/>
      <c r="B519" s="8"/>
      <c r="K519" s="8" t="str">
        <f t="shared" si="8"/>
        <v>Expenses</v>
      </c>
      <c r="L519" s="8" t="e">
        <f>VLOOKUP(G519,Accounts!B$4:C$65535,2,FALSE)</f>
        <v>#N/A</v>
      </c>
    </row>
    <row r="520" spans="1:12" ht="12.75" customHeight="1" x14ac:dyDescent="0.2">
      <c r="A520" s="8"/>
      <c r="B520" s="8"/>
      <c r="K520" s="8" t="str">
        <f t="shared" si="8"/>
        <v>Expenses</v>
      </c>
      <c r="L520" s="8" t="e">
        <f>VLOOKUP(G520,Accounts!B$4:C$65535,2,FALSE)</f>
        <v>#N/A</v>
      </c>
    </row>
    <row r="521" spans="1:12" ht="12.75" customHeight="1" x14ac:dyDescent="0.2">
      <c r="A521" s="8"/>
      <c r="B521" s="8"/>
      <c r="K521" s="8" t="str">
        <f t="shared" si="8"/>
        <v>Expenses</v>
      </c>
      <c r="L521" s="8" t="e">
        <f>VLOOKUP(G521,Accounts!B$4:C$65535,2,FALSE)</f>
        <v>#N/A</v>
      </c>
    </row>
    <row r="522" spans="1:12" ht="12.75" customHeight="1" x14ac:dyDescent="0.2">
      <c r="A522" s="8"/>
      <c r="B522" s="8"/>
      <c r="K522" s="8" t="str">
        <f t="shared" si="8"/>
        <v>Expenses</v>
      </c>
      <c r="L522" s="8" t="e">
        <f>VLOOKUP(G522,Accounts!B$4:C$65535,2,FALSE)</f>
        <v>#N/A</v>
      </c>
    </row>
    <row r="523" spans="1:12" ht="12.75" customHeight="1" x14ac:dyDescent="0.2">
      <c r="A523" s="8"/>
      <c r="B523" s="8"/>
      <c r="K523" s="8" t="str">
        <f t="shared" si="8"/>
        <v>Expenses</v>
      </c>
      <c r="L523" s="8" t="e">
        <f>VLOOKUP(G523,Accounts!B$4:C$65535,2,FALSE)</f>
        <v>#N/A</v>
      </c>
    </row>
    <row r="524" spans="1:12" ht="12.75" customHeight="1" x14ac:dyDescent="0.2">
      <c r="A524" s="8"/>
      <c r="B524" s="8"/>
      <c r="K524" s="8" t="str">
        <f t="shared" si="8"/>
        <v>Expenses</v>
      </c>
      <c r="L524" s="8" t="e">
        <f>VLOOKUP(G524,Accounts!B$4:C$65535,2,FALSE)</f>
        <v>#N/A</v>
      </c>
    </row>
    <row r="525" spans="1:12" ht="12.75" customHeight="1" x14ac:dyDescent="0.2">
      <c r="A525" s="8"/>
      <c r="B525" s="8"/>
      <c r="K525" s="8" t="str">
        <f t="shared" si="8"/>
        <v>Expenses</v>
      </c>
      <c r="L525" s="8" t="e">
        <f>VLOOKUP(G525,Accounts!B$4:C$65535,2,FALSE)</f>
        <v>#N/A</v>
      </c>
    </row>
    <row r="526" spans="1:12" ht="12.75" customHeight="1" x14ac:dyDescent="0.2">
      <c r="A526" s="8"/>
      <c r="B526" s="8"/>
      <c r="K526" s="8" t="str">
        <f t="shared" si="8"/>
        <v>Expenses</v>
      </c>
      <c r="L526" s="8" t="e">
        <f>VLOOKUP(G526,Accounts!B$4:C$65535,2,FALSE)</f>
        <v>#N/A</v>
      </c>
    </row>
    <row r="527" spans="1:12" ht="12.75" customHeight="1" x14ac:dyDescent="0.2">
      <c r="A527" s="8"/>
      <c r="B527" s="8"/>
      <c r="K527" s="8" t="str">
        <f t="shared" si="8"/>
        <v>Expenses</v>
      </c>
      <c r="L527" s="8" t="e">
        <f>VLOOKUP(G527,Accounts!B$4:C$65535,2,FALSE)</f>
        <v>#N/A</v>
      </c>
    </row>
    <row r="528" spans="1:12" ht="12.75" customHeight="1" x14ac:dyDescent="0.2">
      <c r="A528" s="8"/>
      <c r="B528" s="8"/>
      <c r="K528" s="8" t="str">
        <f t="shared" si="8"/>
        <v>Expenses</v>
      </c>
      <c r="L528" s="8" t="e">
        <f>VLOOKUP(G528,Accounts!B$4:C$65535,2,FALSE)</f>
        <v>#N/A</v>
      </c>
    </row>
    <row r="529" spans="1:12" ht="12.75" customHeight="1" x14ac:dyDescent="0.2">
      <c r="A529" s="8"/>
      <c r="B529" s="8"/>
      <c r="K529" s="8" t="str">
        <f t="shared" si="8"/>
        <v>Expenses</v>
      </c>
      <c r="L529" s="8" t="e">
        <f>VLOOKUP(G529,Accounts!B$4:C$65535,2,FALSE)</f>
        <v>#N/A</v>
      </c>
    </row>
    <row r="530" spans="1:12" ht="12.75" customHeight="1" x14ac:dyDescent="0.2">
      <c r="A530" s="8"/>
      <c r="B530" s="8"/>
      <c r="K530" s="8" t="str">
        <f t="shared" si="8"/>
        <v>Expenses</v>
      </c>
      <c r="L530" s="8" t="e">
        <f>VLOOKUP(G530,Accounts!B$4:C$65535,2,FALSE)</f>
        <v>#N/A</v>
      </c>
    </row>
    <row r="531" spans="1:12" ht="12.75" customHeight="1" x14ac:dyDescent="0.2">
      <c r="A531" s="8"/>
      <c r="B531" s="8"/>
      <c r="K531" s="8" t="str">
        <f t="shared" si="8"/>
        <v>Expenses</v>
      </c>
      <c r="L531" s="8" t="e">
        <f>VLOOKUP(G531,Accounts!B$4:C$65535,2,FALSE)</f>
        <v>#N/A</v>
      </c>
    </row>
    <row r="532" spans="1:12" ht="12.75" customHeight="1" x14ac:dyDescent="0.2">
      <c r="A532" s="8"/>
      <c r="B532" s="8"/>
      <c r="K532" s="8" t="str">
        <f t="shared" si="8"/>
        <v>Expenses</v>
      </c>
      <c r="L532" s="8" t="e">
        <f>VLOOKUP(G532,Accounts!B$4:C$65535,2,FALSE)</f>
        <v>#N/A</v>
      </c>
    </row>
    <row r="533" spans="1:12" ht="12.75" customHeight="1" x14ac:dyDescent="0.2">
      <c r="A533" s="8"/>
      <c r="B533" s="8"/>
      <c r="K533" s="8" t="str">
        <f t="shared" si="8"/>
        <v>Expenses</v>
      </c>
      <c r="L533" s="8" t="e">
        <f>VLOOKUP(G533,Accounts!B$4:C$65535,2,FALSE)</f>
        <v>#N/A</v>
      </c>
    </row>
    <row r="534" spans="1:12" ht="12.75" customHeight="1" x14ac:dyDescent="0.2">
      <c r="A534" s="8"/>
      <c r="B534" s="8"/>
      <c r="K534" s="8" t="str">
        <f t="shared" si="8"/>
        <v>Expenses</v>
      </c>
      <c r="L534" s="8" t="e">
        <f>VLOOKUP(G534,Accounts!B$4:C$65535,2,FALSE)</f>
        <v>#N/A</v>
      </c>
    </row>
    <row r="535" spans="1:12" ht="12.75" customHeight="1" x14ac:dyDescent="0.2">
      <c r="A535" s="8"/>
      <c r="B535" s="8"/>
      <c r="K535" s="8" t="str">
        <f t="shared" si="8"/>
        <v>Expenses</v>
      </c>
      <c r="L535" s="8" t="e">
        <f>VLOOKUP(G535,Accounts!B$4:C$65535,2,FALSE)</f>
        <v>#N/A</v>
      </c>
    </row>
    <row r="536" spans="1:12" ht="12.75" customHeight="1" x14ac:dyDescent="0.2">
      <c r="A536" s="8"/>
      <c r="B536" s="8"/>
      <c r="K536" s="8" t="str">
        <f t="shared" si="8"/>
        <v>Expenses</v>
      </c>
      <c r="L536" s="8" t="e">
        <f>VLOOKUP(G536,Accounts!B$4:C$65535,2,FALSE)</f>
        <v>#N/A</v>
      </c>
    </row>
    <row r="537" spans="1:12" ht="12.75" customHeight="1" x14ac:dyDescent="0.2">
      <c r="A537" s="8"/>
      <c r="B537" s="8"/>
      <c r="K537" s="8" t="str">
        <f t="shared" si="8"/>
        <v>Expenses</v>
      </c>
      <c r="L537" s="8" t="e">
        <f>VLOOKUP(G537,Accounts!B$4:C$65535,2,FALSE)</f>
        <v>#N/A</v>
      </c>
    </row>
    <row r="538" spans="1:12" ht="12.75" customHeight="1" x14ac:dyDescent="0.2">
      <c r="A538" s="8"/>
      <c r="B538" s="8"/>
      <c r="K538" s="8" t="str">
        <f t="shared" si="8"/>
        <v>Expenses</v>
      </c>
      <c r="L538" s="8" t="e">
        <f>VLOOKUP(G538,Accounts!B$4:C$65535,2,FALSE)</f>
        <v>#N/A</v>
      </c>
    </row>
    <row r="539" spans="1:12" ht="12.75" customHeight="1" x14ac:dyDescent="0.2">
      <c r="A539" s="8"/>
      <c r="B539" s="8"/>
      <c r="K539" s="8" t="str">
        <f t="shared" si="8"/>
        <v>Expenses</v>
      </c>
      <c r="L539" s="8" t="e">
        <f>VLOOKUP(G539,Accounts!B$4:C$65535,2,FALSE)</f>
        <v>#N/A</v>
      </c>
    </row>
    <row r="540" spans="1:12" ht="12.75" customHeight="1" x14ac:dyDescent="0.2">
      <c r="A540" s="8"/>
      <c r="B540" s="8"/>
      <c r="K540" s="8" t="str">
        <f t="shared" si="8"/>
        <v>Expenses</v>
      </c>
      <c r="L540" s="8" t="e">
        <f>VLOOKUP(G540,Accounts!B$4:C$65535,2,FALSE)</f>
        <v>#N/A</v>
      </c>
    </row>
    <row r="541" spans="1:12" ht="12.75" customHeight="1" x14ac:dyDescent="0.2">
      <c r="A541" s="8"/>
      <c r="B541" s="8"/>
      <c r="K541" s="8" t="str">
        <f t="shared" si="8"/>
        <v>Expenses</v>
      </c>
      <c r="L541" s="8" t="e">
        <f>VLOOKUP(G541,Accounts!B$4:C$65535,2,FALSE)</f>
        <v>#N/A</v>
      </c>
    </row>
    <row r="542" spans="1:12" ht="12.75" customHeight="1" x14ac:dyDescent="0.2">
      <c r="A542" s="8"/>
      <c r="B542" s="8"/>
      <c r="K542" s="8" t="str">
        <f t="shared" si="8"/>
        <v>Expenses</v>
      </c>
      <c r="L542" s="8" t="e">
        <f>VLOOKUP(G542,Accounts!B$4:C$65535,2,FALSE)</f>
        <v>#N/A</v>
      </c>
    </row>
    <row r="543" spans="1:12" ht="12.75" customHeight="1" x14ac:dyDescent="0.2">
      <c r="A543" s="8"/>
      <c r="B543" s="8"/>
      <c r="K543" s="8" t="str">
        <f t="shared" si="8"/>
        <v>Expenses</v>
      </c>
      <c r="L543" s="8" t="e">
        <f>VLOOKUP(G543,Accounts!B$4:C$65535,2,FALSE)</f>
        <v>#N/A</v>
      </c>
    </row>
    <row r="544" spans="1:12" ht="12.75" customHeight="1" x14ac:dyDescent="0.2">
      <c r="A544" s="8"/>
      <c r="B544" s="8"/>
      <c r="K544" s="8" t="str">
        <f t="shared" si="8"/>
        <v>Expenses</v>
      </c>
      <c r="L544" s="8" t="e">
        <f>VLOOKUP(G544,Accounts!B$4:C$65535,2,FALSE)</f>
        <v>#N/A</v>
      </c>
    </row>
    <row r="545" spans="1:12" ht="12.75" customHeight="1" x14ac:dyDescent="0.2">
      <c r="A545" s="8"/>
      <c r="B545" s="8"/>
      <c r="K545" s="8" t="str">
        <f t="shared" si="8"/>
        <v>Expenses</v>
      </c>
      <c r="L545" s="8" t="e">
        <f>VLOOKUP(G545,Accounts!B$4:C$65535,2,FALSE)</f>
        <v>#N/A</v>
      </c>
    </row>
    <row r="546" spans="1:12" ht="12.75" customHeight="1" x14ac:dyDescent="0.2">
      <c r="A546" s="8"/>
      <c r="B546" s="8"/>
      <c r="K546" s="8" t="str">
        <f t="shared" si="8"/>
        <v>Expenses</v>
      </c>
      <c r="L546" s="8" t="e">
        <f>VLOOKUP(G546,Accounts!B$4:C$65535,2,FALSE)</f>
        <v>#N/A</v>
      </c>
    </row>
    <row r="547" spans="1:12" ht="12.75" customHeight="1" x14ac:dyDescent="0.2">
      <c r="A547" s="8"/>
      <c r="B547" s="8"/>
      <c r="K547" s="8" t="str">
        <f t="shared" si="8"/>
        <v>Expenses</v>
      </c>
      <c r="L547" s="8" t="e">
        <f>VLOOKUP(G547,Accounts!B$4:C$65535,2,FALSE)</f>
        <v>#N/A</v>
      </c>
    </row>
    <row r="548" spans="1:12" ht="12.75" customHeight="1" x14ac:dyDescent="0.2">
      <c r="A548" s="8"/>
      <c r="B548" s="8"/>
      <c r="K548" s="8" t="str">
        <f t="shared" si="8"/>
        <v>Expenses</v>
      </c>
      <c r="L548" s="8" t="e">
        <f>VLOOKUP(G548,Accounts!B$4:C$65535,2,FALSE)</f>
        <v>#N/A</v>
      </c>
    </row>
    <row r="549" spans="1:12" ht="12.75" customHeight="1" x14ac:dyDescent="0.2">
      <c r="A549" s="8"/>
      <c r="B549" s="8"/>
      <c r="K549" s="8" t="str">
        <f t="shared" si="8"/>
        <v>Expenses</v>
      </c>
      <c r="L549" s="8" t="e">
        <f>VLOOKUP(G549,Accounts!B$4:C$65535,2,FALSE)</f>
        <v>#N/A</v>
      </c>
    </row>
    <row r="550" spans="1:12" ht="12.75" customHeight="1" x14ac:dyDescent="0.2">
      <c r="A550" s="8"/>
      <c r="B550" s="8"/>
      <c r="K550" s="8" t="str">
        <f t="shared" si="8"/>
        <v>Expenses</v>
      </c>
      <c r="L550" s="8" t="e">
        <f>VLOOKUP(G550,Accounts!B$4:C$65535,2,FALSE)</f>
        <v>#N/A</v>
      </c>
    </row>
    <row r="551" spans="1:12" ht="12.75" customHeight="1" x14ac:dyDescent="0.2">
      <c r="A551" s="8"/>
      <c r="B551" s="8"/>
      <c r="K551" s="8" t="str">
        <f t="shared" si="8"/>
        <v>Expenses</v>
      </c>
      <c r="L551" s="8" t="e">
        <f>VLOOKUP(G551,Accounts!B$4:C$65535,2,FALSE)</f>
        <v>#N/A</v>
      </c>
    </row>
    <row r="552" spans="1:12" ht="12.75" customHeight="1" x14ac:dyDescent="0.2">
      <c r="A552" s="8"/>
      <c r="B552" s="8"/>
      <c r="K552" s="8" t="str">
        <f t="shared" si="8"/>
        <v>Expenses</v>
      </c>
      <c r="L552" s="8" t="e">
        <f>VLOOKUP(G552,Accounts!B$4:C$65535,2,FALSE)</f>
        <v>#N/A</v>
      </c>
    </row>
    <row r="553" spans="1:12" ht="12.75" customHeight="1" x14ac:dyDescent="0.2">
      <c r="A553" s="8"/>
      <c r="B553" s="8"/>
      <c r="K553" s="8" t="str">
        <f t="shared" si="8"/>
        <v>Expenses</v>
      </c>
      <c r="L553" s="8" t="e">
        <f>VLOOKUP(G553,Accounts!B$4:C$65535,2,FALSE)</f>
        <v>#N/A</v>
      </c>
    </row>
    <row r="554" spans="1:12" ht="12.75" customHeight="1" x14ac:dyDescent="0.2">
      <c r="A554" s="8"/>
      <c r="B554" s="8"/>
      <c r="K554" s="8" t="str">
        <f t="shared" si="8"/>
        <v>Expenses</v>
      </c>
      <c r="L554" s="8" t="e">
        <f>VLOOKUP(G554,Accounts!B$4:C$65535,2,FALSE)</f>
        <v>#N/A</v>
      </c>
    </row>
    <row r="555" spans="1:12" ht="12.75" customHeight="1" x14ac:dyDescent="0.2">
      <c r="A555" s="8"/>
      <c r="B555" s="8"/>
      <c r="K555" s="8" t="str">
        <f t="shared" si="8"/>
        <v>Expenses</v>
      </c>
      <c r="L555" s="8" t="e">
        <f>VLOOKUP(G555,Accounts!B$4:C$65535,2,FALSE)</f>
        <v>#N/A</v>
      </c>
    </row>
    <row r="556" spans="1:12" ht="12.75" customHeight="1" x14ac:dyDescent="0.2">
      <c r="A556" s="8"/>
      <c r="B556" s="8"/>
      <c r="K556" s="8" t="str">
        <f t="shared" si="8"/>
        <v>Expenses</v>
      </c>
      <c r="L556" s="8" t="e">
        <f>VLOOKUP(G556,Accounts!B$4:C$65535,2,FALSE)</f>
        <v>#N/A</v>
      </c>
    </row>
    <row r="557" spans="1:12" ht="12.75" customHeight="1" x14ac:dyDescent="0.2">
      <c r="A557" s="8"/>
      <c r="B557" s="8"/>
      <c r="K557" s="8" t="str">
        <f t="shared" si="8"/>
        <v>Expenses</v>
      </c>
      <c r="L557" s="8" t="e">
        <f>VLOOKUP(G557,Accounts!B$4:C$65535,2,FALSE)</f>
        <v>#N/A</v>
      </c>
    </row>
    <row r="558" spans="1:12" ht="12.75" customHeight="1" x14ac:dyDescent="0.2">
      <c r="A558" s="8"/>
      <c r="B558" s="8"/>
      <c r="K558" s="8" t="str">
        <f t="shared" si="8"/>
        <v>Expenses</v>
      </c>
      <c r="L558" s="8" t="e">
        <f>VLOOKUP(G558,Accounts!B$4:C$65535,2,FALSE)</f>
        <v>#N/A</v>
      </c>
    </row>
    <row r="559" spans="1:12" ht="12.75" customHeight="1" x14ac:dyDescent="0.2">
      <c r="A559" s="8"/>
      <c r="B559" s="8"/>
      <c r="K559" s="8" t="str">
        <f t="shared" si="8"/>
        <v>Expenses</v>
      </c>
      <c r="L559" s="8" t="e">
        <f>VLOOKUP(G559,Accounts!B$4:C$65535,2,FALSE)</f>
        <v>#N/A</v>
      </c>
    </row>
    <row r="560" spans="1:12" ht="12.75" customHeight="1" x14ac:dyDescent="0.2">
      <c r="A560" s="8"/>
      <c r="B560" s="8"/>
      <c r="K560" s="8" t="str">
        <f t="shared" si="8"/>
        <v>Expenses</v>
      </c>
      <c r="L560" s="8" t="e">
        <f>VLOOKUP(G560,Accounts!B$4:C$65535,2,FALSE)</f>
        <v>#N/A</v>
      </c>
    </row>
    <row r="561" spans="1:12" ht="12.75" customHeight="1" x14ac:dyDescent="0.2">
      <c r="A561" s="8"/>
      <c r="B561" s="8"/>
      <c r="K561" s="8" t="str">
        <f t="shared" si="8"/>
        <v>Expenses</v>
      </c>
      <c r="L561" s="8" t="e">
        <f>VLOOKUP(G561,Accounts!B$4:C$65535,2,FALSE)</f>
        <v>#N/A</v>
      </c>
    </row>
    <row r="562" spans="1:12" ht="12.75" customHeight="1" x14ac:dyDescent="0.2">
      <c r="A562" s="8"/>
      <c r="B562" s="8"/>
      <c r="K562" s="8" t="str">
        <f t="shared" si="8"/>
        <v>Expenses</v>
      </c>
      <c r="L562" s="8" t="e">
        <f>VLOOKUP(G562,Accounts!B$4:C$65535,2,FALSE)</f>
        <v>#N/A</v>
      </c>
    </row>
    <row r="563" spans="1:12" ht="12.75" customHeight="1" x14ac:dyDescent="0.2">
      <c r="A563" s="8"/>
      <c r="B563" s="8"/>
      <c r="K563" s="8" t="str">
        <f t="shared" si="8"/>
        <v>Expenses</v>
      </c>
      <c r="L563" s="8" t="e">
        <f>VLOOKUP(G563,Accounts!B$4:C$65535,2,FALSE)</f>
        <v>#N/A</v>
      </c>
    </row>
    <row r="564" spans="1:12" ht="12.75" customHeight="1" x14ac:dyDescent="0.2">
      <c r="A564" s="8"/>
      <c r="B564" s="8"/>
      <c r="K564" s="8" t="str">
        <f t="shared" si="8"/>
        <v>Expenses</v>
      </c>
      <c r="L564" s="8" t="e">
        <f>VLOOKUP(G564,Accounts!B$4:C$65535,2,FALSE)</f>
        <v>#N/A</v>
      </c>
    </row>
    <row r="565" spans="1:12" ht="12.75" customHeight="1" x14ac:dyDescent="0.2">
      <c r="A565" s="8"/>
      <c r="B565" s="8"/>
      <c r="K565" s="8" t="str">
        <f t="shared" si="8"/>
        <v>Expenses</v>
      </c>
      <c r="L565" s="8" t="e">
        <f>VLOOKUP(G565,Accounts!B$4:C$65535,2,FALSE)</f>
        <v>#N/A</v>
      </c>
    </row>
    <row r="566" spans="1:12" ht="12.75" customHeight="1" x14ac:dyDescent="0.2">
      <c r="A566" s="8"/>
      <c r="B566" s="8"/>
      <c r="K566" s="8" t="str">
        <f t="shared" si="8"/>
        <v>Expenses</v>
      </c>
      <c r="L566" s="8" t="e">
        <f>VLOOKUP(G566,Accounts!B$4:C$65535,2,FALSE)</f>
        <v>#N/A</v>
      </c>
    </row>
    <row r="567" spans="1:12" ht="12.75" customHeight="1" x14ac:dyDescent="0.2">
      <c r="A567" s="8"/>
      <c r="B567" s="8"/>
      <c r="K567" s="8" t="str">
        <f t="shared" si="8"/>
        <v>Expenses</v>
      </c>
      <c r="L567" s="8" t="e">
        <f>VLOOKUP(G567,Accounts!B$4:C$65535,2,FALSE)</f>
        <v>#N/A</v>
      </c>
    </row>
    <row r="568" spans="1:12" ht="12.75" customHeight="1" x14ac:dyDescent="0.2">
      <c r="A568" s="8"/>
      <c r="B568" s="8"/>
      <c r="K568" s="8" t="str">
        <f t="shared" si="8"/>
        <v>Expenses</v>
      </c>
      <c r="L568" s="8" t="e">
        <f>VLOOKUP(G568,Accounts!B$4:C$65535,2,FALSE)</f>
        <v>#N/A</v>
      </c>
    </row>
    <row r="569" spans="1:12" ht="12.75" customHeight="1" x14ac:dyDescent="0.2">
      <c r="A569" s="8"/>
      <c r="B569" s="8"/>
      <c r="K569" s="8" t="str">
        <f t="shared" si="8"/>
        <v>Expenses</v>
      </c>
      <c r="L569" s="8" t="e">
        <f>VLOOKUP(G569,Accounts!B$4:C$65535,2,FALSE)</f>
        <v>#N/A</v>
      </c>
    </row>
    <row r="570" spans="1:12" ht="12.75" customHeight="1" x14ac:dyDescent="0.2">
      <c r="A570" s="8"/>
      <c r="B570" s="8"/>
      <c r="K570" s="8" t="str">
        <f t="shared" si="8"/>
        <v>Expenses</v>
      </c>
      <c r="L570" s="8" t="e">
        <f>VLOOKUP(G570,Accounts!B$4:C$65535,2,FALSE)</f>
        <v>#N/A</v>
      </c>
    </row>
    <row r="571" spans="1:12" ht="12.75" customHeight="1" x14ac:dyDescent="0.2">
      <c r="A571" s="8"/>
      <c r="B571" s="8"/>
      <c r="K571" s="8" t="str">
        <f t="shared" si="8"/>
        <v>Expenses</v>
      </c>
      <c r="L571" s="8" t="e">
        <f>VLOOKUP(G571,Accounts!B$4:C$65535,2,FALSE)</f>
        <v>#N/A</v>
      </c>
    </row>
    <row r="572" spans="1:12" ht="12.75" customHeight="1" x14ac:dyDescent="0.2">
      <c r="A572" s="8"/>
      <c r="B572" s="8"/>
      <c r="K572" s="8" t="str">
        <f t="shared" si="8"/>
        <v>Expenses</v>
      </c>
      <c r="L572" s="8" t="e">
        <f>VLOOKUP(G572,Accounts!B$4:C$65535,2,FALSE)</f>
        <v>#N/A</v>
      </c>
    </row>
    <row r="573" spans="1:12" ht="12.75" customHeight="1" x14ac:dyDescent="0.2">
      <c r="A573" s="8"/>
      <c r="B573" s="8"/>
      <c r="K573" s="8" t="str">
        <f t="shared" si="8"/>
        <v>Expenses</v>
      </c>
      <c r="L573" s="8" t="e">
        <f>VLOOKUP(G573,Accounts!B$4:C$65535,2,FALSE)</f>
        <v>#N/A</v>
      </c>
    </row>
    <row r="574" spans="1:12" ht="12.75" customHeight="1" x14ac:dyDescent="0.2">
      <c r="A574" s="8"/>
      <c r="B574" s="8"/>
      <c r="K574" s="8" t="str">
        <f t="shared" si="8"/>
        <v>Expenses</v>
      </c>
      <c r="L574" s="8" t="e">
        <f>VLOOKUP(G574,Accounts!B$4:C$65535,2,FALSE)</f>
        <v>#N/A</v>
      </c>
    </row>
    <row r="575" spans="1:12" ht="12.75" customHeight="1" x14ac:dyDescent="0.2">
      <c r="A575" s="8"/>
      <c r="B575" s="8"/>
      <c r="K575" s="8" t="str">
        <f t="shared" si="8"/>
        <v>Expenses</v>
      </c>
      <c r="L575" s="8" t="e">
        <f>VLOOKUP(G575,Accounts!B$4:C$65535,2,FALSE)</f>
        <v>#N/A</v>
      </c>
    </row>
    <row r="576" spans="1:12" ht="12.75" customHeight="1" x14ac:dyDescent="0.2">
      <c r="A576" s="8"/>
      <c r="B576" s="8"/>
      <c r="K576" s="8" t="str">
        <f t="shared" si="8"/>
        <v>Expenses</v>
      </c>
      <c r="L576" s="8" t="e">
        <f>VLOOKUP(G576,Accounts!B$4:C$65535,2,FALSE)</f>
        <v>#N/A</v>
      </c>
    </row>
    <row r="577" spans="1:12" ht="12.75" customHeight="1" x14ac:dyDescent="0.2">
      <c r="A577" s="8"/>
      <c r="B577" s="8"/>
      <c r="K577" s="8" t="str">
        <f t="shared" si="8"/>
        <v>Expenses</v>
      </c>
      <c r="L577" s="8" t="e">
        <f>VLOOKUP(G577,Accounts!B$4:C$65535,2,FALSE)</f>
        <v>#N/A</v>
      </c>
    </row>
    <row r="578" spans="1:12" ht="12.75" customHeight="1" x14ac:dyDescent="0.2">
      <c r="A578" s="8"/>
      <c r="B578" s="8"/>
      <c r="K578" s="8" t="str">
        <f t="shared" si="8"/>
        <v>Expenses</v>
      </c>
      <c r="L578" s="8" t="e">
        <f>VLOOKUP(G578,Accounts!B$4:C$65535,2,FALSE)</f>
        <v>#N/A</v>
      </c>
    </row>
    <row r="579" spans="1:12" ht="12.75" customHeight="1" x14ac:dyDescent="0.2">
      <c r="A579" s="8"/>
      <c r="B579" s="8"/>
      <c r="K579" s="8" t="str">
        <f t="shared" si="8"/>
        <v>Expenses</v>
      </c>
      <c r="L579" s="8" t="e">
        <f>VLOOKUP(G579,Accounts!B$4:C$65535,2,FALSE)</f>
        <v>#N/A</v>
      </c>
    </row>
    <row r="580" spans="1:12" ht="12.75" customHeight="1" x14ac:dyDescent="0.2">
      <c r="A580" s="8"/>
      <c r="B580" s="8"/>
      <c r="K580" s="8" t="str">
        <f t="shared" si="8"/>
        <v>Expenses</v>
      </c>
      <c r="L580" s="8" t="e">
        <f>VLOOKUP(G580,Accounts!B$4:C$65535,2,FALSE)</f>
        <v>#N/A</v>
      </c>
    </row>
    <row r="581" spans="1:12" ht="12.75" customHeight="1" x14ac:dyDescent="0.2">
      <c r="A581" s="8"/>
      <c r="B581" s="8"/>
      <c r="K581" s="8" t="str">
        <f t="shared" ref="K581:K644" si="9">IF(LEFT(G581,1)="1","Assets",IF(LEFT(G581,1)="2","Liability",IF(LEFT(G581,1)="3","Liability",IF(LEFT(G581,1)="4","Income","Expenses"))))</f>
        <v>Expenses</v>
      </c>
      <c r="L581" s="8" t="e">
        <f>VLOOKUP(G581,Accounts!B$4:C$65535,2,FALSE)</f>
        <v>#N/A</v>
      </c>
    </row>
    <row r="582" spans="1:12" ht="12.75" customHeight="1" x14ac:dyDescent="0.2">
      <c r="A582" s="8"/>
      <c r="B582" s="8"/>
      <c r="K582" s="8" t="str">
        <f t="shared" si="9"/>
        <v>Expenses</v>
      </c>
      <c r="L582" s="8" t="e">
        <f>VLOOKUP(G582,Accounts!B$4:C$65535,2,FALSE)</f>
        <v>#N/A</v>
      </c>
    </row>
    <row r="583" spans="1:12" ht="12.75" customHeight="1" x14ac:dyDescent="0.2">
      <c r="A583" s="8"/>
      <c r="B583" s="8"/>
      <c r="K583" s="8" t="str">
        <f t="shared" si="9"/>
        <v>Expenses</v>
      </c>
      <c r="L583" s="8" t="e">
        <f>VLOOKUP(G583,Accounts!B$4:C$65535,2,FALSE)</f>
        <v>#N/A</v>
      </c>
    </row>
    <row r="584" spans="1:12" ht="12.75" customHeight="1" x14ac:dyDescent="0.2">
      <c r="A584" s="8"/>
      <c r="B584" s="8"/>
      <c r="K584" s="8" t="str">
        <f t="shared" si="9"/>
        <v>Expenses</v>
      </c>
      <c r="L584" s="8" t="e">
        <f>VLOOKUP(G584,Accounts!B$4:C$65535,2,FALSE)</f>
        <v>#N/A</v>
      </c>
    </row>
    <row r="585" spans="1:12" ht="12.75" customHeight="1" x14ac:dyDescent="0.2">
      <c r="A585" s="8"/>
      <c r="B585" s="8"/>
      <c r="K585" s="8" t="str">
        <f t="shared" si="9"/>
        <v>Expenses</v>
      </c>
      <c r="L585" s="8" t="e">
        <f>VLOOKUP(G585,Accounts!B$4:C$65535,2,FALSE)</f>
        <v>#N/A</v>
      </c>
    </row>
    <row r="586" spans="1:12" ht="12.75" customHeight="1" x14ac:dyDescent="0.2">
      <c r="A586" s="8"/>
      <c r="B586" s="8"/>
      <c r="K586" s="8" t="str">
        <f t="shared" si="9"/>
        <v>Expenses</v>
      </c>
      <c r="L586" s="8" t="e">
        <f>VLOOKUP(G586,Accounts!B$4:C$65535,2,FALSE)</f>
        <v>#N/A</v>
      </c>
    </row>
    <row r="587" spans="1:12" ht="12.75" customHeight="1" x14ac:dyDescent="0.2">
      <c r="A587" s="8"/>
      <c r="B587" s="8"/>
      <c r="K587" s="8" t="str">
        <f t="shared" si="9"/>
        <v>Expenses</v>
      </c>
      <c r="L587" s="8" t="e">
        <f>VLOOKUP(G587,Accounts!B$4:C$65535,2,FALSE)</f>
        <v>#N/A</v>
      </c>
    </row>
    <row r="588" spans="1:12" ht="12.75" customHeight="1" x14ac:dyDescent="0.2">
      <c r="A588" s="8"/>
      <c r="B588" s="8"/>
      <c r="K588" s="8" t="str">
        <f t="shared" si="9"/>
        <v>Expenses</v>
      </c>
      <c r="L588" s="8" t="e">
        <f>VLOOKUP(G588,Accounts!B$4:C$65535,2,FALSE)</f>
        <v>#N/A</v>
      </c>
    </row>
    <row r="589" spans="1:12" ht="12.75" customHeight="1" x14ac:dyDescent="0.2">
      <c r="A589" s="8"/>
      <c r="B589" s="8"/>
      <c r="K589" s="8" t="str">
        <f t="shared" si="9"/>
        <v>Expenses</v>
      </c>
      <c r="L589" s="8" t="e">
        <f>VLOOKUP(G589,Accounts!B$4:C$65535,2,FALSE)</f>
        <v>#N/A</v>
      </c>
    </row>
    <row r="590" spans="1:12" ht="12.75" customHeight="1" x14ac:dyDescent="0.2">
      <c r="A590" s="8"/>
      <c r="B590" s="8"/>
      <c r="K590" s="8" t="str">
        <f t="shared" si="9"/>
        <v>Expenses</v>
      </c>
      <c r="L590" s="8" t="e">
        <f>VLOOKUP(G590,Accounts!B$4:C$65535,2,FALSE)</f>
        <v>#N/A</v>
      </c>
    </row>
    <row r="591" spans="1:12" ht="12.75" customHeight="1" x14ac:dyDescent="0.2">
      <c r="A591" s="8"/>
      <c r="B591" s="8"/>
      <c r="K591" s="8" t="str">
        <f t="shared" si="9"/>
        <v>Expenses</v>
      </c>
      <c r="L591" s="8" t="e">
        <f>VLOOKUP(G591,Accounts!B$4:C$65535,2,FALSE)</f>
        <v>#N/A</v>
      </c>
    </row>
    <row r="592" spans="1:12" ht="12.75" customHeight="1" x14ac:dyDescent="0.2">
      <c r="A592" s="8"/>
      <c r="B592" s="8"/>
      <c r="K592" s="8" t="str">
        <f t="shared" si="9"/>
        <v>Expenses</v>
      </c>
      <c r="L592" s="8" t="e">
        <f>VLOOKUP(G592,Accounts!B$4:C$65535,2,FALSE)</f>
        <v>#N/A</v>
      </c>
    </row>
    <row r="593" spans="1:12" ht="12.75" customHeight="1" x14ac:dyDescent="0.2">
      <c r="A593" s="8"/>
      <c r="B593" s="8"/>
      <c r="K593" s="8" t="str">
        <f t="shared" si="9"/>
        <v>Expenses</v>
      </c>
      <c r="L593" s="8" t="e">
        <f>VLOOKUP(G593,Accounts!B$4:C$65535,2,FALSE)</f>
        <v>#N/A</v>
      </c>
    </row>
    <row r="594" spans="1:12" ht="12.75" customHeight="1" x14ac:dyDescent="0.2">
      <c r="A594" s="8"/>
      <c r="B594" s="8"/>
      <c r="K594" s="8" t="str">
        <f t="shared" si="9"/>
        <v>Expenses</v>
      </c>
      <c r="L594" s="8" t="e">
        <f>VLOOKUP(G594,Accounts!B$4:C$65535,2,FALSE)</f>
        <v>#N/A</v>
      </c>
    </row>
    <row r="595" spans="1:12" ht="12.75" customHeight="1" x14ac:dyDescent="0.2">
      <c r="A595" s="8"/>
      <c r="B595" s="8"/>
      <c r="K595" s="8" t="str">
        <f t="shared" si="9"/>
        <v>Expenses</v>
      </c>
      <c r="L595" s="8" t="e">
        <f>VLOOKUP(G595,Accounts!B$4:C$65535,2,FALSE)</f>
        <v>#N/A</v>
      </c>
    </row>
    <row r="596" spans="1:12" ht="12.75" customHeight="1" x14ac:dyDescent="0.2">
      <c r="A596" s="8"/>
      <c r="B596" s="8"/>
      <c r="K596" s="8" t="str">
        <f t="shared" si="9"/>
        <v>Expenses</v>
      </c>
      <c r="L596" s="8" t="e">
        <f>VLOOKUP(G596,Accounts!B$4:C$65535,2,FALSE)</f>
        <v>#N/A</v>
      </c>
    </row>
    <row r="597" spans="1:12" ht="12.75" customHeight="1" x14ac:dyDescent="0.2">
      <c r="A597" s="8"/>
      <c r="B597" s="8"/>
      <c r="K597" s="8" t="str">
        <f t="shared" si="9"/>
        <v>Expenses</v>
      </c>
      <c r="L597" s="8" t="e">
        <f>VLOOKUP(G597,Accounts!B$4:C$65535,2,FALSE)</f>
        <v>#N/A</v>
      </c>
    </row>
    <row r="598" spans="1:12" ht="12.75" customHeight="1" x14ac:dyDescent="0.2">
      <c r="A598" s="8"/>
      <c r="B598" s="8"/>
      <c r="K598" s="8" t="str">
        <f t="shared" si="9"/>
        <v>Expenses</v>
      </c>
      <c r="L598" s="8" t="e">
        <f>VLOOKUP(G598,Accounts!B$4:C$65535,2,FALSE)</f>
        <v>#N/A</v>
      </c>
    </row>
    <row r="599" spans="1:12" ht="12.75" customHeight="1" x14ac:dyDescent="0.2">
      <c r="A599" s="8"/>
      <c r="B599" s="8"/>
      <c r="K599" s="8" t="str">
        <f t="shared" si="9"/>
        <v>Expenses</v>
      </c>
      <c r="L599" s="8" t="e">
        <f>VLOOKUP(G599,Accounts!B$4:C$65535,2,FALSE)</f>
        <v>#N/A</v>
      </c>
    </row>
    <row r="600" spans="1:12" ht="12.75" customHeight="1" x14ac:dyDescent="0.2">
      <c r="A600" s="8"/>
      <c r="B600" s="8"/>
      <c r="K600" s="8" t="str">
        <f t="shared" si="9"/>
        <v>Expenses</v>
      </c>
      <c r="L600" s="8" t="e">
        <f>VLOOKUP(G600,Accounts!B$4:C$65535,2,FALSE)</f>
        <v>#N/A</v>
      </c>
    </row>
    <row r="601" spans="1:12" ht="12.75" customHeight="1" x14ac:dyDescent="0.2">
      <c r="A601" s="8"/>
      <c r="B601" s="8"/>
      <c r="K601" s="8" t="str">
        <f t="shared" si="9"/>
        <v>Expenses</v>
      </c>
      <c r="L601" s="8" t="e">
        <f>VLOOKUP(G601,Accounts!B$4:C$65535,2,FALSE)</f>
        <v>#N/A</v>
      </c>
    </row>
    <row r="602" spans="1:12" ht="12.75" customHeight="1" x14ac:dyDescent="0.2">
      <c r="A602" s="8"/>
      <c r="B602" s="8"/>
      <c r="K602" s="8" t="str">
        <f t="shared" si="9"/>
        <v>Expenses</v>
      </c>
      <c r="L602" s="8" t="e">
        <f>VLOOKUP(G602,Accounts!B$4:C$65535,2,FALSE)</f>
        <v>#N/A</v>
      </c>
    </row>
    <row r="603" spans="1:12" ht="12.75" customHeight="1" x14ac:dyDescent="0.2">
      <c r="A603" s="8"/>
      <c r="B603" s="8"/>
      <c r="K603" s="8" t="str">
        <f t="shared" si="9"/>
        <v>Expenses</v>
      </c>
      <c r="L603" s="8" t="e">
        <f>VLOOKUP(G603,Accounts!B$4:C$65535,2,FALSE)</f>
        <v>#N/A</v>
      </c>
    </row>
    <row r="604" spans="1:12" ht="12.75" customHeight="1" x14ac:dyDescent="0.2">
      <c r="A604" s="8"/>
      <c r="B604" s="8"/>
      <c r="K604" s="8" t="str">
        <f t="shared" si="9"/>
        <v>Expenses</v>
      </c>
      <c r="L604" s="8" t="e">
        <f>VLOOKUP(G604,Accounts!B$4:C$65535,2,FALSE)</f>
        <v>#N/A</v>
      </c>
    </row>
    <row r="605" spans="1:12" ht="12.75" customHeight="1" x14ac:dyDescent="0.2">
      <c r="A605" s="8"/>
      <c r="B605" s="8"/>
      <c r="K605" s="8" t="str">
        <f t="shared" si="9"/>
        <v>Expenses</v>
      </c>
      <c r="L605" s="8" t="e">
        <f>VLOOKUP(G605,Accounts!B$4:C$65535,2,FALSE)</f>
        <v>#N/A</v>
      </c>
    </row>
    <row r="606" spans="1:12" ht="12.75" customHeight="1" x14ac:dyDescent="0.2">
      <c r="A606" s="8"/>
      <c r="B606" s="8"/>
      <c r="K606" s="8" t="str">
        <f t="shared" si="9"/>
        <v>Expenses</v>
      </c>
      <c r="L606" s="8" t="e">
        <f>VLOOKUP(G606,Accounts!B$4:C$65535,2,FALSE)</f>
        <v>#N/A</v>
      </c>
    </row>
    <row r="607" spans="1:12" ht="12.75" customHeight="1" x14ac:dyDescent="0.2">
      <c r="A607" s="8"/>
      <c r="B607" s="8"/>
      <c r="K607" s="8" t="str">
        <f t="shared" si="9"/>
        <v>Expenses</v>
      </c>
      <c r="L607" s="8" t="e">
        <f>VLOOKUP(G607,Accounts!B$4:C$65535,2,FALSE)</f>
        <v>#N/A</v>
      </c>
    </row>
    <row r="608" spans="1:12" ht="12.75" customHeight="1" x14ac:dyDescent="0.2">
      <c r="A608" s="8"/>
      <c r="B608" s="8"/>
      <c r="K608" s="8" t="str">
        <f t="shared" si="9"/>
        <v>Expenses</v>
      </c>
      <c r="L608" s="8" t="e">
        <f>VLOOKUP(G608,Accounts!B$4:C$65535,2,FALSE)</f>
        <v>#N/A</v>
      </c>
    </row>
    <row r="609" spans="1:12" ht="12.75" customHeight="1" x14ac:dyDescent="0.2">
      <c r="A609" s="8"/>
      <c r="B609" s="8"/>
      <c r="K609" s="8" t="str">
        <f t="shared" si="9"/>
        <v>Expenses</v>
      </c>
      <c r="L609" s="8" t="e">
        <f>VLOOKUP(G609,Accounts!B$4:C$65535,2,FALSE)</f>
        <v>#N/A</v>
      </c>
    </row>
    <row r="610" spans="1:12" ht="12.75" customHeight="1" x14ac:dyDescent="0.2">
      <c r="A610" s="8"/>
      <c r="B610" s="8"/>
      <c r="K610" s="8" t="str">
        <f t="shared" si="9"/>
        <v>Expenses</v>
      </c>
      <c r="L610" s="8" t="e">
        <f>VLOOKUP(G610,Accounts!B$4:C$65535,2,FALSE)</f>
        <v>#N/A</v>
      </c>
    </row>
    <row r="611" spans="1:12" ht="12.75" customHeight="1" x14ac:dyDescent="0.2">
      <c r="A611" s="8"/>
      <c r="B611" s="8"/>
      <c r="K611" s="8" t="str">
        <f t="shared" si="9"/>
        <v>Expenses</v>
      </c>
      <c r="L611" s="8" t="e">
        <f>VLOOKUP(G611,Accounts!B$4:C$65535,2,FALSE)</f>
        <v>#N/A</v>
      </c>
    </row>
    <row r="612" spans="1:12" ht="12.75" customHeight="1" x14ac:dyDescent="0.2">
      <c r="A612" s="8"/>
      <c r="B612" s="8"/>
      <c r="K612" s="8" t="str">
        <f t="shared" si="9"/>
        <v>Expenses</v>
      </c>
      <c r="L612" s="8" t="e">
        <f>VLOOKUP(G612,Accounts!B$4:C$65535,2,FALSE)</f>
        <v>#N/A</v>
      </c>
    </row>
    <row r="613" spans="1:12" ht="12.75" customHeight="1" x14ac:dyDescent="0.2">
      <c r="A613" s="8"/>
      <c r="B613" s="8"/>
      <c r="K613" s="8" t="str">
        <f t="shared" si="9"/>
        <v>Expenses</v>
      </c>
      <c r="L613" s="8" t="e">
        <f>VLOOKUP(G613,Accounts!B$4:C$65535,2,FALSE)</f>
        <v>#N/A</v>
      </c>
    </row>
    <row r="614" spans="1:12" ht="12.75" customHeight="1" x14ac:dyDescent="0.2">
      <c r="A614" s="8"/>
      <c r="B614" s="8"/>
      <c r="K614" s="8" t="str">
        <f t="shared" si="9"/>
        <v>Expenses</v>
      </c>
      <c r="L614" s="8" t="e">
        <f>VLOOKUP(G614,Accounts!B$4:C$65535,2,FALSE)</f>
        <v>#N/A</v>
      </c>
    </row>
    <row r="615" spans="1:12" ht="12.75" customHeight="1" x14ac:dyDescent="0.2">
      <c r="A615" s="8"/>
      <c r="B615" s="8"/>
      <c r="K615" s="8" t="str">
        <f t="shared" si="9"/>
        <v>Expenses</v>
      </c>
      <c r="L615" s="8" t="e">
        <f>VLOOKUP(G615,Accounts!B$4:C$65535,2,FALSE)</f>
        <v>#N/A</v>
      </c>
    </row>
    <row r="616" spans="1:12" ht="12.75" customHeight="1" x14ac:dyDescent="0.2">
      <c r="A616" s="8"/>
      <c r="B616" s="8"/>
      <c r="K616" s="8" t="str">
        <f t="shared" si="9"/>
        <v>Expenses</v>
      </c>
      <c r="L616" s="8" t="e">
        <f>VLOOKUP(G616,Accounts!B$4:C$65535,2,FALSE)</f>
        <v>#N/A</v>
      </c>
    </row>
    <row r="617" spans="1:12" ht="12.75" customHeight="1" x14ac:dyDescent="0.2">
      <c r="A617" s="8"/>
      <c r="B617" s="8"/>
      <c r="K617" s="8" t="str">
        <f t="shared" si="9"/>
        <v>Expenses</v>
      </c>
      <c r="L617" s="8" t="e">
        <f>VLOOKUP(G617,Accounts!B$4:C$65535,2,FALSE)</f>
        <v>#N/A</v>
      </c>
    </row>
    <row r="618" spans="1:12" ht="12.75" customHeight="1" x14ac:dyDescent="0.2">
      <c r="A618" s="8"/>
      <c r="B618" s="8"/>
      <c r="K618" s="8" t="str">
        <f t="shared" si="9"/>
        <v>Expenses</v>
      </c>
      <c r="L618" s="8" t="e">
        <f>VLOOKUP(G618,Accounts!B$4:C$65535,2,FALSE)</f>
        <v>#N/A</v>
      </c>
    </row>
    <row r="619" spans="1:12" ht="12.75" customHeight="1" x14ac:dyDescent="0.2">
      <c r="A619" s="8"/>
      <c r="B619" s="8"/>
      <c r="K619" s="8" t="str">
        <f t="shared" si="9"/>
        <v>Expenses</v>
      </c>
      <c r="L619" s="8" t="e">
        <f>VLOOKUP(G619,Accounts!B$4:C$65535,2,FALSE)</f>
        <v>#N/A</v>
      </c>
    </row>
    <row r="620" spans="1:12" ht="12.75" customHeight="1" x14ac:dyDescent="0.2">
      <c r="A620" s="8"/>
      <c r="B620" s="8"/>
      <c r="K620" s="8" t="str">
        <f t="shared" si="9"/>
        <v>Expenses</v>
      </c>
      <c r="L620" s="8" t="e">
        <f>VLOOKUP(G620,Accounts!B$4:C$65535,2,FALSE)</f>
        <v>#N/A</v>
      </c>
    </row>
    <row r="621" spans="1:12" ht="12.75" customHeight="1" x14ac:dyDescent="0.2">
      <c r="A621" s="8"/>
      <c r="B621" s="8"/>
      <c r="K621" s="8" t="str">
        <f t="shared" si="9"/>
        <v>Expenses</v>
      </c>
      <c r="L621" s="8" t="e">
        <f>VLOOKUP(G621,Accounts!B$4:C$65535,2,FALSE)</f>
        <v>#N/A</v>
      </c>
    </row>
    <row r="622" spans="1:12" ht="12.75" customHeight="1" x14ac:dyDescent="0.2">
      <c r="A622" s="8"/>
      <c r="B622" s="8"/>
      <c r="K622" s="8" t="str">
        <f t="shared" si="9"/>
        <v>Expenses</v>
      </c>
      <c r="L622" s="8" t="e">
        <f>VLOOKUP(G622,Accounts!B$4:C$65535,2,FALSE)</f>
        <v>#N/A</v>
      </c>
    </row>
    <row r="623" spans="1:12" ht="12.75" customHeight="1" x14ac:dyDescent="0.2">
      <c r="A623" s="8"/>
      <c r="B623" s="8"/>
      <c r="K623" s="8" t="str">
        <f t="shared" si="9"/>
        <v>Expenses</v>
      </c>
      <c r="L623" s="8" t="e">
        <f>VLOOKUP(G623,Accounts!B$4:C$65535,2,FALSE)</f>
        <v>#N/A</v>
      </c>
    </row>
    <row r="624" spans="1:12" ht="12.75" customHeight="1" x14ac:dyDescent="0.2">
      <c r="A624" s="8"/>
      <c r="B624" s="8"/>
      <c r="K624" s="8" t="str">
        <f t="shared" si="9"/>
        <v>Expenses</v>
      </c>
      <c r="L624" s="8" t="e">
        <f>VLOOKUP(G624,Accounts!B$4:C$65535,2,FALSE)</f>
        <v>#N/A</v>
      </c>
    </row>
    <row r="625" spans="1:12" ht="12.75" customHeight="1" x14ac:dyDescent="0.2">
      <c r="A625" s="8"/>
      <c r="B625" s="8"/>
      <c r="K625" s="8" t="str">
        <f t="shared" si="9"/>
        <v>Expenses</v>
      </c>
      <c r="L625" s="8" t="e">
        <f>VLOOKUP(G625,Accounts!B$4:C$65535,2,FALSE)</f>
        <v>#N/A</v>
      </c>
    </row>
    <row r="626" spans="1:12" ht="12.75" customHeight="1" x14ac:dyDescent="0.2">
      <c r="A626" s="8"/>
      <c r="B626" s="8"/>
      <c r="K626" s="8" t="str">
        <f t="shared" si="9"/>
        <v>Expenses</v>
      </c>
      <c r="L626" s="8" t="e">
        <f>VLOOKUP(G626,Accounts!B$4:C$65535,2,FALSE)</f>
        <v>#N/A</v>
      </c>
    </row>
    <row r="627" spans="1:12" ht="12.75" customHeight="1" x14ac:dyDescent="0.2">
      <c r="A627" s="8"/>
      <c r="B627" s="8"/>
      <c r="K627" s="8" t="str">
        <f t="shared" si="9"/>
        <v>Expenses</v>
      </c>
      <c r="L627" s="8" t="e">
        <f>VLOOKUP(G627,Accounts!B$4:C$65535,2,FALSE)</f>
        <v>#N/A</v>
      </c>
    </row>
    <row r="628" spans="1:12" ht="12.75" customHeight="1" x14ac:dyDescent="0.2">
      <c r="A628" s="8"/>
      <c r="B628" s="8"/>
      <c r="K628" s="8" t="str">
        <f t="shared" si="9"/>
        <v>Expenses</v>
      </c>
      <c r="L628" s="8" t="e">
        <f>VLOOKUP(G628,Accounts!B$4:C$65535,2,FALSE)</f>
        <v>#N/A</v>
      </c>
    </row>
    <row r="629" spans="1:12" ht="12.75" customHeight="1" x14ac:dyDescent="0.2">
      <c r="A629" s="8"/>
      <c r="B629" s="8"/>
      <c r="K629" s="8" t="str">
        <f t="shared" si="9"/>
        <v>Expenses</v>
      </c>
      <c r="L629" s="8" t="e">
        <f>VLOOKUP(G629,Accounts!B$4:C$65535,2,FALSE)</f>
        <v>#N/A</v>
      </c>
    </row>
    <row r="630" spans="1:12" ht="12.75" customHeight="1" x14ac:dyDescent="0.2">
      <c r="A630" s="8"/>
      <c r="B630" s="8"/>
      <c r="K630" s="8" t="str">
        <f t="shared" si="9"/>
        <v>Expenses</v>
      </c>
      <c r="L630" s="8" t="e">
        <f>VLOOKUP(G630,Accounts!B$4:C$65535,2,FALSE)</f>
        <v>#N/A</v>
      </c>
    </row>
    <row r="631" spans="1:12" ht="12.75" customHeight="1" x14ac:dyDescent="0.2">
      <c r="A631" s="8"/>
      <c r="B631" s="8"/>
      <c r="K631" s="8" t="str">
        <f t="shared" si="9"/>
        <v>Expenses</v>
      </c>
      <c r="L631" s="8" t="e">
        <f>VLOOKUP(G631,Accounts!B$4:C$65535,2,FALSE)</f>
        <v>#N/A</v>
      </c>
    </row>
    <row r="632" spans="1:12" ht="12.75" customHeight="1" x14ac:dyDescent="0.2">
      <c r="A632" s="8"/>
      <c r="B632" s="8"/>
      <c r="K632" s="8" t="str">
        <f t="shared" si="9"/>
        <v>Expenses</v>
      </c>
      <c r="L632" s="8" t="e">
        <f>VLOOKUP(G632,Accounts!B$4:C$65535,2,FALSE)</f>
        <v>#N/A</v>
      </c>
    </row>
    <row r="633" spans="1:12" ht="12.75" customHeight="1" x14ac:dyDescent="0.2">
      <c r="A633" s="8"/>
      <c r="B633" s="8"/>
      <c r="K633" s="8" t="str">
        <f t="shared" si="9"/>
        <v>Expenses</v>
      </c>
      <c r="L633" s="8" t="e">
        <f>VLOOKUP(G633,Accounts!B$4:C$65535,2,FALSE)</f>
        <v>#N/A</v>
      </c>
    </row>
    <row r="634" spans="1:12" ht="12.75" customHeight="1" x14ac:dyDescent="0.2">
      <c r="A634" s="8"/>
      <c r="B634" s="8"/>
      <c r="K634" s="8" t="str">
        <f t="shared" si="9"/>
        <v>Expenses</v>
      </c>
      <c r="L634" s="8" t="e">
        <f>VLOOKUP(G634,Accounts!B$4:C$65535,2,FALSE)</f>
        <v>#N/A</v>
      </c>
    </row>
    <row r="635" spans="1:12" ht="12.75" customHeight="1" x14ac:dyDescent="0.2">
      <c r="A635" s="8"/>
      <c r="B635" s="8"/>
      <c r="K635" s="8" t="str">
        <f t="shared" si="9"/>
        <v>Expenses</v>
      </c>
      <c r="L635" s="8" t="e">
        <f>VLOOKUP(G635,Accounts!B$4:C$65535,2,FALSE)</f>
        <v>#N/A</v>
      </c>
    </row>
    <row r="636" spans="1:12" ht="12.75" customHeight="1" x14ac:dyDescent="0.2">
      <c r="A636" s="8"/>
      <c r="B636" s="8"/>
      <c r="K636" s="8" t="str">
        <f t="shared" si="9"/>
        <v>Expenses</v>
      </c>
      <c r="L636" s="8" t="e">
        <f>VLOOKUP(G636,Accounts!B$4:C$65535,2,FALSE)</f>
        <v>#N/A</v>
      </c>
    </row>
    <row r="637" spans="1:12" ht="12.75" customHeight="1" x14ac:dyDescent="0.2">
      <c r="A637" s="8"/>
      <c r="B637" s="8"/>
      <c r="K637" s="8" t="str">
        <f t="shared" si="9"/>
        <v>Expenses</v>
      </c>
      <c r="L637" s="8" t="e">
        <f>VLOOKUP(G637,Accounts!B$4:C$65535,2,FALSE)</f>
        <v>#N/A</v>
      </c>
    </row>
    <row r="638" spans="1:12" ht="12.75" customHeight="1" x14ac:dyDescent="0.2">
      <c r="A638" s="8"/>
      <c r="B638" s="8"/>
      <c r="K638" s="8" t="str">
        <f t="shared" si="9"/>
        <v>Expenses</v>
      </c>
      <c r="L638" s="8" t="e">
        <f>VLOOKUP(G638,Accounts!B$4:C$65535,2,FALSE)</f>
        <v>#N/A</v>
      </c>
    </row>
    <row r="639" spans="1:12" ht="12.75" customHeight="1" x14ac:dyDescent="0.2">
      <c r="A639" s="8"/>
      <c r="B639" s="8"/>
      <c r="K639" s="8" t="str">
        <f t="shared" si="9"/>
        <v>Expenses</v>
      </c>
      <c r="L639" s="8" t="e">
        <f>VLOOKUP(G639,Accounts!B$4:C$65535,2,FALSE)</f>
        <v>#N/A</v>
      </c>
    </row>
    <row r="640" spans="1:12" ht="12.75" customHeight="1" x14ac:dyDescent="0.2">
      <c r="A640" s="8"/>
      <c r="B640" s="8"/>
      <c r="K640" s="8" t="str">
        <f t="shared" si="9"/>
        <v>Expenses</v>
      </c>
      <c r="L640" s="8" t="e">
        <f>VLOOKUP(G640,Accounts!B$4:C$65535,2,FALSE)</f>
        <v>#N/A</v>
      </c>
    </row>
    <row r="641" spans="1:12" ht="12.75" customHeight="1" x14ac:dyDescent="0.2">
      <c r="A641" s="8"/>
      <c r="B641" s="8"/>
      <c r="K641" s="8" t="str">
        <f t="shared" si="9"/>
        <v>Expenses</v>
      </c>
      <c r="L641" s="8" t="e">
        <f>VLOOKUP(G641,Accounts!B$4:C$65535,2,FALSE)</f>
        <v>#N/A</v>
      </c>
    </row>
    <row r="642" spans="1:12" ht="12.75" customHeight="1" x14ac:dyDescent="0.2">
      <c r="A642" s="8"/>
      <c r="B642" s="8"/>
      <c r="K642" s="8" t="str">
        <f t="shared" si="9"/>
        <v>Expenses</v>
      </c>
      <c r="L642" s="8" t="e">
        <f>VLOOKUP(G642,Accounts!B$4:C$65535,2,FALSE)</f>
        <v>#N/A</v>
      </c>
    </row>
    <row r="643" spans="1:12" ht="12.75" customHeight="1" x14ac:dyDescent="0.2">
      <c r="A643" s="8"/>
      <c r="B643" s="8"/>
      <c r="K643" s="8" t="str">
        <f t="shared" si="9"/>
        <v>Expenses</v>
      </c>
      <c r="L643" s="8" t="e">
        <f>VLOOKUP(G643,Accounts!B$4:C$65535,2,FALSE)</f>
        <v>#N/A</v>
      </c>
    </row>
    <row r="644" spans="1:12" ht="12.75" customHeight="1" x14ac:dyDescent="0.2">
      <c r="A644" s="8"/>
      <c r="B644" s="8"/>
      <c r="K644" s="8" t="str">
        <f t="shared" si="9"/>
        <v>Expenses</v>
      </c>
      <c r="L644" s="8" t="e">
        <f>VLOOKUP(G644,Accounts!B$4:C$65535,2,FALSE)</f>
        <v>#N/A</v>
      </c>
    </row>
    <row r="645" spans="1:12" ht="12.75" customHeight="1" x14ac:dyDescent="0.2">
      <c r="A645" s="8"/>
      <c r="B645" s="8"/>
      <c r="K645" s="8" t="str">
        <f t="shared" ref="K645:K708" si="10">IF(LEFT(G645,1)="1","Assets",IF(LEFT(G645,1)="2","Liability",IF(LEFT(G645,1)="3","Liability",IF(LEFT(G645,1)="4","Income","Expenses"))))</f>
        <v>Expenses</v>
      </c>
      <c r="L645" s="8" t="e">
        <f>VLOOKUP(G645,Accounts!B$4:C$65535,2,FALSE)</f>
        <v>#N/A</v>
      </c>
    </row>
    <row r="646" spans="1:12" ht="12.75" customHeight="1" x14ac:dyDescent="0.2">
      <c r="A646" s="8"/>
      <c r="B646" s="8"/>
      <c r="K646" s="8" t="str">
        <f t="shared" si="10"/>
        <v>Expenses</v>
      </c>
      <c r="L646" s="8" t="e">
        <f>VLOOKUP(G646,Accounts!B$4:C$65535,2,FALSE)</f>
        <v>#N/A</v>
      </c>
    </row>
    <row r="647" spans="1:12" ht="12.75" customHeight="1" x14ac:dyDescent="0.2">
      <c r="A647" s="8"/>
      <c r="B647" s="8"/>
      <c r="K647" s="8" t="str">
        <f t="shared" si="10"/>
        <v>Expenses</v>
      </c>
      <c r="L647" s="8" t="e">
        <f>VLOOKUP(G647,Accounts!B$4:C$65535,2,FALSE)</f>
        <v>#N/A</v>
      </c>
    </row>
    <row r="648" spans="1:12" ht="12.75" customHeight="1" x14ac:dyDescent="0.2">
      <c r="A648" s="8"/>
      <c r="B648" s="8"/>
      <c r="K648" s="8" t="str">
        <f t="shared" si="10"/>
        <v>Expenses</v>
      </c>
      <c r="L648" s="8" t="e">
        <f>VLOOKUP(G648,Accounts!B$4:C$65535,2,FALSE)</f>
        <v>#N/A</v>
      </c>
    </row>
    <row r="649" spans="1:12" ht="12.75" customHeight="1" x14ac:dyDescent="0.2">
      <c r="A649" s="8"/>
      <c r="B649" s="8"/>
      <c r="K649" s="8" t="str">
        <f t="shared" si="10"/>
        <v>Expenses</v>
      </c>
      <c r="L649" s="8" t="e">
        <f>VLOOKUP(G649,Accounts!B$4:C$65535,2,FALSE)</f>
        <v>#N/A</v>
      </c>
    </row>
    <row r="650" spans="1:12" ht="12.75" customHeight="1" x14ac:dyDescent="0.2">
      <c r="A650" s="8"/>
      <c r="B650" s="8"/>
      <c r="K650" s="8" t="str">
        <f t="shared" si="10"/>
        <v>Expenses</v>
      </c>
      <c r="L650" s="8" t="e">
        <f>VLOOKUP(G650,Accounts!B$4:C$65535,2,FALSE)</f>
        <v>#N/A</v>
      </c>
    </row>
    <row r="651" spans="1:12" ht="12.75" customHeight="1" x14ac:dyDescent="0.2">
      <c r="A651" s="8"/>
      <c r="B651" s="8"/>
      <c r="K651" s="8" t="str">
        <f t="shared" si="10"/>
        <v>Expenses</v>
      </c>
      <c r="L651" s="8" t="e">
        <f>VLOOKUP(G651,Accounts!B$4:C$65535,2,FALSE)</f>
        <v>#N/A</v>
      </c>
    </row>
    <row r="652" spans="1:12" ht="12.75" customHeight="1" x14ac:dyDescent="0.2">
      <c r="A652" s="8"/>
      <c r="B652" s="8"/>
      <c r="K652" s="8" t="str">
        <f t="shared" si="10"/>
        <v>Expenses</v>
      </c>
      <c r="L652" s="8" t="e">
        <f>VLOOKUP(G652,Accounts!B$4:C$65535,2,FALSE)</f>
        <v>#N/A</v>
      </c>
    </row>
    <row r="653" spans="1:12" ht="12.75" customHeight="1" x14ac:dyDescent="0.2">
      <c r="A653" s="8"/>
      <c r="B653" s="8"/>
      <c r="K653" s="8" t="str">
        <f t="shared" si="10"/>
        <v>Expenses</v>
      </c>
      <c r="L653" s="8" t="e">
        <f>VLOOKUP(G653,Accounts!B$4:C$65535,2,FALSE)</f>
        <v>#N/A</v>
      </c>
    </row>
    <row r="654" spans="1:12" ht="12.75" customHeight="1" x14ac:dyDescent="0.2">
      <c r="A654" s="8"/>
      <c r="B654" s="8"/>
      <c r="K654" s="8" t="str">
        <f t="shared" si="10"/>
        <v>Expenses</v>
      </c>
      <c r="L654" s="8" t="e">
        <f>VLOOKUP(G654,Accounts!B$4:C$65535,2,FALSE)</f>
        <v>#N/A</v>
      </c>
    </row>
    <row r="655" spans="1:12" ht="12.75" customHeight="1" x14ac:dyDescent="0.2">
      <c r="A655" s="8"/>
      <c r="B655" s="8"/>
      <c r="K655" s="8" t="str">
        <f t="shared" si="10"/>
        <v>Expenses</v>
      </c>
      <c r="L655" s="8" t="e">
        <f>VLOOKUP(G655,Accounts!B$4:C$65535,2,FALSE)</f>
        <v>#N/A</v>
      </c>
    </row>
    <row r="656" spans="1:12" ht="12.75" customHeight="1" x14ac:dyDescent="0.2">
      <c r="A656" s="8"/>
      <c r="B656" s="8"/>
      <c r="K656" s="8" t="str">
        <f t="shared" si="10"/>
        <v>Expenses</v>
      </c>
      <c r="L656" s="8" t="e">
        <f>VLOOKUP(G656,Accounts!B$4:C$65535,2,FALSE)</f>
        <v>#N/A</v>
      </c>
    </row>
    <row r="657" spans="1:12" ht="12.75" customHeight="1" x14ac:dyDescent="0.2">
      <c r="A657" s="8"/>
      <c r="B657" s="8"/>
      <c r="K657" s="8" t="str">
        <f t="shared" si="10"/>
        <v>Expenses</v>
      </c>
      <c r="L657" s="8" t="e">
        <f>VLOOKUP(G657,Accounts!B$4:C$65535,2,FALSE)</f>
        <v>#N/A</v>
      </c>
    </row>
    <row r="658" spans="1:12" ht="12.75" customHeight="1" x14ac:dyDescent="0.2">
      <c r="A658" s="8"/>
      <c r="B658" s="8"/>
      <c r="K658" s="8" t="str">
        <f t="shared" si="10"/>
        <v>Expenses</v>
      </c>
      <c r="L658" s="8" t="e">
        <f>VLOOKUP(G658,Accounts!B$4:C$65535,2,FALSE)</f>
        <v>#N/A</v>
      </c>
    </row>
    <row r="659" spans="1:12" ht="12.75" customHeight="1" x14ac:dyDescent="0.2">
      <c r="A659" s="8"/>
      <c r="B659" s="8"/>
      <c r="K659" s="8" t="str">
        <f t="shared" si="10"/>
        <v>Expenses</v>
      </c>
      <c r="L659" s="8" t="e">
        <f>VLOOKUP(G659,Accounts!B$4:C$65535,2,FALSE)</f>
        <v>#N/A</v>
      </c>
    </row>
    <row r="660" spans="1:12" ht="12.75" customHeight="1" x14ac:dyDescent="0.2">
      <c r="A660" s="8"/>
      <c r="B660" s="8"/>
      <c r="K660" s="8" t="str">
        <f t="shared" si="10"/>
        <v>Expenses</v>
      </c>
      <c r="L660" s="8" t="e">
        <f>VLOOKUP(G660,Accounts!B$4:C$65535,2,FALSE)</f>
        <v>#N/A</v>
      </c>
    </row>
    <row r="661" spans="1:12" ht="12.75" customHeight="1" x14ac:dyDescent="0.2">
      <c r="A661" s="8"/>
      <c r="B661" s="8"/>
      <c r="K661" s="8" t="str">
        <f t="shared" si="10"/>
        <v>Expenses</v>
      </c>
      <c r="L661" s="8" t="e">
        <f>VLOOKUP(G661,Accounts!B$4:C$65535,2,FALSE)</f>
        <v>#N/A</v>
      </c>
    </row>
    <row r="662" spans="1:12" ht="12.75" customHeight="1" x14ac:dyDescent="0.2">
      <c r="A662" s="8"/>
      <c r="B662" s="8"/>
      <c r="K662" s="8" t="str">
        <f t="shared" si="10"/>
        <v>Expenses</v>
      </c>
      <c r="L662" s="8" t="e">
        <f>VLOOKUP(G662,Accounts!B$4:C$65535,2,FALSE)</f>
        <v>#N/A</v>
      </c>
    </row>
    <row r="663" spans="1:12" ht="12.75" customHeight="1" x14ac:dyDescent="0.2">
      <c r="A663" s="8"/>
      <c r="B663" s="8"/>
      <c r="K663" s="8" t="str">
        <f t="shared" si="10"/>
        <v>Expenses</v>
      </c>
      <c r="L663" s="8" t="e">
        <f>VLOOKUP(G663,Accounts!B$4:C$65535,2,FALSE)</f>
        <v>#N/A</v>
      </c>
    </row>
    <row r="664" spans="1:12" ht="12.75" customHeight="1" x14ac:dyDescent="0.2">
      <c r="A664" s="8"/>
      <c r="B664" s="8"/>
      <c r="K664" s="8" t="str">
        <f t="shared" si="10"/>
        <v>Expenses</v>
      </c>
      <c r="L664" s="8" t="e">
        <f>VLOOKUP(G664,Accounts!B$4:C$65535,2,FALSE)</f>
        <v>#N/A</v>
      </c>
    </row>
    <row r="665" spans="1:12" ht="12.75" customHeight="1" x14ac:dyDescent="0.2">
      <c r="A665" s="8"/>
      <c r="B665" s="8"/>
      <c r="K665" s="8" t="str">
        <f t="shared" si="10"/>
        <v>Expenses</v>
      </c>
      <c r="L665" s="8" t="e">
        <f>VLOOKUP(G665,Accounts!B$4:C$65535,2,FALSE)</f>
        <v>#N/A</v>
      </c>
    </row>
    <row r="666" spans="1:12" ht="12.75" customHeight="1" x14ac:dyDescent="0.2">
      <c r="A666" s="8"/>
      <c r="B666" s="8"/>
      <c r="K666" s="8" t="str">
        <f t="shared" si="10"/>
        <v>Expenses</v>
      </c>
      <c r="L666" s="8" t="e">
        <f>VLOOKUP(G666,Accounts!B$4:C$65535,2,FALSE)</f>
        <v>#N/A</v>
      </c>
    </row>
    <row r="667" spans="1:12" ht="12.75" customHeight="1" x14ac:dyDescent="0.2">
      <c r="A667" s="8"/>
      <c r="B667" s="8"/>
      <c r="K667" s="8" t="str">
        <f t="shared" si="10"/>
        <v>Expenses</v>
      </c>
      <c r="L667" s="8" t="e">
        <f>VLOOKUP(G667,Accounts!B$4:C$65535,2,FALSE)</f>
        <v>#N/A</v>
      </c>
    </row>
    <row r="668" spans="1:12" ht="12.75" customHeight="1" x14ac:dyDescent="0.2">
      <c r="A668" s="8"/>
      <c r="B668" s="8"/>
      <c r="K668" s="8" t="str">
        <f t="shared" si="10"/>
        <v>Expenses</v>
      </c>
      <c r="L668" s="8" t="e">
        <f>VLOOKUP(G668,Accounts!B$4:C$65535,2,FALSE)</f>
        <v>#N/A</v>
      </c>
    </row>
    <row r="669" spans="1:12" ht="12.75" customHeight="1" x14ac:dyDescent="0.2">
      <c r="A669" s="8"/>
      <c r="B669" s="8"/>
      <c r="K669" s="8" t="str">
        <f t="shared" si="10"/>
        <v>Expenses</v>
      </c>
      <c r="L669" s="8" t="e">
        <f>VLOOKUP(G669,Accounts!B$4:C$65535,2,FALSE)</f>
        <v>#N/A</v>
      </c>
    </row>
    <row r="670" spans="1:12" ht="12.75" customHeight="1" x14ac:dyDescent="0.2">
      <c r="A670" s="8"/>
      <c r="B670" s="8"/>
      <c r="K670" s="8" t="str">
        <f t="shared" si="10"/>
        <v>Expenses</v>
      </c>
      <c r="L670" s="8" t="e">
        <f>VLOOKUP(G670,Accounts!B$4:C$65535,2,FALSE)</f>
        <v>#N/A</v>
      </c>
    </row>
    <row r="671" spans="1:12" ht="12.75" customHeight="1" x14ac:dyDescent="0.2">
      <c r="A671" s="8"/>
      <c r="B671" s="8"/>
      <c r="K671" s="8" t="str">
        <f t="shared" si="10"/>
        <v>Expenses</v>
      </c>
      <c r="L671" s="8" t="e">
        <f>VLOOKUP(G671,Accounts!B$4:C$65535,2,FALSE)</f>
        <v>#N/A</v>
      </c>
    </row>
    <row r="672" spans="1:12" ht="12.75" customHeight="1" x14ac:dyDescent="0.2">
      <c r="A672" s="8"/>
      <c r="B672" s="8"/>
      <c r="K672" s="8" t="str">
        <f t="shared" si="10"/>
        <v>Expenses</v>
      </c>
      <c r="L672" s="8" t="e">
        <f>VLOOKUP(G672,Accounts!B$4:C$65535,2,FALSE)</f>
        <v>#N/A</v>
      </c>
    </row>
    <row r="673" spans="1:12" ht="12.75" customHeight="1" x14ac:dyDescent="0.2">
      <c r="A673" s="8"/>
      <c r="B673" s="8"/>
      <c r="K673" s="8" t="str">
        <f t="shared" si="10"/>
        <v>Expenses</v>
      </c>
      <c r="L673" s="8" t="e">
        <f>VLOOKUP(G673,Accounts!B$4:C$65535,2,FALSE)</f>
        <v>#N/A</v>
      </c>
    </row>
    <row r="674" spans="1:12" ht="12.75" customHeight="1" x14ac:dyDescent="0.2">
      <c r="A674" s="8"/>
      <c r="B674" s="8"/>
      <c r="K674" s="8" t="str">
        <f t="shared" si="10"/>
        <v>Expenses</v>
      </c>
      <c r="L674" s="8" t="e">
        <f>VLOOKUP(G674,Accounts!B$4:C$65535,2,FALSE)</f>
        <v>#N/A</v>
      </c>
    </row>
    <row r="675" spans="1:12" ht="12.75" customHeight="1" x14ac:dyDescent="0.2">
      <c r="A675" s="8"/>
      <c r="B675" s="8"/>
      <c r="K675" s="8" t="str">
        <f t="shared" si="10"/>
        <v>Expenses</v>
      </c>
      <c r="L675" s="8" t="e">
        <f>VLOOKUP(G675,Accounts!B$4:C$65535,2,FALSE)</f>
        <v>#N/A</v>
      </c>
    </row>
    <row r="676" spans="1:12" ht="12.75" customHeight="1" x14ac:dyDescent="0.2">
      <c r="A676" s="8"/>
      <c r="B676" s="8"/>
      <c r="K676" s="8" t="str">
        <f t="shared" si="10"/>
        <v>Expenses</v>
      </c>
      <c r="L676" s="8" t="e">
        <f>VLOOKUP(G676,Accounts!B$4:C$65535,2,FALSE)</f>
        <v>#N/A</v>
      </c>
    </row>
    <row r="677" spans="1:12" ht="12.75" customHeight="1" x14ac:dyDescent="0.2">
      <c r="A677" s="8"/>
      <c r="B677" s="8"/>
      <c r="K677" s="8" t="str">
        <f t="shared" si="10"/>
        <v>Expenses</v>
      </c>
      <c r="L677" s="8" t="e">
        <f>VLOOKUP(G677,Accounts!B$4:C$65535,2,FALSE)</f>
        <v>#N/A</v>
      </c>
    </row>
    <row r="678" spans="1:12" ht="12.75" customHeight="1" x14ac:dyDescent="0.2">
      <c r="A678" s="8"/>
      <c r="B678" s="8"/>
      <c r="K678" s="8" t="str">
        <f t="shared" si="10"/>
        <v>Expenses</v>
      </c>
      <c r="L678" s="8" t="e">
        <f>VLOOKUP(G678,Accounts!B$4:C$65535,2,FALSE)</f>
        <v>#N/A</v>
      </c>
    </row>
    <row r="679" spans="1:12" ht="12.75" customHeight="1" x14ac:dyDescent="0.2">
      <c r="A679" s="8"/>
      <c r="B679" s="8"/>
      <c r="K679" s="8" t="str">
        <f t="shared" si="10"/>
        <v>Expenses</v>
      </c>
      <c r="L679" s="8" t="e">
        <f>VLOOKUP(G679,Accounts!B$4:C$65535,2,FALSE)</f>
        <v>#N/A</v>
      </c>
    </row>
    <row r="680" spans="1:12" ht="12.75" customHeight="1" x14ac:dyDescent="0.2">
      <c r="A680" s="8"/>
      <c r="B680" s="8"/>
      <c r="K680" s="8" t="str">
        <f t="shared" si="10"/>
        <v>Expenses</v>
      </c>
      <c r="L680" s="8" t="e">
        <f>VLOOKUP(G680,Accounts!B$4:C$65535,2,FALSE)</f>
        <v>#N/A</v>
      </c>
    </row>
    <row r="681" spans="1:12" ht="12.75" customHeight="1" x14ac:dyDescent="0.2">
      <c r="A681" s="8"/>
      <c r="B681" s="8"/>
      <c r="K681" s="8" t="str">
        <f t="shared" si="10"/>
        <v>Expenses</v>
      </c>
      <c r="L681" s="8" t="e">
        <f>VLOOKUP(G681,Accounts!B$4:C$65535,2,FALSE)</f>
        <v>#N/A</v>
      </c>
    </row>
    <row r="682" spans="1:12" ht="12.75" customHeight="1" x14ac:dyDescent="0.2">
      <c r="A682" s="8"/>
      <c r="B682" s="8"/>
      <c r="K682" s="8" t="str">
        <f t="shared" si="10"/>
        <v>Expenses</v>
      </c>
      <c r="L682" s="8" t="e">
        <f>VLOOKUP(G682,Accounts!B$4:C$65535,2,FALSE)</f>
        <v>#N/A</v>
      </c>
    </row>
    <row r="683" spans="1:12" ht="12.75" customHeight="1" x14ac:dyDescent="0.2">
      <c r="A683" s="8"/>
      <c r="B683" s="8"/>
      <c r="K683" s="8" t="str">
        <f t="shared" si="10"/>
        <v>Expenses</v>
      </c>
      <c r="L683" s="8" t="e">
        <f>VLOOKUP(G683,Accounts!B$4:C$65535,2,FALSE)</f>
        <v>#N/A</v>
      </c>
    </row>
    <row r="684" spans="1:12" ht="12.75" customHeight="1" x14ac:dyDescent="0.2">
      <c r="A684" s="8"/>
      <c r="B684" s="8"/>
      <c r="K684" s="8" t="str">
        <f t="shared" si="10"/>
        <v>Expenses</v>
      </c>
      <c r="L684" s="8" t="e">
        <f>VLOOKUP(G684,Accounts!B$4:C$65535,2,FALSE)</f>
        <v>#N/A</v>
      </c>
    </row>
    <row r="685" spans="1:12" ht="12.75" customHeight="1" x14ac:dyDescent="0.2">
      <c r="A685" s="8"/>
      <c r="B685" s="8"/>
      <c r="K685" s="8" t="str">
        <f t="shared" si="10"/>
        <v>Expenses</v>
      </c>
      <c r="L685" s="8" t="e">
        <f>VLOOKUP(G685,Accounts!B$4:C$65535,2,FALSE)</f>
        <v>#N/A</v>
      </c>
    </row>
    <row r="686" spans="1:12" ht="12.75" customHeight="1" x14ac:dyDescent="0.2">
      <c r="A686" s="8"/>
      <c r="B686" s="8"/>
      <c r="K686" s="8" t="str">
        <f t="shared" si="10"/>
        <v>Expenses</v>
      </c>
      <c r="L686" s="8" t="e">
        <f>VLOOKUP(G686,Accounts!B$4:C$65535,2,FALSE)</f>
        <v>#N/A</v>
      </c>
    </row>
    <row r="687" spans="1:12" ht="12.75" customHeight="1" x14ac:dyDescent="0.2">
      <c r="A687" s="8"/>
      <c r="B687" s="8"/>
      <c r="K687" s="8" t="str">
        <f t="shared" si="10"/>
        <v>Expenses</v>
      </c>
      <c r="L687" s="8" t="e">
        <f>VLOOKUP(G687,Accounts!B$4:C$65535,2,FALSE)</f>
        <v>#N/A</v>
      </c>
    </row>
    <row r="688" spans="1:12" ht="12.75" customHeight="1" x14ac:dyDescent="0.2">
      <c r="A688" s="8"/>
      <c r="B688" s="8"/>
      <c r="K688" s="8" t="str">
        <f t="shared" si="10"/>
        <v>Expenses</v>
      </c>
      <c r="L688" s="8" t="e">
        <f>VLOOKUP(G688,Accounts!B$4:C$65535,2,FALSE)</f>
        <v>#N/A</v>
      </c>
    </row>
    <row r="689" spans="1:12" ht="12.75" customHeight="1" x14ac:dyDescent="0.2">
      <c r="A689" s="8"/>
      <c r="B689" s="8"/>
      <c r="K689" s="8" t="str">
        <f t="shared" si="10"/>
        <v>Expenses</v>
      </c>
      <c r="L689" s="8" t="e">
        <f>VLOOKUP(G689,Accounts!B$4:C$65535,2,FALSE)</f>
        <v>#N/A</v>
      </c>
    </row>
    <row r="690" spans="1:12" ht="12.75" customHeight="1" x14ac:dyDescent="0.2">
      <c r="A690" s="8"/>
      <c r="B690" s="8"/>
      <c r="K690" s="8" t="str">
        <f t="shared" si="10"/>
        <v>Expenses</v>
      </c>
      <c r="L690" s="8" t="e">
        <f>VLOOKUP(G690,Accounts!B$4:C$65535,2,FALSE)</f>
        <v>#N/A</v>
      </c>
    </row>
    <row r="691" spans="1:12" ht="12.75" customHeight="1" x14ac:dyDescent="0.2">
      <c r="A691" s="8"/>
      <c r="B691" s="8"/>
      <c r="K691" s="8" t="str">
        <f t="shared" si="10"/>
        <v>Expenses</v>
      </c>
      <c r="L691" s="8" t="e">
        <f>VLOOKUP(G691,Accounts!B$4:C$65535,2,FALSE)</f>
        <v>#N/A</v>
      </c>
    </row>
    <row r="692" spans="1:12" ht="12.75" customHeight="1" x14ac:dyDescent="0.2">
      <c r="A692" s="8"/>
      <c r="B692" s="8"/>
      <c r="K692" s="8" t="str">
        <f t="shared" si="10"/>
        <v>Expenses</v>
      </c>
      <c r="L692" s="8" t="e">
        <f>VLOOKUP(G692,Accounts!B$4:C$65535,2,FALSE)</f>
        <v>#N/A</v>
      </c>
    </row>
    <row r="693" spans="1:12" ht="12.75" customHeight="1" x14ac:dyDescent="0.2">
      <c r="A693" s="8"/>
      <c r="B693" s="8"/>
      <c r="K693" s="8" t="str">
        <f t="shared" si="10"/>
        <v>Expenses</v>
      </c>
      <c r="L693" s="8" t="e">
        <f>VLOOKUP(G693,Accounts!B$4:C$65535,2,FALSE)</f>
        <v>#N/A</v>
      </c>
    </row>
    <row r="694" spans="1:12" ht="12.75" customHeight="1" x14ac:dyDescent="0.2">
      <c r="A694" s="8"/>
      <c r="B694" s="8"/>
      <c r="K694" s="8" t="str">
        <f t="shared" si="10"/>
        <v>Expenses</v>
      </c>
      <c r="L694" s="8" t="e">
        <f>VLOOKUP(G694,Accounts!B$4:C$65535,2,FALSE)</f>
        <v>#N/A</v>
      </c>
    </row>
    <row r="695" spans="1:12" ht="12.75" customHeight="1" x14ac:dyDescent="0.2">
      <c r="A695" s="8"/>
      <c r="B695" s="8"/>
      <c r="K695" s="8" t="str">
        <f t="shared" si="10"/>
        <v>Expenses</v>
      </c>
      <c r="L695" s="8" t="e">
        <f>VLOOKUP(G695,Accounts!B$4:C$65535,2,FALSE)</f>
        <v>#N/A</v>
      </c>
    </row>
    <row r="696" spans="1:12" ht="12.75" customHeight="1" x14ac:dyDescent="0.2">
      <c r="A696" s="8"/>
      <c r="B696" s="8"/>
      <c r="K696" s="8" t="str">
        <f t="shared" si="10"/>
        <v>Expenses</v>
      </c>
      <c r="L696" s="8" t="e">
        <f>VLOOKUP(G696,Accounts!B$4:C$65535,2,FALSE)</f>
        <v>#N/A</v>
      </c>
    </row>
    <row r="697" spans="1:12" ht="12.75" customHeight="1" x14ac:dyDescent="0.2">
      <c r="A697" s="8"/>
      <c r="B697" s="8"/>
      <c r="K697" s="8" t="str">
        <f t="shared" si="10"/>
        <v>Expenses</v>
      </c>
      <c r="L697" s="8" t="e">
        <f>VLOOKUP(G697,Accounts!B$4:C$65535,2,FALSE)</f>
        <v>#N/A</v>
      </c>
    </row>
    <row r="698" spans="1:12" ht="12.75" customHeight="1" x14ac:dyDescent="0.2">
      <c r="A698" s="8"/>
      <c r="B698" s="8"/>
      <c r="K698" s="8" t="str">
        <f t="shared" si="10"/>
        <v>Expenses</v>
      </c>
      <c r="L698" s="8" t="e">
        <f>VLOOKUP(G698,Accounts!B$4:C$65535,2,FALSE)</f>
        <v>#N/A</v>
      </c>
    </row>
    <row r="699" spans="1:12" ht="12.75" customHeight="1" x14ac:dyDescent="0.2">
      <c r="A699" s="8"/>
      <c r="B699" s="8"/>
      <c r="K699" s="8" t="str">
        <f t="shared" si="10"/>
        <v>Expenses</v>
      </c>
      <c r="L699" s="8" t="e">
        <f>VLOOKUP(G699,Accounts!B$4:C$65535,2,FALSE)</f>
        <v>#N/A</v>
      </c>
    </row>
    <row r="700" spans="1:12" ht="12.75" customHeight="1" x14ac:dyDescent="0.2">
      <c r="A700" s="8"/>
      <c r="B700" s="8"/>
      <c r="K700" s="8" t="str">
        <f t="shared" si="10"/>
        <v>Expenses</v>
      </c>
      <c r="L700" s="8" t="e">
        <f>VLOOKUP(G700,Accounts!B$4:C$65535,2,FALSE)</f>
        <v>#N/A</v>
      </c>
    </row>
    <row r="701" spans="1:12" ht="12.75" customHeight="1" x14ac:dyDescent="0.2">
      <c r="A701" s="8"/>
      <c r="B701" s="8"/>
      <c r="K701" s="8" t="str">
        <f t="shared" si="10"/>
        <v>Expenses</v>
      </c>
      <c r="L701" s="8" t="e">
        <f>VLOOKUP(G701,Accounts!B$4:C$65535,2,FALSE)</f>
        <v>#N/A</v>
      </c>
    </row>
    <row r="702" spans="1:12" ht="12.75" customHeight="1" x14ac:dyDescent="0.2">
      <c r="A702" s="8"/>
      <c r="B702" s="8"/>
      <c r="K702" s="8" t="str">
        <f t="shared" si="10"/>
        <v>Expenses</v>
      </c>
      <c r="L702" s="8" t="e">
        <f>VLOOKUP(G702,Accounts!B$4:C$65535,2,FALSE)</f>
        <v>#N/A</v>
      </c>
    </row>
    <row r="703" spans="1:12" ht="12.75" customHeight="1" x14ac:dyDescent="0.2">
      <c r="A703" s="8"/>
      <c r="B703" s="8"/>
      <c r="K703" s="8" t="str">
        <f t="shared" si="10"/>
        <v>Expenses</v>
      </c>
      <c r="L703" s="8" t="e">
        <f>VLOOKUP(G703,Accounts!B$4:C$65535,2,FALSE)</f>
        <v>#N/A</v>
      </c>
    </row>
    <row r="704" spans="1:12" ht="12.75" customHeight="1" x14ac:dyDescent="0.2">
      <c r="A704" s="8"/>
      <c r="B704" s="8"/>
      <c r="K704" s="8" t="str">
        <f t="shared" si="10"/>
        <v>Expenses</v>
      </c>
      <c r="L704" s="8" t="e">
        <f>VLOOKUP(G704,Accounts!B$4:C$65535,2,FALSE)</f>
        <v>#N/A</v>
      </c>
    </row>
    <row r="705" spans="1:12" ht="12.75" customHeight="1" x14ac:dyDescent="0.2">
      <c r="A705" s="8"/>
      <c r="B705" s="8"/>
      <c r="K705" s="8" t="str">
        <f t="shared" si="10"/>
        <v>Expenses</v>
      </c>
      <c r="L705" s="8" t="e">
        <f>VLOOKUP(G705,Accounts!B$4:C$65535,2,FALSE)</f>
        <v>#N/A</v>
      </c>
    </row>
    <row r="706" spans="1:12" ht="12.75" customHeight="1" x14ac:dyDescent="0.2">
      <c r="A706" s="8"/>
      <c r="B706" s="8"/>
      <c r="K706" s="8" t="str">
        <f t="shared" si="10"/>
        <v>Expenses</v>
      </c>
      <c r="L706" s="8" t="e">
        <f>VLOOKUP(G706,Accounts!B$4:C$65535,2,FALSE)</f>
        <v>#N/A</v>
      </c>
    </row>
    <row r="707" spans="1:12" ht="12.75" customHeight="1" x14ac:dyDescent="0.2">
      <c r="A707" s="8"/>
      <c r="B707" s="8"/>
      <c r="K707" s="8" t="str">
        <f t="shared" si="10"/>
        <v>Expenses</v>
      </c>
      <c r="L707" s="8" t="e">
        <f>VLOOKUP(G707,Accounts!B$4:C$65535,2,FALSE)</f>
        <v>#N/A</v>
      </c>
    </row>
    <row r="708" spans="1:12" ht="12.75" customHeight="1" x14ac:dyDescent="0.2">
      <c r="A708" s="8"/>
      <c r="B708" s="8"/>
      <c r="K708" s="8" t="str">
        <f t="shared" si="10"/>
        <v>Expenses</v>
      </c>
      <c r="L708" s="8" t="e">
        <f>VLOOKUP(G708,Accounts!B$4:C$65535,2,FALSE)</f>
        <v>#N/A</v>
      </c>
    </row>
    <row r="709" spans="1:12" ht="12.75" customHeight="1" x14ac:dyDescent="0.2">
      <c r="A709" s="8"/>
      <c r="B709" s="8"/>
      <c r="K709" s="8" t="str">
        <f t="shared" ref="K709:K772" si="11">IF(LEFT(G709,1)="1","Assets",IF(LEFT(G709,1)="2","Liability",IF(LEFT(G709,1)="3","Liability",IF(LEFT(G709,1)="4","Income","Expenses"))))</f>
        <v>Expenses</v>
      </c>
      <c r="L709" s="8" t="e">
        <f>VLOOKUP(G709,Accounts!B$4:C$65535,2,FALSE)</f>
        <v>#N/A</v>
      </c>
    </row>
    <row r="710" spans="1:12" ht="12.75" customHeight="1" x14ac:dyDescent="0.2">
      <c r="A710" s="8"/>
      <c r="B710" s="8"/>
      <c r="K710" s="8" t="str">
        <f t="shared" si="11"/>
        <v>Expenses</v>
      </c>
      <c r="L710" s="8" t="e">
        <f>VLOOKUP(G710,Accounts!B$4:C$65535,2,FALSE)</f>
        <v>#N/A</v>
      </c>
    </row>
    <row r="711" spans="1:12" ht="12.75" customHeight="1" x14ac:dyDescent="0.2">
      <c r="A711" s="8"/>
      <c r="B711" s="8"/>
      <c r="K711" s="8" t="str">
        <f t="shared" si="11"/>
        <v>Expenses</v>
      </c>
      <c r="L711" s="8" t="e">
        <f>VLOOKUP(G711,Accounts!B$4:C$65535,2,FALSE)</f>
        <v>#N/A</v>
      </c>
    </row>
    <row r="712" spans="1:12" ht="12.75" customHeight="1" x14ac:dyDescent="0.2">
      <c r="A712" s="8"/>
      <c r="B712" s="8"/>
      <c r="K712" s="8" t="str">
        <f t="shared" si="11"/>
        <v>Expenses</v>
      </c>
      <c r="L712" s="8" t="e">
        <f>VLOOKUP(G712,Accounts!B$4:C$65535,2,FALSE)</f>
        <v>#N/A</v>
      </c>
    </row>
    <row r="713" spans="1:12" ht="12.75" customHeight="1" x14ac:dyDescent="0.2">
      <c r="A713" s="8"/>
      <c r="B713" s="8"/>
      <c r="K713" s="8" t="str">
        <f t="shared" si="11"/>
        <v>Expenses</v>
      </c>
      <c r="L713" s="8" t="e">
        <f>VLOOKUP(G713,Accounts!B$4:C$65535,2,FALSE)</f>
        <v>#N/A</v>
      </c>
    </row>
    <row r="714" spans="1:12" ht="12.75" customHeight="1" x14ac:dyDescent="0.2">
      <c r="A714" s="8"/>
      <c r="B714" s="8"/>
      <c r="K714" s="8" t="str">
        <f t="shared" si="11"/>
        <v>Expenses</v>
      </c>
      <c r="L714" s="8" t="e">
        <f>VLOOKUP(G714,Accounts!B$4:C$65535,2,FALSE)</f>
        <v>#N/A</v>
      </c>
    </row>
    <row r="715" spans="1:12" ht="12.75" customHeight="1" x14ac:dyDescent="0.2">
      <c r="A715" s="8"/>
      <c r="B715" s="8"/>
      <c r="K715" s="8" t="str">
        <f t="shared" si="11"/>
        <v>Expenses</v>
      </c>
      <c r="L715" s="8" t="e">
        <f>VLOOKUP(G715,Accounts!B$4:C$65535,2,FALSE)</f>
        <v>#N/A</v>
      </c>
    </row>
    <row r="716" spans="1:12" ht="12.75" customHeight="1" x14ac:dyDescent="0.2">
      <c r="A716" s="8"/>
      <c r="B716" s="8"/>
      <c r="K716" s="8" t="str">
        <f t="shared" si="11"/>
        <v>Expenses</v>
      </c>
      <c r="L716" s="8" t="e">
        <f>VLOOKUP(G716,Accounts!B$4:C$65535,2,FALSE)</f>
        <v>#N/A</v>
      </c>
    </row>
    <row r="717" spans="1:12" ht="12.75" customHeight="1" x14ac:dyDescent="0.2">
      <c r="A717" s="8"/>
      <c r="B717" s="8"/>
      <c r="K717" s="8" t="str">
        <f t="shared" si="11"/>
        <v>Expenses</v>
      </c>
      <c r="L717" s="8" t="e">
        <f>VLOOKUP(G717,Accounts!B$4:C$65535,2,FALSE)</f>
        <v>#N/A</v>
      </c>
    </row>
    <row r="718" spans="1:12" ht="12.75" customHeight="1" x14ac:dyDescent="0.2">
      <c r="A718" s="8"/>
      <c r="B718" s="8"/>
      <c r="K718" s="8" t="str">
        <f t="shared" si="11"/>
        <v>Expenses</v>
      </c>
      <c r="L718" s="8" t="e">
        <f>VLOOKUP(G718,Accounts!B$4:C$65535,2,FALSE)</f>
        <v>#N/A</v>
      </c>
    </row>
    <row r="719" spans="1:12" ht="12.75" customHeight="1" x14ac:dyDescent="0.2">
      <c r="A719" s="8"/>
      <c r="B719" s="8"/>
      <c r="K719" s="8" t="str">
        <f t="shared" si="11"/>
        <v>Expenses</v>
      </c>
      <c r="L719" s="8" t="e">
        <f>VLOOKUP(G719,Accounts!B$4:C$65535,2,FALSE)</f>
        <v>#N/A</v>
      </c>
    </row>
    <row r="720" spans="1:12" ht="12.75" customHeight="1" x14ac:dyDescent="0.2">
      <c r="A720" s="8"/>
      <c r="B720" s="8"/>
      <c r="K720" s="8" t="str">
        <f t="shared" si="11"/>
        <v>Expenses</v>
      </c>
      <c r="L720" s="8" t="e">
        <f>VLOOKUP(G720,Accounts!B$4:C$65535,2,FALSE)</f>
        <v>#N/A</v>
      </c>
    </row>
    <row r="721" spans="1:12" ht="12.75" customHeight="1" x14ac:dyDescent="0.2">
      <c r="A721" s="8"/>
      <c r="B721" s="8"/>
      <c r="K721" s="8" t="str">
        <f t="shared" si="11"/>
        <v>Expenses</v>
      </c>
      <c r="L721" s="8" t="e">
        <f>VLOOKUP(G721,Accounts!B$4:C$65535,2,FALSE)</f>
        <v>#N/A</v>
      </c>
    </row>
    <row r="722" spans="1:12" ht="12.75" customHeight="1" x14ac:dyDescent="0.2">
      <c r="A722" s="8"/>
      <c r="B722" s="8"/>
      <c r="K722" s="8" t="str">
        <f t="shared" si="11"/>
        <v>Expenses</v>
      </c>
      <c r="L722" s="8" t="e">
        <f>VLOOKUP(G722,Accounts!B$4:C$65535,2,FALSE)</f>
        <v>#N/A</v>
      </c>
    </row>
    <row r="723" spans="1:12" ht="12.75" customHeight="1" x14ac:dyDescent="0.2">
      <c r="A723" s="8"/>
      <c r="B723" s="8"/>
      <c r="K723" s="8" t="str">
        <f t="shared" si="11"/>
        <v>Expenses</v>
      </c>
      <c r="L723" s="8" t="e">
        <f>VLOOKUP(G723,Accounts!B$4:C$65535,2,FALSE)</f>
        <v>#N/A</v>
      </c>
    </row>
    <row r="724" spans="1:12" ht="12.75" customHeight="1" x14ac:dyDescent="0.2">
      <c r="A724" s="8"/>
      <c r="B724" s="8"/>
      <c r="K724" s="8" t="str">
        <f t="shared" si="11"/>
        <v>Expenses</v>
      </c>
      <c r="L724" s="8" t="e">
        <f>VLOOKUP(G724,Accounts!B$4:C$65535,2,FALSE)</f>
        <v>#N/A</v>
      </c>
    </row>
    <row r="725" spans="1:12" ht="12.75" customHeight="1" x14ac:dyDescent="0.2">
      <c r="A725" s="8"/>
      <c r="B725" s="8"/>
      <c r="K725" s="8" t="str">
        <f t="shared" si="11"/>
        <v>Expenses</v>
      </c>
      <c r="L725" s="8" t="e">
        <f>VLOOKUP(G725,Accounts!B$4:C$65535,2,FALSE)</f>
        <v>#N/A</v>
      </c>
    </row>
    <row r="726" spans="1:12" ht="12.75" customHeight="1" x14ac:dyDescent="0.2">
      <c r="A726" s="8"/>
      <c r="B726" s="8"/>
      <c r="K726" s="8" t="str">
        <f t="shared" si="11"/>
        <v>Expenses</v>
      </c>
      <c r="L726" s="8" t="e">
        <f>VLOOKUP(G726,Accounts!B$4:C$65535,2,FALSE)</f>
        <v>#N/A</v>
      </c>
    </row>
    <row r="727" spans="1:12" ht="12.75" customHeight="1" x14ac:dyDescent="0.2">
      <c r="A727" s="8"/>
      <c r="B727" s="8"/>
      <c r="K727" s="8" t="str">
        <f t="shared" si="11"/>
        <v>Expenses</v>
      </c>
      <c r="L727" s="8" t="e">
        <f>VLOOKUP(G727,Accounts!B$4:C$65535,2,FALSE)</f>
        <v>#N/A</v>
      </c>
    </row>
    <row r="728" spans="1:12" ht="12.75" customHeight="1" x14ac:dyDescent="0.2">
      <c r="A728" s="8"/>
      <c r="B728" s="8"/>
      <c r="K728" s="8" t="str">
        <f t="shared" si="11"/>
        <v>Expenses</v>
      </c>
      <c r="L728" s="8" t="e">
        <f>VLOOKUP(G728,Accounts!B$4:C$65535,2,FALSE)</f>
        <v>#N/A</v>
      </c>
    </row>
    <row r="729" spans="1:12" ht="12.75" customHeight="1" x14ac:dyDescent="0.2">
      <c r="A729" s="8"/>
      <c r="B729" s="8"/>
      <c r="K729" s="8" t="str">
        <f t="shared" si="11"/>
        <v>Expenses</v>
      </c>
      <c r="L729" s="8" t="e">
        <f>VLOOKUP(G729,Accounts!B$4:C$65535,2,FALSE)</f>
        <v>#N/A</v>
      </c>
    </row>
    <row r="730" spans="1:12" ht="12.75" customHeight="1" x14ac:dyDescent="0.2">
      <c r="A730" s="8"/>
      <c r="B730" s="8"/>
      <c r="K730" s="8" t="str">
        <f t="shared" si="11"/>
        <v>Expenses</v>
      </c>
      <c r="L730" s="8" t="e">
        <f>VLOOKUP(G730,Accounts!B$4:C$65535,2,FALSE)</f>
        <v>#N/A</v>
      </c>
    </row>
    <row r="731" spans="1:12" ht="12.75" customHeight="1" x14ac:dyDescent="0.2">
      <c r="A731" s="8"/>
      <c r="B731" s="8"/>
      <c r="K731" s="8" t="str">
        <f t="shared" si="11"/>
        <v>Expenses</v>
      </c>
      <c r="L731" s="8" t="e">
        <f>VLOOKUP(G731,Accounts!B$4:C$65535,2,FALSE)</f>
        <v>#N/A</v>
      </c>
    </row>
    <row r="732" spans="1:12" ht="12.75" customHeight="1" x14ac:dyDescent="0.2">
      <c r="A732" s="8"/>
      <c r="B732" s="8"/>
      <c r="K732" s="8" t="str">
        <f t="shared" si="11"/>
        <v>Expenses</v>
      </c>
      <c r="L732" s="8" t="e">
        <f>VLOOKUP(G732,Accounts!B$4:C$65535,2,FALSE)</f>
        <v>#N/A</v>
      </c>
    </row>
    <row r="733" spans="1:12" ht="12.75" customHeight="1" x14ac:dyDescent="0.2">
      <c r="A733" s="8"/>
      <c r="B733" s="8"/>
      <c r="K733" s="8" t="str">
        <f t="shared" si="11"/>
        <v>Expenses</v>
      </c>
      <c r="L733" s="8" t="e">
        <f>VLOOKUP(G733,Accounts!B$4:C$65535,2,FALSE)</f>
        <v>#N/A</v>
      </c>
    </row>
    <row r="734" spans="1:12" ht="12.75" customHeight="1" x14ac:dyDescent="0.2">
      <c r="A734" s="8"/>
      <c r="B734" s="8"/>
      <c r="K734" s="8" t="str">
        <f t="shared" si="11"/>
        <v>Expenses</v>
      </c>
      <c r="L734" s="8" t="e">
        <f>VLOOKUP(G734,Accounts!B$4:C$65535,2,FALSE)</f>
        <v>#N/A</v>
      </c>
    </row>
    <row r="735" spans="1:12" ht="12.75" customHeight="1" x14ac:dyDescent="0.2">
      <c r="A735" s="8"/>
      <c r="B735" s="8"/>
      <c r="K735" s="8" t="str">
        <f t="shared" si="11"/>
        <v>Expenses</v>
      </c>
      <c r="L735" s="8" t="e">
        <f>VLOOKUP(G735,Accounts!B$4:C$65535,2,FALSE)</f>
        <v>#N/A</v>
      </c>
    </row>
    <row r="736" spans="1:12" ht="12.75" customHeight="1" x14ac:dyDescent="0.2">
      <c r="A736" s="8"/>
      <c r="B736" s="8"/>
      <c r="K736" s="8" t="str">
        <f t="shared" si="11"/>
        <v>Expenses</v>
      </c>
      <c r="L736" s="8" t="e">
        <f>VLOOKUP(G736,Accounts!B$4:C$65535,2,FALSE)</f>
        <v>#N/A</v>
      </c>
    </row>
    <row r="737" spans="1:12" ht="12.75" customHeight="1" x14ac:dyDescent="0.2">
      <c r="A737" s="8"/>
      <c r="B737" s="8"/>
      <c r="K737" s="8" t="str">
        <f t="shared" si="11"/>
        <v>Expenses</v>
      </c>
      <c r="L737" s="8" t="e">
        <f>VLOOKUP(G737,Accounts!B$4:C$65535,2,FALSE)</f>
        <v>#N/A</v>
      </c>
    </row>
    <row r="738" spans="1:12" ht="12.75" customHeight="1" x14ac:dyDescent="0.2">
      <c r="A738" s="8"/>
      <c r="B738" s="8"/>
      <c r="K738" s="8" t="str">
        <f t="shared" si="11"/>
        <v>Expenses</v>
      </c>
      <c r="L738" s="8" t="e">
        <f>VLOOKUP(G738,Accounts!B$4:C$65535,2,FALSE)</f>
        <v>#N/A</v>
      </c>
    </row>
    <row r="739" spans="1:12" ht="12.75" customHeight="1" x14ac:dyDescent="0.2">
      <c r="A739" s="8"/>
      <c r="B739" s="8"/>
      <c r="K739" s="8" t="str">
        <f t="shared" si="11"/>
        <v>Expenses</v>
      </c>
      <c r="L739" s="8" t="e">
        <f>VLOOKUP(G739,Accounts!B$4:C$65535,2,FALSE)</f>
        <v>#N/A</v>
      </c>
    </row>
    <row r="740" spans="1:12" ht="12.75" customHeight="1" x14ac:dyDescent="0.2">
      <c r="A740" s="8"/>
      <c r="B740" s="8"/>
      <c r="K740" s="8" t="str">
        <f t="shared" si="11"/>
        <v>Expenses</v>
      </c>
      <c r="L740" s="8" t="e">
        <f>VLOOKUP(G740,Accounts!B$4:C$65535,2,FALSE)</f>
        <v>#N/A</v>
      </c>
    </row>
    <row r="741" spans="1:12" ht="12.75" customHeight="1" x14ac:dyDescent="0.2">
      <c r="A741" s="8"/>
      <c r="B741" s="8"/>
      <c r="K741" s="8" t="str">
        <f t="shared" si="11"/>
        <v>Expenses</v>
      </c>
      <c r="L741" s="8" t="e">
        <f>VLOOKUP(G741,Accounts!B$4:C$65535,2,FALSE)</f>
        <v>#N/A</v>
      </c>
    </row>
    <row r="742" spans="1:12" ht="12.75" customHeight="1" x14ac:dyDescent="0.2">
      <c r="A742" s="8"/>
      <c r="B742" s="8"/>
      <c r="K742" s="8" t="str">
        <f t="shared" si="11"/>
        <v>Expenses</v>
      </c>
      <c r="L742" s="8" t="e">
        <f>VLOOKUP(G742,Accounts!B$4:C$65535,2,FALSE)</f>
        <v>#N/A</v>
      </c>
    </row>
    <row r="743" spans="1:12" ht="12.75" customHeight="1" x14ac:dyDescent="0.2">
      <c r="A743" s="8"/>
      <c r="B743" s="8"/>
      <c r="K743" s="8" t="str">
        <f t="shared" si="11"/>
        <v>Expenses</v>
      </c>
      <c r="L743" s="8" t="e">
        <f>VLOOKUP(G743,Accounts!B$4:C$65535,2,FALSE)</f>
        <v>#N/A</v>
      </c>
    </row>
    <row r="744" spans="1:12" ht="12.75" customHeight="1" x14ac:dyDescent="0.2">
      <c r="A744" s="8"/>
      <c r="B744" s="8"/>
      <c r="K744" s="8" t="str">
        <f t="shared" si="11"/>
        <v>Expenses</v>
      </c>
      <c r="L744" s="8" t="e">
        <f>VLOOKUP(G744,Accounts!B$4:C$65535,2,FALSE)</f>
        <v>#N/A</v>
      </c>
    </row>
    <row r="745" spans="1:12" ht="12.75" customHeight="1" x14ac:dyDescent="0.2">
      <c r="A745" s="8"/>
      <c r="B745" s="8"/>
      <c r="K745" s="8" t="str">
        <f t="shared" si="11"/>
        <v>Expenses</v>
      </c>
      <c r="L745" s="8" t="e">
        <f>VLOOKUP(G745,Accounts!B$4:C$65535,2,FALSE)</f>
        <v>#N/A</v>
      </c>
    </row>
    <row r="746" spans="1:12" ht="12.75" customHeight="1" x14ac:dyDescent="0.2">
      <c r="A746" s="8"/>
      <c r="B746" s="8"/>
      <c r="K746" s="8" t="str">
        <f t="shared" si="11"/>
        <v>Expenses</v>
      </c>
      <c r="L746" s="8" t="e">
        <f>VLOOKUP(G746,Accounts!B$4:C$65535,2,FALSE)</f>
        <v>#N/A</v>
      </c>
    </row>
    <row r="747" spans="1:12" ht="12.75" customHeight="1" x14ac:dyDescent="0.2">
      <c r="A747" s="8"/>
      <c r="B747" s="8"/>
      <c r="K747" s="8" t="str">
        <f t="shared" si="11"/>
        <v>Expenses</v>
      </c>
      <c r="L747" s="8" t="e">
        <f>VLOOKUP(G747,Accounts!B$4:C$65535,2,FALSE)</f>
        <v>#N/A</v>
      </c>
    </row>
    <row r="748" spans="1:12" ht="12.75" customHeight="1" x14ac:dyDescent="0.2">
      <c r="A748" s="8"/>
      <c r="B748" s="8"/>
      <c r="K748" s="8" t="str">
        <f t="shared" si="11"/>
        <v>Expenses</v>
      </c>
      <c r="L748" s="8" t="e">
        <f>VLOOKUP(G748,Accounts!B$4:C$65535,2,FALSE)</f>
        <v>#N/A</v>
      </c>
    </row>
    <row r="749" spans="1:12" ht="12.75" customHeight="1" x14ac:dyDescent="0.2">
      <c r="A749" s="8"/>
      <c r="B749" s="8"/>
      <c r="K749" s="8" t="str">
        <f t="shared" si="11"/>
        <v>Expenses</v>
      </c>
      <c r="L749" s="8" t="e">
        <f>VLOOKUP(G749,Accounts!B$4:C$65535,2,FALSE)</f>
        <v>#N/A</v>
      </c>
    </row>
    <row r="750" spans="1:12" ht="12.75" customHeight="1" x14ac:dyDescent="0.2">
      <c r="A750" s="8"/>
      <c r="B750" s="8"/>
      <c r="K750" s="8" t="str">
        <f t="shared" si="11"/>
        <v>Expenses</v>
      </c>
      <c r="L750" s="8" t="e">
        <f>VLOOKUP(G750,Accounts!B$4:C$65535,2,FALSE)</f>
        <v>#N/A</v>
      </c>
    </row>
    <row r="751" spans="1:12" ht="12.75" customHeight="1" x14ac:dyDescent="0.2">
      <c r="A751" s="8"/>
      <c r="B751" s="8"/>
      <c r="K751" s="8" t="str">
        <f t="shared" si="11"/>
        <v>Expenses</v>
      </c>
      <c r="L751" s="8" t="e">
        <f>VLOOKUP(G751,Accounts!B$4:C$65535,2,FALSE)</f>
        <v>#N/A</v>
      </c>
    </row>
    <row r="752" spans="1:12" ht="12.75" customHeight="1" x14ac:dyDescent="0.2">
      <c r="A752" s="8"/>
      <c r="B752" s="8"/>
      <c r="K752" s="8" t="str">
        <f t="shared" si="11"/>
        <v>Expenses</v>
      </c>
      <c r="L752" s="8" t="e">
        <f>VLOOKUP(G752,Accounts!B$4:C$65535,2,FALSE)</f>
        <v>#N/A</v>
      </c>
    </row>
    <row r="753" spans="1:12" ht="12.75" customHeight="1" x14ac:dyDescent="0.2">
      <c r="A753" s="8"/>
      <c r="B753" s="8"/>
      <c r="K753" s="8" t="str">
        <f t="shared" si="11"/>
        <v>Expenses</v>
      </c>
      <c r="L753" s="8" t="e">
        <f>VLOOKUP(G753,Accounts!B$4:C$65535,2,FALSE)</f>
        <v>#N/A</v>
      </c>
    </row>
    <row r="754" spans="1:12" ht="12.75" customHeight="1" x14ac:dyDescent="0.2">
      <c r="A754" s="8"/>
      <c r="B754" s="8"/>
      <c r="K754" s="8" t="str">
        <f t="shared" si="11"/>
        <v>Expenses</v>
      </c>
      <c r="L754" s="8" t="e">
        <f>VLOOKUP(G754,Accounts!B$4:C$65535,2,FALSE)</f>
        <v>#N/A</v>
      </c>
    </row>
    <row r="755" spans="1:12" ht="12.75" customHeight="1" x14ac:dyDescent="0.2">
      <c r="A755" s="8"/>
      <c r="B755" s="8"/>
      <c r="K755" s="8" t="str">
        <f t="shared" si="11"/>
        <v>Expenses</v>
      </c>
      <c r="L755" s="8" t="e">
        <f>VLOOKUP(G755,Accounts!B$4:C$65535,2,FALSE)</f>
        <v>#N/A</v>
      </c>
    </row>
    <row r="756" spans="1:12" ht="12.75" customHeight="1" x14ac:dyDescent="0.2">
      <c r="A756" s="8"/>
      <c r="B756" s="8"/>
      <c r="K756" s="8" t="str">
        <f t="shared" si="11"/>
        <v>Expenses</v>
      </c>
      <c r="L756" s="8" t="e">
        <f>VLOOKUP(G756,Accounts!B$4:C$65535,2,FALSE)</f>
        <v>#N/A</v>
      </c>
    </row>
    <row r="757" spans="1:12" ht="12.75" customHeight="1" x14ac:dyDescent="0.2">
      <c r="A757" s="8"/>
      <c r="B757" s="8"/>
      <c r="K757" s="8" t="str">
        <f t="shared" si="11"/>
        <v>Expenses</v>
      </c>
      <c r="L757" s="8" t="e">
        <f>VLOOKUP(G757,Accounts!B$4:C$65535,2,FALSE)</f>
        <v>#N/A</v>
      </c>
    </row>
    <row r="758" spans="1:12" ht="12.75" customHeight="1" x14ac:dyDescent="0.2">
      <c r="A758" s="8"/>
      <c r="B758" s="8"/>
      <c r="K758" s="8" t="str">
        <f t="shared" si="11"/>
        <v>Expenses</v>
      </c>
      <c r="L758" s="8" t="e">
        <f>VLOOKUP(G758,Accounts!B$4:C$65535,2,FALSE)</f>
        <v>#N/A</v>
      </c>
    </row>
    <row r="759" spans="1:12" ht="12.75" customHeight="1" x14ac:dyDescent="0.2">
      <c r="A759" s="8"/>
      <c r="B759" s="8"/>
      <c r="K759" s="8" t="str">
        <f t="shared" si="11"/>
        <v>Expenses</v>
      </c>
      <c r="L759" s="8" t="e">
        <f>VLOOKUP(G759,Accounts!B$4:C$65535,2,FALSE)</f>
        <v>#N/A</v>
      </c>
    </row>
    <row r="760" spans="1:12" ht="12.75" customHeight="1" x14ac:dyDescent="0.2">
      <c r="A760" s="8"/>
      <c r="B760" s="8"/>
      <c r="K760" s="8" t="str">
        <f t="shared" si="11"/>
        <v>Expenses</v>
      </c>
      <c r="L760" s="8" t="e">
        <f>VLOOKUP(G760,Accounts!B$4:C$65535,2,FALSE)</f>
        <v>#N/A</v>
      </c>
    </row>
    <row r="761" spans="1:12" ht="12.75" customHeight="1" x14ac:dyDescent="0.2">
      <c r="A761" s="8"/>
      <c r="B761" s="8"/>
      <c r="K761" s="8" t="str">
        <f t="shared" si="11"/>
        <v>Expenses</v>
      </c>
      <c r="L761" s="8" t="e">
        <f>VLOOKUP(G761,Accounts!B$4:C$65535,2,FALSE)</f>
        <v>#N/A</v>
      </c>
    </row>
    <row r="762" spans="1:12" ht="12.75" customHeight="1" x14ac:dyDescent="0.2">
      <c r="A762" s="8"/>
      <c r="B762" s="8"/>
      <c r="K762" s="8" t="str">
        <f t="shared" si="11"/>
        <v>Expenses</v>
      </c>
      <c r="L762" s="8" t="e">
        <f>VLOOKUP(G762,Accounts!B$4:C$65535,2,FALSE)</f>
        <v>#N/A</v>
      </c>
    </row>
    <row r="763" spans="1:12" ht="12.75" customHeight="1" x14ac:dyDescent="0.2">
      <c r="A763" s="8"/>
      <c r="B763" s="8"/>
      <c r="K763" s="8" t="str">
        <f t="shared" si="11"/>
        <v>Expenses</v>
      </c>
      <c r="L763" s="8" t="e">
        <f>VLOOKUP(G763,Accounts!B$4:C$65535,2,FALSE)</f>
        <v>#N/A</v>
      </c>
    </row>
    <row r="764" spans="1:12" ht="12.75" customHeight="1" x14ac:dyDescent="0.2">
      <c r="A764" s="8"/>
      <c r="B764" s="8"/>
      <c r="K764" s="8" t="str">
        <f t="shared" si="11"/>
        <v>Expenses</v>
      </c>
      <c r="L764" s="8" t="e">
        <f>VLOOKUP(G764,Accounts!B$4:C$65535,2,FALSE)</f>
        <v>#N/A</v>
      </c>
    </row>
    <row r="765" spans="1:12" ht="12.75" customHeight="1" x14ac:dyDescent="0.2">
      <c r="A765" s="8"/>
      <c r="B765" s="8"/>
      <c r="K765" s="8" t="str">
        <f t="shared" si="11"/>
        <v>Expenses</v>
      </c>
      <c r="L765" s="8" t="e">
        <f>VLOOKUP(G765,Accounts!B$4:C$65535,2,FALSE)</f>
        <v>#N/A</v>
      </c>
    </row>
    <row r="766" spans="1:12" ht="12.75" customHeight="1" x14ac:dyDescent="0.2">
      <c r="A766" s="8"/>
      <c r="B766" s="8"/>
      <c r="K766" s="8" t="str">
        <f t="shared" si="11"/>
        <v>Expenses</v>
      </c>
      <c r="L766" s="8" t="e">
        <f>VLOOKUP(G766,Accounts!B$4:C$65535,2,FALSE)</f>
        <v>#N/A</v>
      </c>
    </row>
    <row r="767" spans="1:12" ht="12.75" customHeight="1" x14ac:dyDescent="0.2">
      <c r="A767" s="8"/>
      <c r="B767" s="8"/>
      <c r="K767" s="8" t="str">
        <f t="shared" si="11"/>
        <v>Expenses</v>
      </c>
      <c r="L767" s="8" t="e">
        <f>VLOOKUP(G767,Accounts!B$4:C$65535,2,FALSE)</f>
        <v>#N/A</v>
      </c>
    </row>
    <row r="768" spans="1:12" ht="12.75" customHeight="1" x14ac:dyDescent="0.2">
      <c r="A768" s="8"/>
      <c r="B768" s="8"/>
      <c r="K768" s="8" t="str">
        <f t="shared" si="11"/>
        <v>Expenses</v>
      </c>
      <c r="L768" s="8" t="e">
        <f>VLOOKUP(G768,Accounts!B$4:C$65535,2,FALSE)</f>
        <v>#N/A</v>
      </c>
    </row>
    <row r="769" spans="1:12" ht="12.75" customHeight="1" x14ac:dyDescent="0.2">
      <c r="A769" s="8"/>
      <c r="B769" s="8"/>
      <c r="K769" s="8" t="str">
        <f t="shared" si="11"/>
        <v>Expenses</v>
      </c>
      <c r="L769" s="8" t="e">
        <f>VLOOKUP(G769,Accounts!B$4:C$65535,2,FALSE)</f>
        <v>#N/A</v>
      </c>
    </row>
    <row r="770" spans="1:12" ht="12.75" customHeight="1" x14ac:dyDescent="0.2">
      <c r="A770" s="8"/>
      <c r="B770" s="8"/>
      <c r="K770" s="8" t="str">
        <f t="shared" si="11"/>
        <v>Expenses</v>
      </c>
      <c r="L770" s="8" t="e">
        <f>VLOOKUP(G770,Accounts!B$4:C$65535,2,FALSE)</f>
        <v>#N/A</v>
      </c>
    </row>
    <row r="771" spans="1:12" ht="12.75" customHeight="1" x14ac:dyDescent="0.2">
      <c r="A771" s="8"/>
      <c r="B771" s="8"/>
      <c r="K771" s="8" t="str">
        <f t="shared" si="11"/>
        <v>Expenses</v>
      </c>
      <c r="L771" s="8" t="e">
        <f>VLOOKUP(G771,Accounts!B$4:C$65535,2,FALSE)</f>
        <v>#N/A</v>
      </c>
    </row>
    <row r="772" spans="1:12" ht="12.75" customHeight="1" x14ac:dyDescent="0.2">
      <c r="A772" s="8"/>
      <c r="B772" s="8"/>
      <c r="K772" s="8" t="str">
        <f t="shared" si="11"/>
        <v>Expenses</v>
      </c>
      <c r="L772" s="8" t="e">
        <f>VLOOKUP(G772,Accounts!B$4:C$65535,2,FALSE)</f>
        <v>#N/A</v>
      </c>
    </row>
    <row r="773" spans="1:12" ht="12.75" customHeight="1" x14ac:dyDescent="0.2">
      <c r="A773" s="8"/>
      <c r="B773" s="8"/>
      <c r="K773" s="8" t="str">
        <f t="shared" ref="K773:K836" si="12">IF(LEFT(G773,1)="1","Assets",IF(LEFT(G773,1)="2","Liability",IF(LEFT(G773,1)="3","Liability",IF(LEFT(G773,1)="4","Income","Expenses"))))</f>
        <v>Expenses</v>
      </c>
      <c r="L773" s="8" t="e">
        <f>VLOOKUP(G773,Accounts!B$4:C$65535,2,FALSE)</f>
        <v>#N/A</v>
      </c>
    </row>
    <row r="774" spans="1:12" ht="12.75" customHeight="1" x14ac:dyDescent="0.2">
      <c r="A774" s="8"/>
      <c r="B774" s="8"/>
      <c r="K774" s="8" t="str">
        <f t="shared" si="12"/>
        <v>Expenses</v>
      </c>
      <c r="L774" s="8" t="e">
        <f>VLOOKUP(G774,Accounts!B$4:C$65535,2,FALSE)</f>
        <v>#N/A</v>
      </c>
    </row>
    <row r="775" spans="1:12" ht="12.75" customHeight="1" x14ac:dyDescent="0.2">
      <c r="A775" s="8"/>
      <c r="B775" s="8"/>
      <c r="K775" s="8" t="str">
        <f t="shared" si="12"/>
        <v>Expenses</v>
      </c>
      <c r="L775" s="8" t="e">
        <f>VLOOKUP(G775,Accounts!B$4:C$65535,2,FALSE)</f>
        <v>#N/A</v>
      </c>
    </row>
    <row r="776" spans="1:12" ht="12.75" customHeight="1" x14ac:dyDescent="0.2">
      <c r="A776" s="8"/>
      <c r="B776" s="8"/>
      <c r="K776" s="8" t="str">
        <f t="shared" si="12"/>
        <v>Expenses</v>
      </c>
      <c r="L776" s="8" t="e">
        <f>VLOOKUP(G776,Accounts!B$4:C$65535,2,FALSE)</f>
        <v>#N/A</v>
      </c>
    </row>
    <row r="777" spans="1:12" ht="12.75" customHeight="1" x14ac:dyDescent="0.2">
      <c r="A777" s="8"/>
      <c r="B777" s="8"/>
      <c r="K777" s="8" t="str">
        <f t="shared" si="12"/>
        <v>Expenses</v>
      </c>
      <c r="L777" s="8" t="e">
        <f>VLOOKUP(G777,Accounts!B$4:C$65535,2,FALSE)</f>
        <v>#N/A</v>
      </c>
    </row>
    <row r="778" spans="1:12" ht="12.75" customHeight="1" x14ac:dyDescent="0.2">
      <c r="A778" s="8"/>
      <c r="B778" s="8"/>
      <c r="K778" s="8" t="str">
        <f t="shared" si="12"/>
        <v>Expenses</v>
      </c>
      <c r="L778" s="8" t="e">
        <f>VLOOKUP(G778,Accounts!B$4:C$65535,2,FALSE)</f>
        <v>#N/A</v>
      </c>
    </row>
    <row r="779" spans="1:12" ht="12.75" customHeight="1" x14ac:dyDescent="0.2">
      <c r="A779" s="8"/>
      <c r="B779" s="8"/>
      <c r="K779" s="8" t="str">
        <f t="shared" si="12"/>
        <v>Expenses</v>
      </c>
      <c r="L779" s="8" t="e">
        <f>VLOOKUP(G779,Accounts!B$4:C$65535,2,FALSE)</f>
        <v>#N/A</v>
      </c>
    </row>
    <row r="780" spans="1:12" ht="12.75" customHeight="1" x14ac:dyDescent="0.2">
      <c r="A780" s="8"/>
      <c r="B780" s="8"/>
      <c r="K780" s="8" t="str">
        <f t="shared" si="12"/>
        <v>Expenses</v>
      </c>
      <c r="L780" s="8" t="e">
        <f>VLOOKUP(G780,Accounts!B$4:C$65535,2,FALSE)</f>
        <v>#N/A</v>
      </c>
    </row>
    <row r="781" spans="1:12" ht="12.75" customHeight="1" x14ac:dyDescent="0.2">
      <c r="A781" s="8"/>
      <c r="B781" s="8"/>
      <c r="K781" s="8" t="str">
        <f t="shared" si="12"/>
        <v>Expenses</v>
      </c>
      <c r="L781" s="8" t="e">
        <f>VLOOKUP(G781,Accounts!B$4:C$65535,2,FALSE)</f>
        <v>#N/A</v>
      </c>
    </row>
    <row r="782" spans="1:12" ht="12.75" customHeight="1" x14ac:dyDescent="0.2">
      <c r="A782" s="8"/>
      <c r="B782" s="8"/>
      <c r="K782" s="8" t="str">
        <f t="shared" si="12"/>
        <v>Expenses</v>
      </c>
      <c r="L782" s="8" t="e">
        <f>VLOOKUP(G782,Accounts!B$4:C$65535,2,FALSE)</f>
        <v>#N/A</v>
      </c>
    </row>
    <row r="783" spans="1:12" ht="12.75" customHeight="1" x14ac:dyDescent="0.2">
      <c r="A783" s="8"/>
      <c r="B783" s="8"/>
      <c r="K783" s="8" t="str">
        <f t="shared" si="12"/>
        <v>Expenses</v>
      </c>
      <c r="L783" s="8" t="e">
        <f>VLOOKUP(G783,Accounts!B$4:C$65535,2,FALSE)</f>
        <v>#N/A</v>
      </c>
    </row>
    <row r="784" spans="1:12" ht="12.75" customHeight="1" x14ac:dyDescent="0.2">
      <c r="A784" s="8"/>
      <c r="B784" s="8"/>
      <c r="K784" s="8" t="str">
        <f t="shared" si="12"/>
        <v>Expenses</v>
      </c>
      <c r="L784" s="8" t="e">
        <f>VLOOKUP(G784,Accounts!B$4:C$65535,2,FALSE)</f>
        <v>#N/A</v>
      </c>
    </row>
    <row r="785" spans="1:12" ht="12.75" customHeight="1" x14ac:dyDescent="0.2">
      <c r="A785" s="8"/>
      <c r="B785" s="8"/>
      <c r="K785" s="8" t="str">
        <f t="shared" si="12"/>
        <v>Expenses</v>
      </c>
      <c r="L785" s="8" t="e">
        <f>VLOOKUP(G785,Accounts!B$4:C$65535,2,FALSE)</f>
        <v>#N/A</v>
      </c>
    </row>
    <row r="786" spans="1:12" ht="12.75" customHeight="1" x14ac:dyDescent="0.2">
      <c r="A786" s="8"/>
      <c r="B786" s="8"/>
      <c r="K786" s="8" t="str">
        <f t="shared" si="12"/>
        <v>Expenses</v>
      </c>
      <c r="L786" s="8" t="e">
        <f>VLOOKUP(G786,Accounts!B$4:C$65535,2,FALSE)</f>
        <v>#N/A</v>
      </c>
    </row>
    <row r="787" spans="1:12" ht="12.75" customHeight="1" x14ac:dyDescent="0.2">
      <c r="A787" s="8"/>
      <c r="B787" s="8"/>
      <c r="K787" s="8" t="str">
        <f t="shared" si="12"/>
        <v>Expenses</v>
      </c>
      <c r="L787" s="8" t="e">
        <f>VLOOKUP(G787,Accounts!B$4:C$65535,2,FALSE)</f>
        <v>#N/A</v>
      </c>
    </row>
    <row r="788" spans="1:12" ht="12.75" customHeight="1" x14ac:dyDescent="0.2">
      <c r="A788" s="8"/>
      <c r="B788" s="8"/>
      <c r="K788" s="8" t="str">
        <f t="shared" si="12"/>
        <v>Expenses</v>
      </c>
      <c r="L788" s="8" t="e">
        <f>VLOOKUP(G788,Accounts!B$4:C$65535,2,FALSE)</f>
        <v>#N/A</v>
      </c>
    </row>
    <row r="789" spans="1:12" ht="12.75" customHeight="1" x14ac:dyDescent="0.2">
      <c r="A789" s="8"/>
      <c r="B789" s="8"/>
      <c r="K789" s="8" t="str">
        <f t="shared" si="12"/>
        <v>Expenses</v>
      </c>
      <c r="L789" s="8" t="e">
        <f>VLOOKUP(G789,Accounts!B$4:C$65535,2,FALSE)</f>
        <v>#N/A</v>
      </c>
    </row>
    <row r="790" spans="1:12" ht="12.75" customHeight="1" x14ac:dyDescent="0.2">
      <c r="A790" s="8"/>
      <c r="B790" s="8"/>
      <c r="K790" s="8" t="str">
        <f t="shared" si="12"/>
        <v>Expenses</v>
      </c>
      <c r="L790" s="8" t="e">
        <f>VLOOKUP(G790,Accounts!B$4:C$65535,2,FALSE)</f>
        <v>#N/A</v>
      </c>
    </row>
    <row r="791" spans="1:12" ht="12.75" customHeight="1" x14ac:dyDescent="0.2">
      <c r="A791" s="8"/>
      <c r="B791" s="8"/>
      <c r="K791" s="8" t="str">
        <f t="shared" si="12"/>
        <v>Expenses</v>
      </c>
      <c r="L791" s="8" t="e">
        <f>VLOOKUP(G791,Accounts!B$4:C$65535,2,FALSE)</f>
        <v>#N/A</v>
      </c>
    </row>
    <row r="792" spans="1:12" ht="12.75" customHeight="1" x14ac:dyDescent="0.2">
      <c r="A792" s="8"/>
      <c r="B792" s="8"/>
      <c r="K792" s="8" t="str">
        <f t="shared" si="12"/>
        <v>Expenses</v>
      </c>
      <c r="L792" s="8" t="e">
        <f>VLOOKUP(G792,Accounts!B$4:C$65535,2,FALSE)</f>
        <v>#N/A</v>
      </c>
    </row>
    <row r="793" spans="1:12" ht="12.75" customHeight="1" x14ac:dyDescent="0.2">
      <c r="A793" s="8"/>
      <c r="B793" s="8"/>
      <c r="K793" s="8" t="str">
        <f t="shared" si="12"/>
        <v>Expenses</v>
      </c>
      <c r="L793" s="8" t="e">
        <f>VLOOKUP(G793,Accounts!B$4:C$65535,2,FALSE)</f>
        <v>#N/A</v>
      </c>
    </row>
    <row r="794" spans="1:12" ht="12.75" customHeight="1" x14ac:dyDescent="0.2">
      <c r="A794" s="8"/>
      <c r="B794" s="8"/>
      <c r="K794" s="8" t="str">
        <f t="shared" si="12"/>
        <v>Expenses</v>
      </c>
      <c r="L794" s="8" t="e">
        <f>VLOOKUP(G794,Accounts!B$4:C$65535,2,FALSE)</f>
        <v>#N/A</v>
      </c>
    </row>
    <row r="795" spans="1:12" ht="12.75" customHeight="1" x14ac:dyDescent="0.2">
      <c r="A795" s="8"/>
      <c r="B795" s="8"/>
      <c r="K795" s="8" t="str">
        <f t="shared" si="12"/>
        <v>Expenses</v>
      </c>
      <c r="L795" s="8" t="e">
        <f>VLOOKUP(G795,Accounts!B$4:C$65535,2,FALSE)</f>
        <v>#N/A</v>
      </c>
    </row>
    <row r="796" spans="1:12" ht="12.75" customHeight="1" x14ac:dyDescent="0.2">
      <c r="A796" s="8"/>
      <c r="B796" s="8"/>
      <c r="K796" s="8" t="str">
        <f t="shared" si="12"/>
        <v>Expenses</v>
      </c>
      <c r="L796" s="8" t="e">
        <f>VLOOKUP(G796,Accounts!B$4:C$65535,2,FALSE)</f>
        <v>#N/A</v>
      </c>
    </row>
    <row r="797" spans="1:12" ht="12.75" customHeight="1" x14ac:dyDescent="0.2">
      <c r="A797" s="8"/>
      <c r="B797" s="8"/>
      <c r="K797" s="8" t="str">
        <f t="shared" si="12"/>
        <v>Expenses</v>
      </c>
      <c r="L797" s="8" t="e">
        <f>VLOOKUP(G797,Accounts!B$4:C$65535,2,FALSE)</f>
        <v>#N/A</v>
      </c>
    </row>
    <row r="798" spans="1:12" ht="12.75" customHeight="1" x14ac:dyDescent="0.2">
      <c r="A798" s="8"/>
      <c r="B798" s="8"/>
      <c r="K798" s="8" t="str">
        <f t="shared" si="12"/>
        <v>Expenses</v>
      </c>
      <c r="L798" s="8" t="e">
        <f>VLOOKUP(G798,Accounts!B$4:C$65535,2,FALSE)</f>
        <v>#N/A</v>
      </c>
    </row>
    <row r="799" spans="1:12" ht="12.75" customHeight="1" x14ac:dyDescent="0.2">
      <c r="A799" s="8"/>
      <c r="B799" s="8"/>
      <c r="K799" s="8" t="str">
        <f t="shared" si="12"/>
        <v>Expenses</v>
      </c>
      <c r="L799" s="8" t="e">
        <f>VLOOKUP(G799,Accounts!B$4:C$65535,2,FALSE)</f>
        <v>#N/A</v>
      </c>
    </row>
    <row r="800" spans="1:12" ht="12.75" customHeight="1" x14ac:dyDescent="0.2">
      <c r="A800" s="8"/>
      <c r="B800" s="8"/>
      <c r="K800" s="8" t="str">
        <f t="shared" si="12"/>
        <v>Expenses</v>
      </c>
      <c r="L800" s="8" t="e">
        <f>VLOOKUP(G800,Accounts!B$4:C$65535,2,FALSE)</f>
        <v>#N/A</v>
      </c>
    </row>
    <row r="801" spans="1:12" ht="12.75" customHeight="1" x14ac:dyDescent="0.2">
      <c r="A801" s="8"/>
      <c r="B801" s="8"/>
      <c r="K801" s="8" t="str">
        <f t="shared" si="12"/>
        <v>Expenses</v>
      </c>
      <c r="L801" s="8" t="e">
        <f>VLOOKUP(G801,Accounts!B$4:C$65535,2,FALSE)</f>
        <v>#N/A</v>
      </c>
    </row>
    <row r="802" spans="1:12" ht="12.75" customHeight="1" x14ac:dyDescent="0.2">
      <c r="A802" s="8"/>
      <c r="B802" s="8"/>
      <c r="K802" s="8" t="str">
        <f t="shared" si="12"/>
        <v>Expenses</v>
      </c>
      <c r="L802" s="8" t="e">
        <f>VLOOKUP(G802,Accounts!B$4:C$65535,2,FALSE)</f>
        <v>#N/A</v>
      </c>
    </row>
    <row r="803" spans="1:12" ht="12.75" customHeight="1" x14ac:dyDescent="0.2">
      <c r="A803" s="8"/>
      <c r="B803" s="8"/>
      <c r="K803" s="8" t="str">
        <f t="shared" si="12"/>
        <v>Expenses</v>
      </c>
      <c r="L803" s="8" t="e">
        <f>VLOOKUP(G803,Accounts!B$4:C$65535,2,FALSE)</f>
        <v>#N/A</v>
      </c>
    </row>
    <row r="804" spans="1:12" ht="12.75" customHeight="1" x14ac:dyDescent="0.2">
      <c r="A804" s="8"/>
      <c r="B804" s="8"/>
      <c r="K804" s="8" t="str">
        <f t="shared" si="12"/>
        <v>Expenses</v>
      </c>
      <c r="L804" s="8" t="e">
        <f>VLOOKUP(G804,Accounts!B$4:C$65535,2,FALSE)</f>
        <v>#N/A</v>
      </c>
    </row>
    <row r="805" spans="1:12" ht="12.75" customHeight="1" x14ac:dyDescent="0.2">
      <c r="A805" s="8"/>
      <c r="B805" s="8"/>
      <c r="K805" s="8" t="str">
        <f t="shared" si="12"/>
        <v>Expenses</v>
      </c>
      <c r="L805" s="8" t="e">
        <f>VLOOKUP(G805,Accounts!B$4:C$65535,2,FALSE)</f>
        <v>#N/A</v>
      </c>
    </row>
    <row r="806" spans="1:12" ht="12.75" customHeight="1" x14ac:dyDescent="0.2">
      <c r="A806" s="8"/>
      <c r="B806" s="8"/>
      <c r="K806" s="8" t="str">
        <f t="shared" si="12"/>
        <v>Expenses</v>
      </c>
      <c r="L806" s="8" t="e">
        <f>VLOOKUP(G806,Accounts!B$4:C$65535,2,FALSE)</f>
        <v>#N/A</v>
      </c>
    </row>
    <row r="807" spans="1:12" ht="12.75" customHeight="1" x14ac:dyDescent="0.2">
      <c r="A807" s="8"/>
      <c r="B807" s="8"/>
      <c r="K807" s="8" t="str">
        <f t="shared" si="12"/>
        <v>Expenses</v>
      </c>
      <c r="L807" s="8" t="e">
        <f>VLOOKUP(G807,Accounts!B$4:C$65535,2,FALSE)</f>
        <v>#N/A</v>
      </c>
    </row>
    <row r="808" spans="1:12" ht="12.75" customHeight="1" x14ac:dyDescent="0.2">
      <c r="A808" s="8"/>
      <c r="B808" s="8"/>
      <c r="K808" s="8" t="str">
        <f t="shared" si="12"/>
        <v>Expenses</v>
      </c>
      <c r="L808" s="8" t="e">
        <f>VLOOKUP(G808,Accounts!B$4:C$65535,2,FALSE)</f>
        <v>#N/A</v>
      </c>
    </row>
    <row r="809" spans="1:12" ht="12.75" customHeight="1" x14ac:dyDescent="0.2">
      <c r="A809" s="8"/>
      <c r="B809" s="8"/>
      <c r="K809" s="8" t="str">
        <f t="shared" si="12"/>
        <v>Expenses</v>
      </c>
      <c r="L809" s="8" t="e">
        <f>VLOOKUP(G809,Accounts!B$4:C$65535,2,FALSE)</f>
        <v>#N/A</v>
      </c>
    </row>
    <row r="810" spans="1:12" ht="12.75" customHeight="1" x14ac:dyDescent="0.2">
      <c r="A810" s="8"/>
      <c r="B810" s="8"/>
      <c r="K810" s="8" t="str">
        <f t="shared" si="12"/>
        <v>Expenses</v>
      </c>
      <c r="L810" s="8" t="e">
        <f>VLOOKUP(G810,Accounts!B$4:C$65535,2,FALSE)</f>
        <v>#N/A</v>
      </c>
    </row>
    <row r="811" spans="1:12" ht="12.75" customHeight="1" x14ac:dyDescent="0.2">
      <c r="A811" s="8"/>
      <c r="B811" s="8"/>
      <c r="K811" s="8" t="str">
        <f t="shared" si="12"/>
        <v>Expenses</v>
      </c>
      <c r="L811" s="8" t="e">
        <f>VLOOKUP(G811,Accounts!B$4:C$65535,2,FALSE)</f>
        <v>#N/A</v>
      </c>
    </row>
    <row r="812" spans="1:12" ht="12.75" customHeight="1" x14ac:dyDescent="0.2">
      <c r="A812" s="8"/>
      <c r="B812" s="8"/>
      <c r="K812" s="8" t="str">
        <f t="shared" si="12"/>
        <v>Expenses</v>
      </c>
      <c r="L812" s="8" t="e">
        <f>VLOOKUP(G812,Accounts!B$4:C$65535,2,FALSE)</f>
        <v>#N/A</v>
      </c>
    </row>
    <row r="813" spans="1:12" ht="12.75" customHeight="1" x14ac:dyDescent="0.2">
      <c r="A813" s="8"/>
      <c r="B813" s="8"/>
      <c r="K813" s="8" t="str">
        <f t="shared" si="12"/>
        <v>Expenses</v>
      </c>
      <c r="L813" s="8" t="e">
        <f>VLOOKUP(G813,Accounts!B$4:C$65535,2,FALSE)</f>
        <v>#N/A</v>
      </c>
    </row>
    <row r="814" spans="1:12" ht="12.75" customHeight="1" x14ac:dyDescent="0.2">
      <c r="A814" s="8"/>
      <c r="B814" s="8"/>
      <c r="K814" s="8" t="str">
        <f t="shared" si="12"/>
        <v>Expenses</v>
      </c>
      <c r="L814" s="8" t="e">
        <f>VLOOKUP(G814,Accounts!B$4:C$65535,2,FALSE)</f>
        <v>#N/A</v>
      </c>
    </row>
    <row r="815" spans="1:12" ht="12.75" customHeight="1" x14ac:dyDescent="0.2">
      <c r="A815" s="8"/>
      <c r="B815" s="8"/>
      <c r="K815" s="8" t="str">
        <f t="shared" si="12"/>
        <v>Expenses</v>
      </c>
      <c r="L815" s="8" t="e">
        <f>VLOOKUP(G815,Accounts!B$4:C$65535,2,FALSE)</f>
        <v>#N/A</v>
      </c>
    </row>
    <row r="816" spans="1:12" ht="12.75" customHeight="1" x14ac:dyDescent="0.2">
      <c r="A816" s="8"/>
      <c r="B816" s="8"/>
      <c r="K816" s="8" t="str">
        <f t="shared" si="12"/>
        <v>Expenses</v>
      </c>
      <c r="L816" s="8" t="e">
        <f>VLOOKUP(G816,Accounts!B$4:C$65535,2,FALSE)</f>
        <v>#N/A</v>
      </c>
    </row>
    <row r="817" spans="1:12" ht="12.75" customHeight="1" x14ac:dyDescent="0.2">
      <c r="A817" s="8"/>
      <c r="B817" s="8"/>
      <c r="K817" s="8" t="str">
        <f t="shared" si="12"/>
        <v>Expenses</v>
      </c>
      <c r="L817" s="8" t="e">
        <f>VLOOKUP(G817,Accounts!B$4:C$65535,2,FALSE)</f>
        <v>#N/A</v>
      </c>
    </row>
    <row r="818" spans="1:12" ht="12.75" customHeight="1" x14ac:dyDescent="0.2">
      <c r="A818" s="8"/>
      <c r="B818" s="8"/>
      <c r="K818" s="8" t="str">
        <f t="shared" si="12"/>
        <v>Expenses</v>
      </c>
      <c r="L818" s="8" t="e">
        <f>VLOOKUP(G818,Accounts!B$4:C$65535,2,FALSE)</f>
        <v>#N/A</v>
      </c>
    </row>
    <row r="819" spans="1:12" ht="12.75" customHeight="1" x14ac:dyDescent="0.2">
      <c r="A819" s="8"/>
      <c r="B819" s="8"/>
      <c r="K819" s="8" t="str">
        <f t="shared" si="12"/>
        <v>Expenses</v>
      </c>
      <c r="L819" s="8" t="e">
        <f>VLOOKUP(G819,Accounts!B$4:C$65535,2,FALSE)</f>
        <v>#N/A</v>
      </c>
    </row>
    <row r="820" spans="1:12" ht="12.75" customHeight="1" x14ac:dyDescent="0.2">
      <c r="A820" s="8"/>
      <c r="B820" s="8"/>
      <c r="K820" s="8" t="str">
        <f t="shared" si="12"/>
        <v>Expenses</v>
      </c>
      <c r="L820" s="8" t="e">
        <f>VLOOKUP(G820,Accounts!B$4:C$65535,2,FALSE)</f>
        <v>#N/A</v>
      </c>
    </row>
    <row r="821" spans="1:12" ht="12.75" customHeight="1" x14ac:dyDescent="0.2">
      <c r="A821" s="8"/>
      <c r="B821" s="8"/>
      <c r="K821" s="8" t="str">
        <f t="shared" si="12"/>
        <v>Expenses</v>
      </c>
      <c r="L821" s="8" t="e">
        <f>VLOOKUP(G821,Accounts!B$4:C$65535,2,FALSE)</f>
        <v>#N/A</v>
      </c>
    </row>
    <row r="822" spans="1:12" ht="12.75" customHeight="1" x14ac:dyDescent="0.2">
      <c r="A822" s="8"/>
      <c r="B822" s="8"/>
      <c r="K822" s="8" t="str">
        <f t="shared" si="12"/>
        <v>Expenses</v>
      </c>
      <c r="L822" s="8" t="e">
        <f>VLOOKUP(G822,Accounts!B$4:C$65535,2,FALSE)</f>
        <v>#N/A</v>
      </c>
    </row>
    <row r="823" spans="1:12" ht="12.75" customHeight="1" x14ac:dyDescent="0.2">
      <c r="A823" s="8"/>
      <c r="B823" s="8"/>
      <c r="K823" s="8" t="str">
        <f t="shared" si="12"/>
        <v>Expenses</v>
      </c>
      <c r="L823" s="8" t="e">
        <f>VLOOKUP(G823,Accounts!B$4:C$65535,2,FALSE)</f>
        <v>#N/A</v>
      </c>
    </row>
    <row r="824" spans="1:12" ht="12.75" customHeight="1" x14ac:dyDescent="0.2">
      <c r="A824" s="8"/>
      <c r="B824" s="8"/>
      <c r="K824" s="8" t="str">
        <f t="shared" si="12"/>
        <v>Expenses</v>
      </c>
      <c r="L824" s="8" t="e">
        <f>VLOOKUP(G824,Accounts!B$4:C$65535,2,FALSE)</f>
        <v>#N/A</v>
      </c>
    </row>
    <row r="825" spans="1:12" ht="12.75" customHeight="1" x14ac:dyDescent="0.2">
      <c r="A825" s="8"/>
      <c r="B825" s="8"/>
      <c r="K825" s="8" t="str">
        <f t="shared" si="12"/>
        <v>Expenses</v>
      </c>
      <c r="L825" s="8" t="e">
        <f>VLOOKUP(G825,Accounts!B$4:C$65535,2,FALSE)</f>
        <v>#N/A</v>
      </c>
    </row>
    <row r="826" spans="1:12" ht="12.75" customHeight="1" x14ac:dyDescent="0.2">
      <c r="A826" s="8"/>
      <c r="B826" s="8"/>
      <c r="K826" s="8" t="str">
        <f t="shared" si="12"/>
        <v>Expenses</v>
      </c>
      <c r="L826" s="8" t="e">
        <f>VLOOKUP(G826,Accounts!B$4:C$65535,2,FALSE)</f>
        <v>#N/A</v>
      </c>
    </row>
    <row r="827" spans="1:12" ht="12.75" customHeight="1" x14ac:dyDescent="0.2">
      <c r="A827" s="8"/>
      <c r="B827" s="8"/>
      <c r="K827" s="8" t="str">
        <f t="shared" si="12"/>
        <v>Expenses</v>
      </c>
      <c r="L827" s="8" t="e">
        <f>VLOOKUP(G827,Accounts!B$4:C$65535,2,FALSE)</f>
        <v>#N/A</v>
      </c>
    </row>
    <row r="828" spans="1:12" ht="12.75" customHeight="1" x14ac:dyDescent="0.2">
      <c r="A828" s="8"/>
      <c r="B828" s="8"/>
      <c r="K828" s="8" t="str">
        <f t="shared" si="12"/>
        <v>Expenses</v>
      </c>
      <c r="L828" s="8" t="e">
        <f>VLOOKUP(G828,Accounts!B$4:C$65535,2,FALSE)</f>
        <v>#N/A</v>
      </c>
    </row>
    <row r="829" spans="1:12" ht="12.75" customHeight="1" x14ac:dyDescent="0.2">
      <c r="A829" s="8"/>
      <c r="B829" s="8"/>
      <c r="K829" s="8" t="str">
        <f t="shared" si="12"/>
        <v>Expenses</v>
      </c>
      <c r="L829" s="8" t="e">
        <f>VLOOKUP(G829,Accounts!B$4:C$65535,2,FALSE)</f>
        <v>#N/A</v>
      </c>
    </row>
    <row r="830" spans="1:12" ht="12.75" customHeight="1" x14ac:dyDescent="0.2">
      <c r="A830" s="8"/>
      <c r="B830" s="8"/>
      <c r="K830" s="8" t="str">
        <f t="shared" si="12"/>
        <v>Expenses</v>
      </c>
      <c r="L830" s="8" t="e">
        <f>VLOOKUP(G830,Accounts!B$4:C$65535,2,FALSE)</f>
        <v>#N/A</v>
      </c>
    </row>
    <row r="831" spans="1:12" ht="12.75" customHeight="1" x14ac:dyDescent="0.2">
      <c r="A831" s="8"/>
      <c r="B831" s="8"/>
      <c r="K831" s="8" t="str">
        <f t="shared" si="12"/>
        <v>Expenses</v>
      </c>
      <c r="L831" s="8" t="e">
        <f>VLOOKUP(G831,Accounts!B$4:C$65535,2,FALSE)</f>
        <v>#N/A</v>
      </c>
    </row>
    <row r="832" spans="1:12" ht="12.75" customHeight="1" x14ac:dyDescent="0.2">
      <c r="A832" s="8"/>
      <c r="B832" s="8"/>
      <c r="K832" s="8" t="str">
        <f t="shared" si="12"/>
        <v>Expenses</v>
      </c>
      <c r="L832" s="8" t="e">
        <f>VLOOKUP(G832,Accounts!B$4:C$65535,2,FALSE)</f>
        <v>#N/A</v>
      </c>
    </row>
    <row r="833" spans="1:12" ht="12.75" customHeight="1" x14ac:dyDescent="0.2">
      <c r="A833" s="8"/>
      <c r="B833" s="8"/>
      <c r="K833" s="8" t="str">
        <f t="shared" si="12"/>
        <v>Expenses</v>
      </c>
      <c r="L833" s="8" t="e">
        <f>VLOOKUP(G833,Accounts!B$4:C$65535,2,FALSE)</f>
        <v>#N/A</v>
      </c>
    </row>
    <row r="834" spans="1:12" ht="12.75" customHeight="1" x14ac:dyDescent="0.2">
      <c r="A834" s="8"/>
      <c r="B834" s="8"/>
      <c r="K834" s="8" t="str">
        <f t="shared" si="12"/>
        <v>Expenses</v>
      </c>
      <c r="L834" s="8" t="e">
        <f>VLOOKUP(G834,Accounts!B$4:C$65535,2,FALSE)</f>
        <v>#N/A</v>
      </c>
    </row>
    <row r="835" spans="1:12" ht="12.75" customHeight="1" x14ac:dyDescent="0.2">
      <c r="A835" s="8"/>
      <c r="B835" s="8"/>
      <c r="K835" s="8" t="str">
        <f t="shared" si="12"/>
        <v>Expenses</v>
      </c>
      <c r="L835" s="8" t="e">
        <f>VLOOKUP(G835,Accounts!B$4:C$65535,2,FALSE)</f>
        <v>#N/A</v>
      </c>
    </row>
    <row r="836" spans="1:12" ht="12.75" customHeight="1" x14ac:dyDescent="0.2">
      <c r="A836" s="8"/>
      <c r="B836" s="8"/>
      <c r="K836" s="8" t="str">
        <f t="shared" si="12"/>
        <v>Expenses</v>
      </c>
      <c r="L836" s="8" t="e">
        <f>VLOOKUP(G836,Accounts!B$4:C$65535,2,FALSE)</f>
        <v>#N/A</v>
      </c>
    </row>
    <row r="837" spans="1:12" ht="12.75" customHeight="1" x14ac:dyDescent="0.2">
      <c r="A837" s="8"/>
      <c r="B837" s="8"/>
      <c r="K837" s="8" t="str">
        <f t="shared" ref="K837:K900" si="13">IF(LEFT(G837,1)="1","Assets",IF(LEFT(G837,1)="2","Liability",IF(LEFT(G837,1)="3","Liability",IF(LEFT(G837,1)="4","Income","Expenses"))))</f>
        <v>Expenses</v>
      </c>
      <c r="L837" s="8" t="e">
        <f>VLOOKUP(G837,Accounts!B$4:C$65535,2,FALSE)</f>
        <v>#N/A</v>
      </c>
    </row>
    <row r="838" spans="1:12" ht="12.75" customHeight="1" x14ac:dyDescent="0.2">
      <c r="A838" s="8"/>
      <c r="B838" s="8"/>
      <c r="K838" s="8" t="str">
        <f t="shared" si="13"/>
        <v>Expenses</v>
      </c>
      <c r="L838" s="8" t="e">
        <f>VLOOKUP(G838,Accounts!B$4:C$65535,2,FALSE)</f>
        <v>#N/A</v>
      </c>
    </row>
    <row r="839" spans="1:12" ht="12.75" customHeight="1" x14ac:dyDescent="0.2">
      <c r="A839" s="8"/>
      <c r="B839" s="8"/>
      <c r="K839" s="8" t="str">
        <f t="shared" si="13"/>
        <v>Expenses</v>
      </c>
      <c r="L839" s="8" t="e">
        <f>VLOOKUP(G839,Accounts!B$4:C$65535,2,FALSE)</f>
        <v>#N/A</v>
      </c>
    </row>
    <row r="840" spans="1:12" ht="12.75" customHeight="1" x14ac:dyDescent="0.2">
      <c r="A840" s="8"/>
      <c r="B840" s="8"/>
      <c r="K840" s="8" t="str">
        <f t="shared" si="13"/>
        <v>Expenses</v>
      </c>
      <c r="L840" s="8" t="e">
        <f>VLOOKUP(G840,Accounts!B$4:C$65535,2,FALSE)</f>
        <v>#N/A</v>
      </c>
    </row>
    <row r="841" spans="1:12" ht="12.75" customHeight="1" x14ac:dyDescent="0.2">
      <c r="A841" s="8"/>
      <c r="B841" s="8"/>
      <c r="K841" s="8" t="str">
        <f t="shared" si="13"/>
        <v>Expenses</v>
      </c>
      <c r="L841" s="8" t="e">
        <f>VLOOKUP(G841,Accounts!B$4:C$65535,2,FALSE)</f>
        <v>#N/A</v>
      </c>
    </row>
    <row r="842" spans="1:12" ht="12.75" customHeight="1" x14ac:dyDescent="0.2">
      <c r="A842" s="8"/>
      <c r="B842" s="8"/>
      <c r="K842" s="8" t="str">
        <f t="shared" si="13"/>
        <v>Expenses</v>
      </c>
      <c r="L842" s="8" t="e">
        <f>VLOOKUP(G842,Accounts!B$4:C$65535,2,FALSE)</f>
        <v>#N/A</v>
      </c>
    </row>
    <row r="843" spans="1:12" ht="12.75" customHeight="1" x14ac:dyDescent="0.2">
      <c r="A843" s="8"/>
      <c r="B843" s="8"/>
      <c r="K843" s="8" t="str">
        <f t="shared" si="13"/>
        <v>Expenses</v>
      </c>
      <c r="L843" s="8" t="e">
        <f>VLOOKUP(G843,Accounts!B$4:C$65535,2,FALSE)</f>
        <v>#N/A</v>
      </c>
    </row>
    <row r="844" spans="1:12" ht="12.75" customHeight="1" x14ac:dyDescent="0.2">
      <c r="A844" s="8"/>
      <c r="B844" s="8"/>
      <c r="K844" s="8" t="str">
        <f t="shared" si="13"/>
        <v>Expenses</v>
      </c>
      <c r="L844" s="8" t="e">
        <f>VLOOKUP(G844,Accounts!B$4:C$65535,2,FALSE)</f>
        <v>#N/A</v>
      </c>
    </row>
    <row r="845" spans="1:12" ht="12.75" customHeight="1" x14ac:dyDescent="0.2">
      <c r="A845" s="8"/>
      <c r="B845" s="8"/>
      <c r="K845" s="8" t="str">
        <f t="shared" si="13"/>
        <v>Expenses</v>
      </c>
      <c r="L845" s="8" t="e">
        <f>VLOOKUP(G845,Accounts!B$4:C$65535,2,FALSE)</f>
        <v>#N/A</v>
      </c>
    </row>
    <row r="846" spans="1:12" ht="12.75" customHeight="1" x14ac:dyDescent="0.2">
      <c r="A846" s="8"/>
      <c r="B846" s="8"/>
      <c r="K846" s="8" t="str">
        <f t="shared" si="13"/>
        <v>Expenses</v>
      </c>
      <c r="L846" s="8" t="e">
        <f>VLOOKUP(G846,Accounts!B$4:C$65535,2,FALSE)</f>
        <v>#N/A</v>
      </c>
    </row>
    <row r="847" spans="1:12" ht="12.75" customHeight="1" x14ac:dyDescent="0.2">
      <c r="A847" s="8"/>
      <c r="B847" s="8"/>
      <c r="K847" s="8" t="str">
        <f t="shared" si="13"/>
        <v>Expenses</v>
      </c>
      <c r="L847" s="8" t="e">
        <f>VLOOKUP(G847,Accounts!B$4:C$65535,2,FALSE)</f>
        <v>#N/A</v>
      </c>
    </row>
    <row r="848" spans="1:12" ht="12.75" customHeight="1" x14ac:dyDescent="0.2">
      <c r="A848" s="8"/>
      <c r="B848" s="8"/>
      <c r="K848" s="8" t="str">
        <f t="shared" si="13"/>
        <v>Expenses</v>
      </c>
      <c r="L848" s="8" t="e">
        <f>VLOOKUP(G848,Accounts!B$4:C$65535,2,FALSE)</f>
        <v>#N/A</v>
      </c>
    </row>
    <row r="849" spans="1:12" ht="12.75" customHeight="1" x14ac:dyDescent="0.2">
      <c r="A849" s="8"/>
      <c r="B849" s="8"/>
      <c r="K849" s="8" t="str">
        <f t="shared" si="13"/>
        <v>Expenses</v>
      </c>
      <c r="L849" s="8" t="e">
        <f>VLOOKUP(G849,Accounts!B$4:C$65535,2,FALSE)</f>
        <v>#N/A</v>
      </c>
    </row>
    <row r="850" spans="1:12" ht="12.75" customHeight="1" x14ac:dyDescent="0.2">
      <c r="A850" s="8"/>
      <c r="B850" s="8"/>
      <c r="K850" s="8" t="str">
        <f t="shared" si="13"/>
        <v>Expenses</v>
      </c>
      <c r="L850" s="8" t="e">
        <f>VLOOKUP(G850,Accounts!B$4:C$65535,2,FALSE)</f>
        <v>#N/A</v>
      </c>
    </row>
    <row r="851" spans="1:12" ht="12.75" customHeight="1" x14ac:dyDescent="0.2">
      <c r="A851" s="8"/>
      <c r="B851" s="8"/>
      <c r="K851" s="8" t="str">
        <f t="shared" si="13"/>
        <v>Expenses</v>
      </c>
      <c r="L851" s="8" t="e">
        <f>VLOOKUP(G851,Accounts!B$4:C$65535,2,FALSE)</f>
        <v>#N/A</v>
      </c>
    </row>
    <row r="852" spans="1:12" ht="12.75" customHeight="1" x14ac:dyDescent="0.2">
      <c r="A852" s="8"/>
      <c r="B852" s="8"/>
      <c r="K852" s="8" t="str">
        <f t="shared" si="13"/>
        <v>Expenses</v>
      </c>
      <c r="L852" s="8" t="e">
        <f>VLOOKUP(G852,Accounts!B$4:C$65535,2,FALSE)</f>
        <v>#N/A</v>
      </c>
    </row>
    <row r="853" spans="1:12" ht="12.75" customHeight="1" x14ac:dyDescent="0.2">
      <c r="A853" s="8"/>
      <c r="B853" s="8"/>
      <c r="K853" s="8" t="str">
        <f t="shared" si="13"/>
        <v>Expenses</v>
      </c>
      <c r="L853" s="8" t="e">
        <f>VLOOKUP(G853,Accounts!B$4:C$65535,2,FALSE)</f>
        <v>#N/A</v>
      </c>
    </row>
    <row r="854" spans="1:12" ht="12.75" customHeight="1" x14ac:dyDescent="0.2">
      <c r="A854" s="8"/>
      <c r="B854" s="8"/>
      <c r="K854" s="8" t="str">
        <f t="shared" si="13"/>
        <v>Expenses</v>
      </c>
      <c r="L854" s="8" t="e">
        <f>VLOOKUP(G854,Accounts!B$4:C$65535,2,FALSE)</f>
        <v>#N/A</v>
      </c>
    </row>
    <row r="855" spans="1:12" ht="12.75" customHeight="1" x14ac:dyDescent="0.2">
      <c r="A855" s="8"/>
      <c r="B855" s="8"/>
      <c r="K855" s="8" t="str">
        <f t="shared" si="13"/>
        <v>Expenses</v>
      </c>
      <c r="L855" s="8" t="e">
        <f>VLOOKUP(G855,Accounts!B$4:C$65535,2,FALSE)</f>
        <v>#N/A</v>
      </c>
    </row>
    <row r="856" spans="1:12" ht="12.75" customHeight="1" x14ac:dyDescent="0.2">
      <c r="A856" s="8"/>
      <c r="B856" s="8"/>
      <c r="K856" s="8" t="str">
        <f t="shared" si="13"/>
        <v>Expenses</v>
      </c>
      <c r="L856" s="8" t="e">
        <f>VLOOKUP(G856,Accounts!B$4:C$65535,2,FALSE)</f>
        <v>#N/A</v>
      </c>
    </row>
    <row r="857" spans="1:12" ht="12.75" customHeight="1" x14ac:dyDescent="0.2">
      <c r="A857" s="8"/>
      <c r="B857" s="8"/>
      <c r="K857" s="8" t="str">
        <f t="shared" si="13"/>
        <v>Expenses</v>
      </c>
      <c r="L857" s="8" t="e">
        <f>VLOOKUP(G857,Accounts!B$4:C$65535,2,FALSE)</f>
        <v>#N/A</v>
      </c>
    </row>
    <row r="858" spans="1:12" ht="12.75" customHeight="1" x14ac:dyDescent="0.2">
      <c r="A858" s="8"/>
      <c r="B858" s="8"/>
      <c r="K858" s="8" t="str">
        <f t="shared" si="13"/>
        <v>Expenses</v>
      </c>
      <c r="L858" s="8" t="e">
        <f>VLOOKUP(G858,Accounts!B$4:C$65535,2,FALSE)</f>
        <v>#N/A</v>
      </c>
    </row>
    <row r="859" spans="1:12" ht="12.75" customHeight="1" x14ac:dyDescent="0.2">
      <c r="A859" s="8"/>
      <c r="B859" s="8"/>
      <c r="K859" s="8" t="str">
        <f t="shared" si="13"/>
        <v>Expenses</v>
      </c>
      <c r="L859" s="8" t="e">
        <f>VLOOKUP(G859,Accounts!B$4:C$65535,2,FALSE)</f>
        <v>#N/A</v>
      </c>
    </row>
    <row r="860" spans="1:12" ht="12.75" customHeight="1" x14ac:dyDescent="0.2">
      <c r="A860" s="8"/>
      <c r="B860" s="8"/>
      <c r="K860" s="8" t="str">
        <f t="shared" si="13"/>
        <v>Expenses</v>
      </c>
      <c r="L860" s="8" t="e">
        <f>VLOOKUP(G860,Accounts!B$4:C$65535,2,FALSE)</f>
        <v>#N/A</v>
      </c>
    </row>
    <row r="861" spans="1:12" ht="12.75" customHeight="1" x14ac:dyDescent="0.2">
      <c r="A861" s="8"/>
      <c r="B861" s="8"/>
      <c r="K861" s="8" t="str">
        <f t="shared" si="13"/>
        <v>Expenses</v>
      </c>
      <c r="L861" s="8" t="e">
        <f>VLOOKUP(G861,Accounts!B$4:C$65535,2,FALSE)</f>
        <v>#N/A</v>
      </c>
    </row>
    <row r="862" spans="1:12" ht="12.75" customHeight="1" x14ac:dyDescent="0.2">
      <c r="A862" s="8"/>
      <c r="B862" s="8"/>
      <c r="K862" s="8" t="str">
        <f t="shared" si="13"/>
        <v>Expenses</v>
      </c>
      <c r="L862" s="8" t="e">
        <f>VLOOKUP(G862,Accounts!B$4:C$65535,2,FALSE)</f>
        <v>#N/A</v>
      </c>
    </row>
    <row r="863" spans="1:12" ht="12.75" customHeight="1" x14ac:dyDescent="0.2">
      <c r="A863" s="8"/>
      <c r="B863" s="8"/>
      <c r="K863" s="8" t="str">
        <f t="shared" si="13"/>
        <v>Expenses</v>
      </c>
      <c r="L863" s="8" t="e">
        <f>VLOOKUP(G863,Accounts!B$4:C$65535,2,FALSE)</f>
        <v>#N/A</v>
      </c>
    </row>
    <row r="864" spans="1:12" ht="12.75" customHeight="1" x14ac:dyDescent="0.2">
      <c r="A864" s="8"/>
      <c r="B864" s="8"/>
      <c r="K864" s="8" t="str">
        <f t="shared" si="13"/>
        <v>Expenses</v>
      </c>
      <c r="L864" s="8" t="e">
        <f>VLOOKUP(G864,Accounts!B$4:C$65535,2,FALSE)</f>
        <v>#N/A</v>
      </c>
    </row>
    <row r="865" spans="1:12" ht="12.75" customHeight="1" x14ac:dyDescent="0.2">
      <c r="A865" s="8"/>
      <c r="B865" s="8"/>
      <c r="K865" s="8" t="str">
        <f t="shared" si="13"/>
        <v>Expenses</v>
      </c>
      <c r="L865" s="8" t="e">
        <f>VLOOKUP(G865,Accounts!B$4:C$65535,2,FALSE)</f>
        <v>#N/A</v>
      </c>
    </row>
    <row r="866" spans="1:12" ht="12.75" customHeight="1" x14ac:dyDescent="0.2">
      <c r="A866" s="8"/>
      <c r="B866" s="8"/>
      <c r="K866" s="8" t="str">
        <f t="shared" si="13"/>
        <v>Expenses</v>
      </c>
      <c r="L866" s="8" t="e">
        <f>VLOOKUP(G866,Accounts!B$4:C$65535,2,FALSE)</f>
        <v>#N/A</v>
      </c>
    </row>
    <row r="867" spans="1:12" ht="12.75" customHeight="1" x14ac:dyDescent="0.2">
      <c r="A867" s="8"/>
      <c r="B867" s="8"/>
      <c r="K867" s="8" t="str">
        <f t="shared" si="13"/>
        <v>Expenses</v>
      </c>
      <c r="L867" s="8" t="e">
        <f>VLOOKUP(G867,Accounts!B$4:C$65535,2,FALSE)</f>
        <v>#N/A</v>
      </c>
    </row>
    <row r="868" spans="1:12" ht="12.75" customHeight="1" x14ac:dyDescent="0.2">
      <c r="A868" s="8"/>
      <c r="B868" s="8"/>
      <c r="K868" s="8" t="str">
        <f t="shared" si="13"/>
        <v>Expenses</v>
      </c>
      <c r="L868" s="8" t="e">
        <f>VLOOKUP(G868,Accounts!B$4:C$65535,2,FALSE)</f>
        <v>#N/A</v>
      </c>
    </row>
    <row r="869" spans="1:12" ht="12.75" customHeight="1" x14ac:dyDescent="0.2">
      <c r="A869" s="8"/>
      <c r="B869" s="8"/>
      <c r="K869" s="8" t="str">
        <f t="shared" si="13"/>
        <v>Expenses</v>
      </c>
      <c r="L869" s="8" t="e">
        <f>VLOOKUP(G869,Accounts!B$4:C$65535,2,FALSE)</f>
        <v>#N/A</v>
      </c>
    </row>
    <row r="870" spans="1:12" ht="12.75" customHeight="1" x14ac:dyDescent="0.2">
      <c r="A870" s="8"/>
      <c r="B870" s="8"/>
      <c r="K870" s="8" t="str">
        <f t="shared" si="13"/>
        <v>Expenses</v>
      </c>
      <c r="L870" s="8" t="e">
        <f>VLOOKUP(G870,Accounts!B$4:C$65535,2,FALSE)</f>
        <v>#N/A</v>
      </c>
    </row>
    <row r="871" spans="1:12" ht="12.75" customHeight="1" x14ac:dyDescent="0.2">
      <c r="A871" s="8"/>
      <c r="B871" s="8"/>
      <c r="K871" s="8" t="str">
        <f t="shared" si="13"/>
        <v>Expenses</v>
      </c>
      <c r="L871" s="8" t="e">
        <f>VLOOKUP(G871,Accounts!B$4:C$65535,2,FALSE)</f>
        <v>#N/A</v>
      </c>
    </row>
    <row r="872" spans="1:12" ht="12.75" customHeight="1" x14ac:dyDescent="0.2">
      <c r="A872" s="8"/>
      <c r="B872" s="8"/>
      <c r="K872" s="8" t="str">
        <f t="shared" si="13"/>
        <v>Expenses</v>
      </c>
      <c r="L872" s="8" t="e">
        <f>VLOOKUP(G872,Accounts!B$4:C$65535,2,FALSE)</f>
        <v>#N/A</v>
      </c>
    </row>
    <row r="873" spans="1:12" ht="12.75" customHeight="1" x14ac:dyDescent="0.2">
      <c r="A873" s="8"/>
      <c r="B873" s="8"/>
      <c r="K873" s="8" t="str">
        <f t="shared" si="13"/>
        <v>Expenses</v>
      </c>
      <c r="L873" s="8" t="e">
        <f>VLOOKUP(G873,Accounts!B$4:C$65535,2,FALSE)</f>
        <v>#N/A</v>
      </c>
    </row>
    <row r="874" spans="1:12" ht="12.75" customHeight="1" x14ac:dyDescent="0.2">
      <c r="A874" s="8"/>
      <c r="B874" s="8"/>
      <c r="K874" s="8" t="str">
        <f t="shared" si="13"/>
        <v>Expenses</v>
      </c>
      <c r="L874" s="8" t="e">
        <f>VLOOKUP(G874,Accounts!B$4:C$65535,2,FALSE)</f>
        <v>#N/A</v>
      </c>
    </row>
    <row r="875" spans="1:12" ht="12.75" customHeight="1" x14ac:dyDescent="0.2">
      <c r="A875" s="8"/>
      <c r="B875" s="8"/>
      <c r="K875" s="8" t="str">
        <f t="shared" si="13"/>
        <v>Expenses</v>
      </c>
      <c r="L875" s="8" t="e">
        <f>VLOOKUP(G875,Accounts!B$4:C$65535,2,FALSE)</f>
        <v>#N/A</v>
      </c>
    </row>
    <row r="876" spans="1:12" ht="12.75" customHeight="1" x14ac:dyDescent="0.2">
      <c r="A876" s="8"/>
      <c r="B876" s="8"/>
      <c r="K876" s="8" t="str">
        <f t="shared" si="13"/>
        <v>Expenses</v>
      </c>
      <c r="L876" s="8" t="e">
        <f>VLOOKUP(G876,Accounts!B$4:C$65535,2,FALSE)</f>
        <v>#N/A</v>
      </c>
    </row>
    <row r="877" spans="1:12" ht="12.75" customHeight="1" x14ac:dyDescent="0.2">
      <c r="A877" s="8"/>
      <c r="B877" s="8"/>
      <c r="K877" s="8" t="str">
        <f t="shared" si="13"/>
        <v>Expenses</v>
      </c>
      <c r="L877" s="8" t="e">
        <f>VLOOKUP(G877,Accounts!B$4:C$65535,2,FALSE)</f>
        <v>#N/A</v>
      </c>
    </row>
    <row r="878" spans="1:12" ht="12.75" customHeight="1" x14ac:dyDescent="0.2">
      <c r="A878" s="8"/>
      <c r="B878" s="8"/>
      <c r="K878" s="8" t="str">
        <f t="shared" si="13"/>
        <v>Expenses</v>
      </c>
      <c r="L878" s="8" t="e">
        <f>VLOOKUP(G878,Accounts!B$4:C$65535,2,FALSE)</f>
        <v>#N/A</v>
      </c>
    </row>
    <row r="879" spans="1:12" ht="12.75" customHeight="1" x14ac:dyDescent="0.2">
      <c r="A879" s="8"/>
      <c r="B879" s="8"/>
      <c r="K879" s="8" t="str">
        <f t="shared" si="13"/>
        <v>Expenses</v>
      </c>
      <c r="L879" s="8" t="e">
        <f>VLOOKUP(G879,Accounts!B$4:C$65535,2,FALSE)</f>
        <v>#N/A</v>
      </c>
    </row>
    <row r="880" spans="1:12" ht="12.75" customHeight="1" x14ac:dyDescent="0.2">
      <c r="A880" s="8"/>
      <c r="B880" s="8"/>
      <c r="K880" s="8" t="str">
        <f t="shared" si="13"/>
        <v>Expenses</v>
      </c>
      <c r="L880" s="8" t="e">
        <f>VLOOKUP(G880,Accounts!B$4:C$65535,2,FALSE)</f>
        <v>#N/A</v>
      </c>
    </row>
    <row r="881" spans="1:12" ht="12.75" customHeight="1" x14ac:dyDescent="0.2">
      <c r="A881" s="8"/>
      <c r="B881" s="8"/>
      <c r="K881" s="8" t="str">
        <f t="shared" si="13"/>
        <v>Expenses</v>
      </c>
      <c r="L881" s="8" t="e">
        <f>VLOOKUP(G881,Accounts!B$4:C$65535,2,FALSE)</f>
        <v>#N/A</v>
      </c>
    </row>
    <row r="882" spans="1:12" ht="12.75" customHeight="1" x14ac:dyDescent="0.2">
      <c r="A882" s="8"/>
      <c r="B882" s="8"/>
      <c r="K882" s="8" t="str">
        <f t="shared" si="13"/>
        <v>Expenses</v>
      </c>
      <c r="L882" s="8" t="e">
        <f>VLOOKUP(G882,Accounts!B$4:C$65535,2,FALSE)</f>
        <v>#N/A</v>
      </c>
    </row>
    <row r="883" spans="1:12" ht="12.75" customHeight="1" x14ac:dyDescent="0.2">
      <c r="A883" s="8"/>
      <c r="B883" s="8"/>
      <c r="K883" s="8" t="str">
        <f t="shared" si="13"/>
        <v>Expenses</v>
      </c>
      <c r="L883" s="8" t="e">
        <f>VLOOKUP(G883,Accounts!B$4:C$65535,2,FALSE)</f>
        <v>#N/A</v>
      </c>
    </row>
    <row r="884" spans="1:12" ht="12.75" customHeight="1" x14ac:dyDescent="0.2">
      <c r="A884" s="8"/>
      <c r="B884" s="8"/>
      <c r="K884" s="8" t="str">
        <f t="shared" si="13"/>
        <v>Expenses</v>
      </c>
      <c r="L884" s="8" t="e">
        <f>VLOOKUP(G884,Accounts!B$4:C$65535,2,FALSE)</f>
        <v>#N/A</v>
      </c>
    </row>
    <row r="885" spans="1:12" ht="12.75" customHeight="1" x14ac:dyDescent="0.2">
      <c r="A885" s="8"/>
      <c r="B885" s="8"/>
      <c r="K885" s="8" t="str">
        <f t="shared" si="13"/>
        <v>Expenses</v>
      </c>
      <c r="L885" s="8" t="e">
        <f>VLOOKUP(G885,Accounts!B$4:C$65535,2,FALSE)</f>
        <v>#N/A</v>
      </c>
    </row>
    <row r="886" spans="1:12" ht="12.75" customHeight="1" x14ac:dyDescent="0.2">
      <c r="A886" s="8"/>
      <c r="B886" s="8"/>
      <c r="K886" s="8" t="str">
        <f t="shared" si="13"/>
        <v>Expenses</v>
      </c>
      <c r="L886" s="8" t="e">
        <f>VLOOKUP(G886,Accounts!B$4:C$65535,2,FALSE)</f>
        <v>#N/A</v>
      </c>
    </row>
    <row r="887" spans="1:12" ht="12.75" customHeight="1" x14ac:dyDescent="0.2">
      <c r="A887" s="8"/>
      <c r="B887" s="8"/>
      <c r="K887" s="8" t="str">
        <f t="shared" si="13"/>
        <v>Expenses</v>
      </c>
      <c r="L887" s="8" t="e">
        <f>VLOOKUP(G887,Accounts!B$4:C$65535,2,FALSE)</f>
        <v>#N/A</v>
      </c>
    </row>
    <row r="888" spans="1:12" ht="12.75" customHeight="1" x14ac:dyDescent="0.2">
      <c r="A888" s="8"/>
      <c r="B888" s="8"/>
      <c r="K888" s="8" t="str">
        <f t="shared" si="13"/>
        <v>Expenses</v>
      </c>
      <c r="L888" s="8" t="e">
        <f>VLOOKUP(G888,Accounts!B$4:C$65535,2,FALSE)</f>
        <v>#N/A</v>
      </c>
    </row>
    <row r="889" spans="1:12" ht="12.75" customHeight="1" x14ac:dyDescent="0.2">
      <c r="A889" s="8"/>
      <c r="B889" s="8"/>
      <c r="K889" s="8" t="str">
        <f t="shared" si="13"/>
        <v>Expenses</v>
      </c>
      <c r="L889" s="8" t="e">
        <f>VLOOKUP(G889,Accounts!B$4:C$65535,2,FALSE)</f>
        <v>#N/A</v>
      </c>
    </row>
    <row r="890" spans="1:12" ht="12.75" customHeight="1" x14ac:dyDescent="0.2">
      <c r="A890" s="8"/>
      <c r="B890" s="8"/>
      <c r="K890" s="8" t="str">
        <f t="shared" si="13"/>
        <v>Expenses</v>
      </c>
      <c r="L890" s="8" t="e">
        <f>VLOOKUP(G890,Accounts!B$4:C$65535,2,FALSE)</f>
        <v>#N/A</v>
      </c>
    </row>
    <row r="891" spans="1:12" ht="12.75" customHeight="1" x14ac:dyDescent="0.2">
      <c r="A891" s="8"/>
      <c r="B891" s="8"/>
      <c r="K891" s="8" t="str">
        <f t="shared" si="13"/>
        <v>Expenses</v>
      </c>
      <c r="L891" s="8" t="e">
        <f>VLOOKUP(G891,Accounts!B$4:C$65535,2,FALSE)</f>
        <v>#N/A</v>
      </c>
    </row>
    <row r="892" spans="1:12" ht="12.75" customHeight="1" x14ac:dyDescent="0.2">
      <c r="A892" s="8"/>
      <c r="B892" s="8"/>
      <c r="K892" s="8" t="str">
        <f t="shared" si="13"/>
        <v>Expenses</v>
      </c>
      <c r="L892" s="8" t="e">
        <f>VLOOKUP(G892,Accounts!B$4:C$65535,2,FALSE)</f>
        <v>#N/A</v>
      </c>
    </row>
    <row r="893" spans="1:12" ht="12.75" customHeight="1" x14ac:dyDescent="0.2">
      <c r="A893" s="8"/>
      <c r="B893" s="8"/>
      <c r="K893" s="8" t="str">
        <f t="shared" si="13"/>
        <v>Expenses</v>
      </c>
      <c r="L893" s="8" t="e">
        <f>VLOOKUP(G893,Accounts!B$4:C$65535,2,FALSE)</f>
        <v>#N/A</v>
      </c>
    </row>
    <row r="894" spans="1:12" ht="12.75" customHeight="1" x14ac:dyDescent="0.2">
      <c r="A894" s="8"/>
      <c r="B894" s="8"/>
      <c r="K894" s="8" t="str">
        <f t="shared" si="13"/>
        <v>Expenses</v>
      </c>
      <c r="L894" s="8" t="e">
        <f>VLOOKUP(G894,Accounts!B$4:C$65535,2,FALSE)</f>
        <v>#N/A</v>
      </c>
    </row>
    <row r="895" spans="1:12" ht="12.75" customHeight="1" x14ac:dyDescent="0.2">
      <c r="A895" s="8"/>
      <c r="B895" s="8"/>
      <c r="K895" s="8" t="str">
        <f t="shared" si="13"/>
        <v>Expenses</v>
      </c>
      <c r="L895" s="8" t="e">
        <f>VLOOKUP(G895,Accounts!B$4:C$65535,2,FALSE)</f>
        <v>#N/A</v>
      </c>
    </row>
    <row r="896" spans="1:12" ht="12.75" customHeight="1" x14ac:dyDescent="0.2">
      <c r="A896" s="8"/>
      <c r="B896" s="8"/>
      <c r="K896" s="8" t="str">
        <f t="shared" si="13"/>
        <v>Expenses</v>
      </c>
      <c r="L896" s="8" t="e">
        <f>VLOOKUP(G896,Accounts!B$4:C$65535,2,FALSE)</f>
        <v>#N/A</v>
      </c>
    </row>
    <row r="897" spans="1:12" ht="12.75" customHeight="1" x14ac:dyDescent="0.2">
      <c r="A897" s="8"/>
      <c r="B897" s="8"/>
      <c r="K897" s="8" t="str">
        <f t="shared" si="13"/>
        <v>Expenses</v>
      </c>
      <c r="L897" s="8" t="e">
        <f>VLOOKUP(G897,Accounts!B$4:C$65535,2,FALSE)</f>
        <v>#N/A</v>
      </c>
    </row>
    <row r="898" spans="1:12" ht="12.75" customHeight="1" x14ac:dyDescent="0.2">
      <c r="A898" s="8"/>
      <c r="B898" s="8"/>
      <c r="K898" s="8" t="str">
        <f t="shared" si="13"/>
        <v>Expenses</v>
      </c>
      <c r="L898" s="8" t="e">
        <f>VLOOKUP(G898,Accounts!B$4:C$65535,2,FALSE)</f>
        <v>#N/A</v>
      </c>
    </row>
    <row r="899" spans="1:12" ht="12.75" customHeight="1" x14ac:dyDescent="0.2">
      <c r="A899" s="8"/>
      <c r="B899" s="8"/>
      <c r="K899" s="8" t="str">
        <f t="shared" si="13"/>
        <v>Expenses</v>
      </c>
      <c r="L899" s="8" t="e">
        <f>VLOOKUP(G899,Accounts!B$4:C$65535,2,FALSE)</f>
        <v>#N/A</v>
      </c>
    </row>
    <row r="900" spans="1:12" ht="12.75" customHeight="1" x14ac:dyDescent="0.2">
      <c r="A900" s="8"/>
      <c r="B900" s="8"/>
      <c r="K900" s="8" t="str">
        <f t="shared" si="13"/>
        <v>Expenses</v>
      </c>
      <c r="L900" s="8" t="e">
        <f>VLOOKUP(G900,Accounts!B$4:C$65535,2,FALSE)</f>
        <v>#N/A</v>
      </c>
    </row>
    <row r="901" spans="1:12" ht="12.75" customHeight="1" x14ac:dyDescent="0.2">
      <c r="A901" s="8"/>
      <c r="B901" s="8"/>
      <c r="K901" s="8" t="str">
        <f t="shared" ref="K901:K967" si="14">IF(LEFT(G901,1)="1","Assets",IF(LEFT(G901,1)="2","Liability",IF(LEFT(G901,1)="3","Liability",IF(LEFT(G901,1)="4","Income","Expenses"))))</f>
        <v>Expenses</v>
      </c>
      <c r="L901" s="8" t="e">
        <f>VLOOKUP(G901,Accounts!B$4:C$65535,2,FALSE)</f>
        <v>#N/A</v>
      </c>
    </row>
    <row r="902" spans="1:12" x14ac:dyDescent="0.2">
      <c r="A902" s="8"/>
      <c r="B902" s="8"/>
      <c r="K902" s="8" t="str">
        <f t="shared" si="14"/>
        <v>Expenses</v>
      </c>
      <c r="L902" s="8" t="e">
        <f>VLOOKUP(G902,Accounts!B$4:C$65535,2,FALSE)</f>
        <v>#N/A</v>
      </c>
    </row>
    <row r="903" spans="1:12" ht="12.75" customHeight="1" x14ac:dyDescent="0.2">
      <c r="A903" s="8"/>
      <c r="B903" s="8"/>
      <c r="K903" s="8" t="str">
        <f t="shared" si="14"/>
        <v>Expenses</v>
      </c>
      <c r="L903" s="8" t="e">
        <f>VLOOKUP(G903,Accounts!B$4:C$65535,2,FALSE)</f>
        <v>#N/A</v>
      </c>
    </row>
    <row r="904" spans="1:12" ht="12.75" customHeight="1" x14ac:dyDescent="0.2">
      <c r="A904" s="8"/>
      <c r="B904" s="8"/>
      <c r="K904" s="8" t="str">
        <f t="shared" si="14"/>
        <v>Expenses</v>
      </c>
      <c r="L904" s="8" t="e">
        <f>VLOOKUP(G904,Accounts!B$4:C$65535,2,FALSE)</f>
        <v>#N/A</v>
      </c>
    </row>
    <row r="905" spans="1:12" ht="12.75" customHeight="1" x14ac:dyDescent="0.2">
      <c r="A905" s="8"/>
      <c r="B905" s="8"/>
      <c r="K905" s="8" t="str">
        <f t="shared" si="14"/>
        <v>Expenses</v>
      </c>
      <c r="L905" s="8" t="e">
        <f>VLOOKUP(G905,Accounts!B$4:C$65535,2,FALSE)</f>
        <v>#N/A</v>
      </c>
    </row>
    <row r="906" spans="1:12" ht="12.75" customHeight="1" x14ac:dyDescent="0.2">
      <c r="A906" s="8"/>
      <c r="B906" s="8"/>
      <c r="K906" s="8" t="str">
        <f t="shared" si="14"/>
        <v>Expenses</v>
      </c>
      <c r="L906" s="8" t="e">
        <f>VLOOKUP(G906,Accounts!B$4:C$65535,2,FALSE)</f>
        <v>#N/A</v>
      </c>
    </row>
    <row r="907" spans="1:12" ht="12.75" customHeight="1" x14ac:dyDescent="0.2">
      <c r="A907" s="8"/>
      <c r="B907" s="8"/>
      <c r="K907" s="8" t="str">
        <f t="shared" si="14"/>
        <v>Expenses</v>
      </c>
      <c r="L907" s="8" t="e">
        <f>VLOOKUP(G907,Accounts!B$4:C$65535,2,FALSE)</f>
        <v>#N/A</v>
      </c>
    </row>
    <row r="908" spans="1:12" ht="12.75" customHeight="1" x14ac:dyDescent="0.2">
      <c r="A908" s="8"/>
      <c r="B908" s="8"/>
      <c r="K908" s="8" t="str">
        <f t="shared" si="14"/>
        <v>Expenses</v>
      </c>
      <c r="L908" s="8" t="e">
        <f>VLOOKUP(G908,Accounts!B$4:C$65535,2,FALSE)</f>
        <v>#N/A</v>
      </c>
    </row>
    <row r="909" spans="1:12" ht="12.75" customHeight="1" x14ac:dyDescent="0.2">
      <c r="A909" s="8"/>
      <c r="B909" s="8"/>
      <c r="K909" s="8" t="str">
        <f t="shared" si="14"/>
        <v>Expenses</v>
      </c>
      <c r="L909" s="8" t="e">
        <f>VLOOKUP(G909,Accounts!B$4:C$65535,2,FALSE)</f>
        <v>#N/A</v>
      </c>
    </row>
    <row r="910" spans="1:12" ht="12.75" customHeight="1" x14ac:dyDescent="0.2">
      <c r="A910" s="8"/>
      <c r="B910" s="8"/>
      <c r="K910" s="8" t="str">
        <f t="shared" si="14"/>
        <v>Expenses</v>
      </c>
      <c r="L910" s="8" t="e">
        <f>VLOOKUP(G910,Accounts!B$4:C$65535,2,FALSE)</f>
        <v>#N/A</v>
      </c>
    </row>
    <row r="911" spans="1:12" ht="12.75" customHeight="1" x14ac:dyDescent="0.2">
      <c r="A911" s="8"/>
      <c r="B911" s="8"/>
      <c r="K911" s="8" t="str">
        <f t="shared" si="14"/>
        <v>Expenses</v>
      </c>
      <c r="L911" s="8" t="e">
        <f>VLOOKUP(G911,Accounts!B$4:C$65535,2,FALSE)</f>
        <v>#N/A</v>
      </c>
    </row>
    <row r="912" spans="1:12" ht="12.75" customHeight="1" x14ac:dyDescent="0.2">
      <c r="A912" s="8"/>
      <c r="B912" s="8"/>
      <c r="K912" s="8" t="str">
        <f t="shared" si="14"/>
        <v>Expenses</v>
      </c>
      <c r="L912" s="8" t="e">
        <f>VLOOKUP(G912,Accounts!B$4:C$65535,2,FALSE)</f>
        <v>#N/A</v>
      </c>
    </row>
    <row r="913" spans="1:12" ht="12.75" customHeight="1" x14ac:dyDescent="0.2">
      <c r="A913" s="8"/>
      <c r="B913" s="8"/>
      <c r="K913" s="8" t="str">
        <f t="shared" si="14"/>
        <v>Expenses</v>
      </c>
      <c r="L913" s="8" t="e">
        <f>VLOOKUP(G913,Accounts!B$4:C$65535,2,FALSE)</f>
        <v>#N/A</v>
      </c>
    </row>
    <row r="914" spans="1:12" ht="12.75" customHeight="1" x14ac:dyDescent="0.2">
      <c r="A914" s="8"/>
      <c r="B914" s="8"/>
      <c r="K914" s="8" t="str">
        <f t="shared" si="14"/>
        <v>Expenses</v>
      </c>
      <c r="L914" s="8" t="e">
        <f>VLOOKUP(G914,Accounts!B$4:C$65535,2,FALSE)</f>
        <v>#N/A</v>
      </c>
    </row>
    <row r="915" spans="1:12" ht="12.75" customHeight="1" x14ac:dyDescent="0.2">
      <c r="A915" s="8"/>
      <c r="B915" s="8"/>
      <c r="K915" s="8" t="str">
        <f t="shared" si="14"/>
        <v>Expenses</v>
      </c>
      <c r="L915" s="8" t="e">
        <f>VLOOKUP(G915,Accounts!B$4:C$65535,2,FALSE)</f>
        <v>#N/A</v>
      </c>
    </row>
    <row r="916" spans="1:12" ht="12.75" customHeight="1" x14ac:dyDescent="0.2">
      <c r="A916" s="8"/>
      <c r="B916" s="8"/>
      <c r="K916" s="8" t="str">
        <f t="shared" si="14"/>
        <v>Expenses</v>
      </c>
      <c r="L916" s="8" t="e">
        <f>VLOOKUP(G916,Accounts!B$4:C$65535,2,FALSE)</f>
        <v>#N/A</v>
      </c>
    </row>
    <row r="917" spans="1:12" ht="12.75" customHeight="1" x14ac:dyDescent="0.2">
      <c r="A917" s="8"/>
      <c r="B917" s="8"/>
      <c r="K917" s="8" t="str">
        <f t="shared" si="14"/>
        <v>Expenses</v>
      </c>
      <c r="L917" s="8" t="e">
        <f>VLOOKUP(G917,Accounts!B$4:C$65535,2,FALSE)</f>
        <v>#N/A</v>
      </c>
    </row>
    <row r="918" spans="1:12" ht="12.75" customHeight="1" x14ac:dyDescent="0.2">
      <c r="A918" s="8"/>
      <c r="B918" s="8"/>
      <c r="K918" s="8" t="str">
        <f t="shared" si="14"/>
        <v>Expenses</v>
      </c>
      <c r="L918" s="8" t="e">
        <f>VLOOKUP(G918,Accounts!B$4:C$65535,2,FALSE)</f>
        <v>#N/A</v>
      </c>
    </row>
    <row r="919" spans="1:12" ht="12.75" customHeight="1" x14ac:dyDescent="0.2">
      <c r="A919" s="8"/>
      <c r="B919" s="8"/>
      <c r="K919" s="8" t="str">
        <f t="shared" si="14"/>
        <v>Expenses</v>
      </c>
      <c r="L919" s="8" t="e">
        <f>VLOOKUP(G919,Accounts!B$4:C$65535,2,FALSE)</f>
        <v>#N/A</v>
      </c>
    </row>
    <row r="920" spans="1:12" ht="12.75" customHeight="1" x14ac:dyDescent="0.2">
      <c r="A920" s="8"/>
      <c r="B920" s="8"/>
      <c r="K920" s="8" t="str">
        <f t="shared" si="14"/>
        <v>Expenses</v>
      </c>
      <c r="L920" s="8" t="e">
        <f>VLOOKUP(G920,Accounts!B$4:C$65535,2,FALSE)</f>
        <v>#N/A</v>
      </c>
    </row>
    <row r="921" spans="1:12" ht="12.75" customHeight="1" x14ac:dyDescent="0.2">
      <c r="A921" s="8"/>
      <c r="B921" s="8"/>
      <c r="K921" s="8" t="str">
        <f t="shared" si="14"/>
        <v>Expenses</v>
      </c>
      <c r="L921" s="8" t="e">
        <f>VLOOKUP(G921,Accounts!B$4:C$65535,2,FALSE)</f>
        <v>#N/A</v>
      </c>
    </row>
    <row r="922" spans="1:12" ht="12.75" customHeight="1" x14ac:dyDescent="0.2">
      <c r="A922" s="8"/>
      <c r="B922" s="8"/>
      <c r="K922" s="8" t="str">
        <f t="shared" si="14"/>
        <v>Expenses</v>
      </c>
      <c r="L922" s="8" t="e">
        <f>VLOOKUP(G922,Accounts!B$4:C$65535,2,FALSE)</f>
        <v>#N/A</v>
      </c>
    </row>
    <row r="923" spans="1:12" ht="12.75" customHeight="1" x14ac:dyDescent="0.2">
      <c r="A923" s="8"/>
      <c r="B923" s="8"/>
      <c r="K923" s="8" t="str">
        <f t="shared" si="14"/>
        <v>Expenses</v>
      </c>
      <c r="L923" s="8" t="e">
        <f>VLOOKUP(G923,Accounts!B$4:C$65535,2,FALSE)</f>
        <v>#N/A</v>
      </c>
    </row>
    <row r="924" spans="1:12" ht="12.75" customHeight="1" x14ac:dyDescent="0.2">
      <c r="A924" s="8"/>
      <c r="B924" s="8"/>
      <c r="K924" s="8" t="str">
        <f t="shared" si="14"/>
        <v>Expenses</v>
      </c>
      <c r="L924" s="8" t="e">
        <f>VLOOKUP(G924,Accounts!B$4:C$65535,2,FALSE)</f>
        <v>#N/A</v>
      </c>
    </row>
    <row r="925" spans="1:12" ht="12.75" customHeight="1" x14ac:dyDescent="0.2">
      <c r="A925" s="8"/>
      <c r="B925" s="8"/>
      <c r="K925" s="8" t="str">
        <f t="shared" si="14"/>
        <v>Expenses</v>
      </c>
      <c r="L925" s="8" t="e">
        <f>VLOOKUP(G925,Accounts!B$4:C$65535,2,FALSE)</f>
        <v>#N/A</v>
      </c>
    </row>
    <row r="926" spans="1:12" ht="12.75" customHeight="1" x14ac:dyDescent="0.2">
      <c r="A926" s="8"/>
      <c r="B926" s="8"/>
      <c r="K926" s="8" t="str">
        <f t="shared" si="14"/>
        <v>Expenses</v>
      </c>
      <c r="L926" s="8" t="e">
        <f>VLOOKUP(G926,Accounts!B$4:C$65535,2,FALSE)</f>
        <v>#N/A</v>
      </c>
    </row>
    <row r="927" spans="1:12" ht="12.75" customHeight="1" x14ac:dyDescent="0.2">
      <c r="A927" s="8"/>
      <c r="B927" s="8"/>
      <c r="K927" s="8" t="str">
        <f t="shared" si="14"/>
        <v>Expenses</v>
      </c>
      <c r="L927" s="8" t="e">
        <f>VLOOKUP(G927,Accounts!B$4:C$65535,2,FALSE)</f>
        <v>#N/A</v>
      </c>
    </row>
    <row r="928" spans="1:12" ht="12.75" customHeight="1" x14ac:dyDescent="0.2">
      <c r="A928" s="8"/>
      <c r="B928" s="8"/>
      <c r="K928" s="8" t="str">
        <f t="shared" si="14"/>
        <v>Expenses</v>
      </c>
      <c r="L928" s="8" t="e">
        <f>VLOOKUP(G928,Accounts!B$4:C$65535,2,FALSE)</f>
        <v>#N/A</v>
      </c>
    </row>
    <row r="929" spans="1:12" ht="12.75" customHeight="1" x14ac:dyDescent="0.2">
      <c r="A929" s="8"/>
      <c r="B929" s="8"/>
      <c r="K929" s="8" t="str">
        <f t="shared" si="14"/>
        <v>Expenses</v>
      </c>
      <c r="L929" s="8" t="e">
        <f>VLOOKUP(G929,Accounts!B$4:C$65535,2,FALSE)</f>
        <v>#N/A</v>
      </c>
    </row>
    <row r="930" spans="1:12" ht="12.75" customHeight="1" x14ac:dyDescent="0.2">
      <c r="A930" s="8"/>
      <c r="B930" s="8"/>
      <c r="K930" s="8" t="str">
        <f t="shared" si="14"/>
        <v>Expenses</v>
      </c>
      <c r="L930" s="8" t="e">
        <f>VLOOKUP(G930,Accounts!B$4:C$65535,2,FALSE)</f>
        <v>#N/A</v>
      </c>
    </row>
    <row r="931" spans="1:12" ht="12.75" customHeight="1" x14ac:dyDescent="0.2">
      <c r="A931" s="8"/>
      <c r="B931" s="8"/>
      <c r="K931" s="8" t="str">
        <f t="shared" si="14"/>
        <v>Expenses</v>
      </c>
      <c r="L931" s="8" t="e">
        <f>VLOOKUP(G931,Accounts!B$4:C$65535,2,FALSE)</f>
        <v>#N/A</v>
      </c>
    </row>
    <row r="932" spans="1:12" ht="12.75" customHeight="1" x14ac:dyDescent="0.2">
      <c r="A932" s="8"/>
      <c r="B932" s="8"/>
      <c r="K932" s="8" t="str">
        <f t="shared" si="14"/>
        <v>Expenses</v>
      </c>
      <c r="L932" s="8" t="e">
        <f>VLOOKUP(G932,Accounts!B$4:C$65535,2,FALSE)</f>
        <v>#N/A</v>
      </c>
    </row>
    <row r="933" spans="1:12" ht="12.75" customHeight="1" x14ac:dyDescent="0.2">
      <c r="A933" s="8"/>
      <c r="B933" s="8"/>
      <c r="K933" s="8" t="str">
        <f t="shared" si="14"/>
        <v>Expenses</v>
      </c>
      <c r="L933" s="8" t="e">
        <f>VLOOKUP(G933,Accounts!B$4:C$65535,2,FALSE)</f>
        <v>#N/A</v>
      </c>
    </row>
    <row r="934" spans="1:12" ht="12.75" customHeight="1" x14ac:dyDescent="0.2">
      <c r="A934" s="8"/>
      <c r="B934" s="8"/>
      <c r="K934" s="8" t="str">
        <f t="shared" si="14"/>
        <v>Expenses</v>
      </c>
      <c r="L934" s="8" t="e">
        <f>VLOOKUP(G934,Accounts!B$4:C$65535,2,FALSE)</f>
        <v>#N/A</v>
      </c>
    </row>
    <row r="935" spans="1:12" ht="12.75" customHeight="1" x14ac:dyDescent="0.2">
      <c r="A935" s="8"/>
      <c r="B935" s="8"/>
      <c r="K935" s="8" t="str">
        <f t="shared" si="14"/>
        <v>Expenses</v>
      </c>
      <c r="L935" s="8" t="e">
        <f>VLOOKUP(G935,Accounts!B$4:C$65535,2,FALSE)</f>
        <v>#N/A</v>
      </c>
    </row>
    <row r="936" spans="1:12" ht="12.75" customHeight="1" x14ac:dyDescent="0.2">
      <c r="A936" s="8"/>
      <c r="B936" s="8"/>
      <c r="K936" s="8" t="str">
        <f t="shared" si="14"/>
        <v>Expenses</v>
      </c>
      <c r="L936" s="8" t="e">
        <f>VLOOKUP(G936,Accounts!B$4:C$65535,2,FALSE)</f>
        <v>#N/A</v>
      </c>
    </row>
    <row r="937" spans="1:12" ht="12.75" customHeight="1" x14ac:dyDescent="0.2">
      <c r="A937" s="8"/>
      <c r="B937" s="8"/>
      <c r="K937" s="8" t="str">
        <f t="shared" si="14"/>
        <v>Expenses</v>
      </c>
      <c r="L937" s="8" t="e">
        <f>VLOOKUP(G937,Accounts!B$4:C$65535,2,FALSE)</f>
        <v>#N/A</v>
      </c>
    </row>
    <row r="938" spans="1:12" ht="12.75" customHeight="1" x14ac:dyDescent="0.2">
      <c r="A938" s="8"/>
      <c r="B938" s="8"/>
      <c r="K938" s="8" t="str">
        <f t="shared" si="14"/>
        <v>Expenses</v>
      </c>
      <c r="L938" s="8" t="e">
        <f>VLOOKUP(G938,Accounts!B$4:C$65535,2,FALSE)</f>
        <v>#N/A</v>
      </c>
    </row>
    <row r="939" spans="1:12" ht="12.75" customHeight="1" x14ac:dyDescent="0.2">
      <c r="A939" s="8"/>
      <c r="B939" s="8"/>
      <c r="K939" s="8" t="str">
        <f t="shared" si="14"/>
        <v>Expenses</v>
      </c>
      <c r="L939" s="8" t="e">
        <f>VLOOKUP(G939,Accounts!B$4:C$65535,2,FALSE)</f>
        <v>#N/A</v>
      </c>
    </row>
    <row r="940" spans="1:12" ht="12.75" customHeight="1" x14ac:dyDescent="0.2">
      <c r="A940" s="8"/>
      <c r="B940" s="8"/>
      <c r="K940" s="8" t="str">
        <f t="shared" si="14"/>
        <v>Expenses</v>
      </c>
      <c r="L940" s="8" t="e">
        <f>VLOOKUP(G940,Accounts!B$4:C$65535,2,FALSE)</f>
        <v>#N/A</v>
      </c>
    </row>
    <row r="941" spans="1:12" ht="12.75" customHeight="1" x14ac:dyDescent="0.2">
      <c r="A941" s="8"/>
      <c r="B941" s="8"/>
      <c r="K941" s="8" t="str">
        <f t="shared" si="14"/>
        <v>Expenses</v>
      </c>
      <c r="L941" s="8" t="e">
        <f>VLOOKUP(G941,Accounts!B$4:C$65535,2,FALSE)</f>
        <v>#N/A</v>
      </c>
    </row>
    <row r="942" spans="1:12" ht="12.75" customHeight="1" x14ac:dyDescent="0.2">
      <c r="A942" s="8"/>
      <c r="B942" s="8"/>
      <c r="K942" s="8" t="str">
        <f t="shared" si="14"/>
        <v>Expenses</v>
      </c>
      <c r="L942" s="8" t="e">
        <f>VLOOKUP(G942,Accounts!B$4:C$65535,2,FALSE)</f>
        <v>#N/A</v>
      </c>
    </row>
    <row r="943" spans="1:12" ht="12.75" customHeight="1" x14ac:dyDescent="0.2">
      <c r="A943" s="8"/>
      <c r="B943" s="8"/>
      <c r="K943" s="8" t="str">
        <f t="shared" si="14"/>
        <v>Expenses</v>
      </c>
      <c r="L943" s="8" t="e">
        <f>VLOOKUP(G943,Accounts!B$4:C$65535,2,FALSE)</f>
        <v>#N/A</v>
      </c>
    </row>
    <row r="944" spans="1:12" ht="12.75" customHeight="1" x14ac:dyDescent="0.2">
      <c r="A944" s="8"/>
      <c r="B944" s="8"/>
      <c r="K944" s="8" t="str">
        <f t="shared" si="14"/>
        <v>Expenses</v>
      </c>
      <c r="L944" s="8" t="e">
        <f>VLOOKUP(G944,Accounts!B$4:C$65535,2,FALSE)</f>
        <v>#N/A</v>
      </c>
    </row>
    <row r="945" spans="1:12" ht="12.75" customHeight="1" x14ac:dyDescent="0.2">
      <c r="A945" s="8"/>
      <c r="B945" s="8"/>
      <c r="K945" s="8" t="str">
        <f t="shared" si="14"/>
        <v>Expenses</v>
      </c>
      <c r="L945" s="8" t="e">
        <f>VLOOKUP(G945,Accounts!B$4:C$65535,2,FALSE)</f>
        <v>#N/A</v>
      </c>
    </row>
    <row r="946" spans="1:12" x14ac:dyDescent="0.2">
      <c r="A946" s="8"/>
      <c r="B946" s="8"/>
      <c r="K946" s="8" t="str">
        <f t="shared" si="14"/>
        <v>Expenses</v>
      </c>
      <c r="L946" s="8" t="e">
        <f>VLOOKUP(G946,Accounts!B$4:C$65535,2,FALSE)</f>
        <v>#N/A</v>
      </c>
    </row>
    <row r="947" spans="1:12" x14ac:dyDescent="0.2">
      <c r="A947" s="8"/>
      <c r="B947" s="8"/>
      <c r="K947" s="8" t="str">
        <f t="shared" si="14"/>
        <v>Expenses</v>
      </c>
      <c r="L947" s="8" t="e">
        <f>VLOOKUP(G947,Accounts!B$4:C$65535,2,FALSE)</f>
        <v>#N/A</v>
      </c>
    </row>
    <row r="948" spans="1:12" x14ac:dyDescent="0.2">
      <c r="A948" s="8"/>
      <c r="B948" s="8"/>
      <c r="K948" s="8" t="str">
        <f t="shared" si="14"/>
        <v>Expenses</v>
      </c>
      <c r="L948" s="8" t="e">
        <f>VLOOKUP(G948,Accounts!B$4:C$65535,2,FALSE)</f>
        <v>#N/A</v>
      </c>
    </row>
    <row r="949" spans="1:12" x14ac:dyDescent="0.2">
      <c r="A949" s="8"/>
      <c r="B949" s="8"/>
      <c r="K949" s="8" t="str">
        <f t="shared" si="14"/>
        <v>Expenses</v>
      </c>
      <c r="L949" s="8" t="e">
        <f>VLOOKUP(G949,Accounts!B$4:C$65535,2,FALSE)</f>
        <v>#N/A</v>
      </c>
    </row>
    <row r="950" spans="1:12" ht="12.75" customHeight="1" x14ac:dyDescent="0.2">
      <c r="A950" s="8"/>
      <c r="B950" s="8"/>
      <c r="K950" s="8" t="str">
        <f t="shared" si="14"/>
        <v>Expenses</v>
      </c>
      <c r="L950" s="8" t="e">
        <f>VLOOKUP(G950,Accounts!B$4:C$65535,2,FALSE)</f>
        <v>#N/A</v>
      </c>
    </row>
    <row r="951" spans="1:12" ht="12.75" customHeight="1" x14ac:dyDescent="0.2">
      <c r="A951" s="8"/>
      <c r="B951" s="8"/>
      <c r="K951" s="8" t="str">
        <f t="shared" si="14"/>
        <v>Expenses</v>
      </c>
      <c r="L951" s="8" t="e">
        <f>VLOOKUP(G951,Accounts!B$4:C$65535,2,FALSE)</f>
        <v>#N/A</v>
      </c>
    </row>
    <row r="952" spans="1:12" ht="12.75" customHeight="1" x14ac:dyDescent="0.2">
      <c r="A952" s="8"/>
      <c r="B952" s="8"/>
      <c r="K952" s="8" t="str">
        <f t="shared" si="14"/>
        <v>Expenses</v>
      </c>
      <c r="L952" s="8" t="e">
        <f>VLOOKUP(G952,Accounts!B$4:C$65535,2,FALSE)</f>
        <v>#N/A</v>
      </c>
    </row>
    <row r="953" spans="1:12" ht="12.75" customHeight="1" x14ac:dyDescent="0.2">
      <c r="A953" s="8"/>
      <c r="B953" s="8"/>
      <c r="K953" s="8" t="str">
        <f t="shared" si="14"/>
        <v>Expenses</v>
      </c>
      <c r="L953" s="8" t="e">
        <f>VLOOKUP(G953,Accounts!B$4:C$65535,2,FALSE)</f>
        <v>#N/A</v>
      </c>
    </row>
    <row r="954" spans="1:12" ht="12.75" customHeight="1" x14ac:dyDescent="0.2">
      <c r="A954" s="8"/>
      <c r="B954" s="8"/>
      <c r="K954" s="8" t="str">
        <f t="shared" si="14"/>
        <v>Expenses</v>
      </c>
      <c r="L954" s="8" t="e">
        <f>VLOOKUP(G954,Accounts!B$4:C$65535,2,FALSE)</f>
        <v>#N/A</v>
      </c>
    </row>
    <row r="955" spans="1:12" ht="12.75" customHeight="1" x14ac:dyDescent="0.2">
      <c r="A955" s="8"/>
      <c r="B955" s="8"/>
      <c r="K955" s="8" t="str">
        <f t="shared" si="14"/>
        <v>Expenses</v>
      </c>
      <c r="L955" s="8" t="e">
        <f>VLOOKUP(G955,Accounts!B$4:C$65535,2,FALSE)</f>
        <v>#N/A</v>
      </c>
    </row>
    <row r="956" spans="1:12" ht="12.75" customHeight="1" x14ac:dyDescent="0.2">
      <c r="A956" s="8"/>
      <c r="B956" s="8"/>
      <c r="K956" s="8" t="str">
        <f t="shared" si="14"/>
        <v>Expenses</v>
      </c>
      <c r="L956" s="8" t="e">
        <f>VLOOKUP(G956,Accounts!B$4:C$65535,2,FALSE)</f>
        <v>#N/A</v>
      </c>
    </row>
    <row r="957" spans="1:12" ht="12.75" customHeight="1" x14ac:dyDescent="0.2">
      <c r="A957" s="8"/>
      <c r="B957" s="8"/>
      <c r="K957" s="8" t="str">
        <f t="shared" si="14"/>
        <v>Expenses</v>
      </c>
      <c r="L957" s="8" t="e">
        <f>VLOOKUP(G957,Accounts!B$4:C$65535,2,FALSE)</f>
        <v>#N/A</v>
      </c>
    </row>
    <row r="958" spans="1:12" ht="12.75" customHeight="1" x14ac:dyDescent="0.2">
      <c r="A958" s="8"/>
      <c r="B958" s="8"/>
      <c r="K958" s="8" t="str">
        <f t="shared" si="14"/>
        <v>Expenses</v>
      </c>
      <c r="L958" s="8" t="e">
        <f>VLOOKUP(G958,Accounts!B$4:C$65535,2,FALSE)</f>
        <v>#N/A</v>
      </c>
    </row>
    <row r="959" spans="1:12" ht="12.75" customHeight="1" x14ac:dyDescent="0.2">
      <c r="A959" s="8"/>
      <c r="B959" s="8"/>
      <c r="K959" s="8" t="str">
        <f t="shared" si="14"/>
        <v>Expenses</v>
      </c>
      <c r="L959" s="8" t="e">
        <f>VLOOKUP(G959,Accounts!B$4:C$65535,2,FALSE)</f>
        <v>#N/A</v>
      </c>
    </row>
    <row r="960" spans="1:12" ht="12.75" customHeight="1" x14ac:dyDescent="0.2">
      <c r="A960" s="8"/>
      <c r="B960" s="8"/>
      <c r="K960" s="8" t="str">
        <f t="shared" si="14"/>
        <v>Expenses</v>
      </c>
      <c r="L960" s="8" t="e">
        <f>VLOOKUP(G960,Accounts!B$4:C$65535,2,FALSE)</f>
        <v>#N/A</v>
      </c>
    </row>
    <row r="961" spans="1:12" ht="12.75" customHeight="1" x14ac:dyDescent="0.2">
      <c r="A961" s="8"/>
      <c r="B961" s="8"/>
      <c r="K961" s="8" t="str">
        <f t="shared" si="14"/>
        <v>Expenses</v>
      </c>
      <c r="L961" s="8" t="e">
        <f>VLOOKUP(G961,Accounts!B$4:C$65535,2,FALSE)</f>
        <v>#N/A</v>
      </c>
    </row>
    <row r="962" spans="1:12" ht="12.75" customHeight="1" x14ac:dyDescent="0.2">
      <c r="A962" s="8"/>
      <c r="B962" s="8"/>
      <c r="K962" s="8" t="str">
        <f t="shared" si="14"/>
        <v>Expenses</v>
      </c>
      <c r="L962" s="8" t="e">
        <f>VLOOKUP(G962,Accounts!B$4:C$65535,2,FALSE)</f>
        <v>#N/A</v>
      </c>
    </row>
    <row r="963" spans="1:12" ht="12.75" customHeight="1" x14ac:dyDescent="0.2">
      <c r="A963" s="8"/>
      <c r="B963" s="8"/>
      <c r="K963" s="8" t="str">
        <f t="shared" si="14"/>
        <v>Expenses</v>
      </c>
      <c r="L963" s="8" t="e">
        <f>VLOOKUP(G963,Accounts!B$4:C$65535,2,FALSE)</f>
        <v>#N/A</v>
      </c>
    </row>
    <row r="964" spans="1:12" ht="12.75" customHeight="1" x14ac:dyDescent="0.2">
      <c r="A964" s="8"/>
      <c r="B964" s="8"/>
      <c r="K964" s="8" t="str">
        <f t="shared" si="14"/>
        <v>Expenses</v>
      </c>
      <c r="L964" s="8" t="e">
        <f>VLOOKUP(G964,Accounts!B$4:C$65535,2,FALSE)</f>
        <v>#N/A</v>
      </c>
    </row>
    <row r="965" spans="1:12" ht="12.75" customHeight="1" x14ac:dyDescent="0.2">
      <c r="A965" s="8"/>
      <c r="B965" s="8"/>
      <c r="K965" s="8" t="str">
        <f t="shared" si="14"/>
        <v>Expenses</v>
      </c>
      <c r="L965" s="8" t="e">
        <f>VLOOKUP(G965,Accounts!B$4:C$65535,2,FALSE)</f>
        <v>#N/A</v>
      </c>
    </row>
    <row r="966" spans="1:12" ht="12.75" customHeight="1" x14ac:dyDescent="0.2">
      <c r="A966" s="8"/>
      <c r="B966" s="8"/>
      <c r="K966" s="8" t="str">
        <f t="shared" si="14"/>
        <v>Expenses</v>
      </c>
      <c r="L966" s="8" t="e">
        <f>VLOOKUP(G966,Accounts!B$4:C$65535,2,FALSE)</f>
        <v>#N/A</v>
      </c>
    </row>
    <row r="967" spans="1:12" ht="12.75" customHeight="1" x14ac:dyDescent="0.2">
      <c r="A967" s="8"/>
      <c r="B967" s="8"/>
      <c r="K967" s="8" t="str">
        <f t="shared" si="14"/>
        <v>Expenses</v>
      </c>
      <c r="L967" s="8" t="e">
        <f>VLOOKUP(G967,Accounts!B$4:C$65535,2,FALSE)</f>
        <v>#N/A</v>
      </c>
    </row>
    <row r="968" spans="1:12" s="13" customFormat="1" ht="12.75" customHeight="1" x14ac:dyDescent="0.2">
      <c r="D968" s="14"/>
      <c r="E968" s="14"/>
      <c r="F968" s="14"/>
      <c r="G968" s="14"/>
      <c r="H968" s="15"/>
      <c r="J968" s="16"/>
      <c r="K968" s="13" t="s">
        <v>58</v>
      </c>
      <c r="L968" s="13" t="s">
        <v>59</v>
      </c>
    </row>
    <row r="969" spans="1:12" ht="12.75" customHeight="1" x14ac:dyDescent="0.2">
      <c r="A969" s="8"/>
      <c r="B969" s="8"/>
      <c r="K969" s="8" t="str">
        <f t="shared" ref="K969:K1032" si="15">IF(LEFT(G969,1)="1","Assets",IF(LEFT(G969,1)="2","Liability",IF(LEFT(G969,1)="3","Liability",IF(LEFT(G969,1)="4","Income","Expenses"))))</f>
        <v>Expenses</v>
      </c>
      <c r="L969" s="8" t="e">
        <f>VLOOKUP(G969,Accounts!B$4:C$65535,2,FALSE)</f>
        <v>#N/A</v>
      </c>
    </row>
    <row r="970" spans="1:12" ht="12.75" customHeight="1" x14ac:dyDescent="0.2">
      <c r="A970" s="8"/>
      <c r="B970" s="8"/>
      <c r="K970" s="8" t="str">
        <f t="shared" si="15"/>
        <v>Expenses</v>
      </c>
      <c r="L970" s="8" t="e">
        <f>VLOOKUP(G970,Accounts!B$4:C$65535,2,FALSE)</f>
        <v>#N/A</v>
      </c>
    </row>
    <row r="971" spans="1:12" ht="12.75" customHeight="1" x14ac:dyDescent="0.2">
      <c r="A971" s="8"/>
      <c r="B971" s="8"/>
      <c r="K971" s="8" t="str">
        <f t="shared" si="15"/>
        <v>Expenses</v>
      </c>
      <c r="L971" s="8" t="e">
        <f>VLOOKUP(G971,Accounts!B$4:C$65535,2,FALSE)</f>
        <v>#N/A</v>
      </c>
    </row>
    <row r="972" spans="1:12" ht="12.75" customHeight="1" x14ac:dyDescent="0.2">
      <c r="A972" s="8"/>
      <c r="B972" s="8"/>
      <c r="K972" s="8" t="str">
        <f t="shared" si="15"/>
        <v>Expenses</v>
      </c>
      <c r="L972" s="8" t="e">
        <f>VLOOKUP(G972,Accounts!B$4:C$65535,2,FALSE)</f>
        <v>#N/A</v>
      </c>
    </row>
    <row r="973" spans="1:12" x14ac:dyDescent="0.2">
      <c r="A973" s="8"/>
      <c r="B973" s="8"/>
      <c r="K973" s="8" t="str">
        <f t="shared" si="15"/>
        <v>Expenses</v>
      </c>
      <c r="L973" s="8" t="e">
        <f>VLOOKUP(G973,Accounts!B$4:C$65535,2,FALSE)</f>
        <v>#N/A</v>
      </c>
    </row>
    <row r="974" spans="1:12" x14ac:dyDescent="0.2">
      <c r="A974" s="8"/>
      <c r="B974" s="8"/>
      <c r="K974" s="8" t="str">
        <f t="shared" si="15"/>
        <v>Expenses</v>
      </c>
      <c r="L974" s="8" t="e">
        <f>VLOOKUP(G974,Accounts!B$4:C$65535,2,FALSE)</f>
        <v>#N/A</v>
      </c>
    </row>
    <row r="975" spans="1:12" x14ac:dyDescent="0.2">
      <c r="A975" s="8"/>
      <c r="B975" s="8"/>
      <c r="K975" s="8" t="str">
        <f t="shared" si="15"/>
        <v>Expenses</v>
      </c>
      <c r="L975" s="8" t="e">
        <f>VLOOKUP(G975,Accounts!B$4:C$65535,2,FALSE)</f>
        <v>#N/A</v>
      </c>
    </row>
    <row r="976" spans="1:12" ht="12.75" customHeight="1" x14ac:dyDescent="0.2">
      <c r="A976" s="8"/>
      <c r="B976" s="8"/>
      <c r="K976" s="8" t="str">
        <f t="shared" si="15"/>
        <v>Expenses</v>
      </c>
      <c r="L976" s="8" t="e">
        <f>VLOOKUP(G976,Accounts!B$4:C$65535,2,FALSE)</f>
        <v>#N/A</v>
      </c>
    </row>
    <row r="977" spans="1:12" ht="12.75" customHeight="1" x14ac:dyDescent="0.2">
      <c r="A977" s="8"/>
      <c r="B977" s="8"/>
      <c r="K977" s="8" t="str">
        <f t="shared" si="15"/>
        <v>Expenses</v>
      </c>
      <c r="L977" s="8" t="e">
        <f>VLOOKUP(G977,Accounts!B$4:C$65535,2,FALSE)</f>
        <v>#N/A</v>
      </c>
    </row>
    <row r="978" spans="1:12" ht="12.75" customHeight="1" x14ac:dyDescent="0.2">
      <c r="A978" s="8"/>
      <c r="B978" s="8"/>
      <c r="K978" s="8" t="str">
        <f t="shared" si="15"/>
        <v>Expenses</v>
      </c>
      <c r="L978" s="8" t="e">
        <f>VLOOKUP(G978,Accounts!B$4:C$65535,2,FALSE)</f>
        <v>#N/A</v>
      </c>
    </row>
    <row r="979" spans="1:12" ht="12.75" customHeight="1" x14ac:dyDescent="0.2">
      <c r="A979" s="8"/>
      <c r="B979" s="8"/>
      <c r="K979" s="8" t="str">
        <f t="shared" si="15"/>
        <v>Expenses</v>
      </c>
      <c r="L979" s="8" t="e">
        <f>VLOOKUP(G979,Accounts!B$4:C$65535,2,FALSE)</f>
        <v>#N/A</v>
      </c>
    </row>
    <row r="980" spans="1:12" ht="12.75" customHeight="1" x14ac:dyDescent="0.2">
      <c r="A980" s="8"/>
      <c r="B980" s="8"/>
      <c r="K980" s="8" t="str">
        <f t="shared" si="15"/>
        <v>Expenses</v>
      </c>
      <c r="L980" s="8" t="e">
        <f>VLOOKUP(G980,Accounts!B$4:C$65535,2,FALSE)</f>
        <v>#N/A</v>
      </c>
    </row>
    <row r="981" spans="1:12" ht="12.75" customHeight="1" x14ac:dyDescent="0.2">
      <c r="A981" s="8"/>
      <c r="B981" s="8"/>
      <c r="K981" s="8" t="str">
        <f t="shared" si="15"/>
        <v>Expenses</v>
      </c>
      <c r="L981" s="8" t="e">
        <f>VLOOKUP(G981,Accounts!B$4:C$65535,2,FALSE)</f>
        <v>#N/A</v>
      </c>
    </row>
    <row r="982" spans="1:12" ht="12.75" customHeight="1" x14ac:dyDescent="0.2">
      <c r="A982" s="8"/>
      <c r="B982" s="8"/>
      <c r="K982" s="8" t="str">
        <f t="shared" si="15"/>
        <v>Expenses</v>
      </c>
      <c r="L982" s="8" t="e">
        <f>VLOOKUP(G982,Accounts!B$4:C$65535,2,FALSE)</f>
        <v>#N/A</v>
      </c>
    </row>
    <row r="983" spans="1:12" ht="12.75" customHeight="1" x14ac:dyDescent="0.2">
      <c r="A983" s="8"/>
      <c r="B983" s="8"/>
      <c r="K983" s="8" t="str">
        <f t="shared" si="15"/>
        <v>Expenses</v>
      </c>
      <c r="L983" s="8" t="e">
        <f>VLOOKUP(G983,Accounts!B$4:C$65535,2,FALSE)</f>
        <v>#N/A</v>
      </c>
    </row>
    <row r="984" spans="1:12" ht="12.75" customHeight="1" x14ac:dyDescent="0.2">
      <c r="A984" s="8"/>
      <c r="B984" s="8"/>
      <c r="K984" s="8" t="str">
        <f t="shared" si="15"/>
        <v>Expenses</v>
      </c>
      <c r="L984" s="8" t="e">
        <f>VLOOKUP(G984,Accounts!B$4:C$65535,2,FALSE)</f>
        <v>#N/A</v>
      </c>
    </row>
    <row r="985" spans="1:12" ht="12.75" customHeight="1" x14ac:dyDescent="0.2">
      <c r="A985" s="8"/>
      <c r="B985" s="8"/>
      <c r="K985" s="8" t="str">
        <f t="shared" si="15"/>
        <v>Expenses</v>
      </c>
      <c r="L985" s="8" t="e">
        <f>VLOOKUP(G985,Accounts!B$4:C$65535,2,FALSE)</f>
        <v>#N/A</v>
      </c>
    </row>
    <row r="986" spans="1:12" ht="12.75" customHeight="1" x14ac:dyDescent="0.2">
      <c r="A986" s="8"/>
      <c r="B986" s="8"/>
      <c r="K986" s="8" t="str">
        <f t="shared" si="15"/>
        <v>Expenses</v>
      </c>
      <c r="L986" s="8" t="e">
        <f>VLOOKUP(G986,Accounts!B$4:C$65535,2,FALSE)</f>
        <v>#N/A</v>
      </c>
    </row>
    <row r="987" spans="1:12" ht="12.75" customHeight="1" x14ac:dyDescent="0.2">
      <c r="A987" s="8"/>
      <c r="B987" s="8"/>
      <c r="K987" s="8" t="str">
        <f t="shared" si="15"/>
        <v>Expenses</v>
      </c>
      <c r="L987" s="8" t="e">
        <f>VLOOKUP(G987,Accounts!B$4:C$65535,2,FALSE)</f>
        <v>#N/A</v>
      </c>
    </row>
    <row r="988" spans="1:12" ht="12.75" customHeight="1" x14ac:dyDescent="0.2">
      <c r="A988" s="8"/>
      <c r="B988" s="8"/>
      <c r="K988" s="8" t="str">
        <f t="shared" si="15"/>
        <v>Expenses</v>
      </c>
      <c r="L988" s="8" t="e">
        <f>VLOOKUP(G988,Accounts!B$4:C$65535,2,FALSE)</f>
        <v>#N/A</v>
      </c>
    </row>
    <row r="989" spans="1:12" ht="12.75" customHeight="1" x14ac:dyDescent="0.2">
      <c r="A989" s="8"/>
      <c r="B989" s="8"/>
      <c r="K989" s="8" t="str">
        <f t="shared" si="15"/>
        <v>Expenses</v>
      </c>
      <c r="L989" s="8" t="e">
        <f>VLOOKUP(G989,Accounts!B$4:C$65535,2,FALSE)</f>
        <v>#N/A</v>
      </c>
    </row>
    <row r="990" spans="1:12" ht="12.75" customHeight="1" x14ac:dyDescent="0.2">
      <c r="A990" s="8"/>
      <c r="B990" s="8"/>
      <c r="K990" s="8" t="str">
        <f t="shared" si="15"/>
        <v>Expenses</v>
      </c>
      <c r="L990" s="8" t="e">
        <f>VLOOKUP(G990,Accounts!B$4:C$65535,2,FALSE)</f>
        <v>#N/A</v>
      </c>
    </row>
    <row r="991" spans="1:12" ht="12.75" customHeight="1" x14ac:dyDescent="0.2">
      <c r="A991" s="8"/>
      <c r="B991" s="8"/>
      <c r="K991" s="8" t="str">
        <f t="shared" si="15"/>
        <v>Expenses</v>
      </c>
      <c r="L991" s="8" t="e">
        <f>VLOOKUP(G991,Accounts!B$4:C$65535,2,FALSE)</f>
        <v>#N/A</v>
      </c>
    </row>
    <row r="992" spans="1:12" ht="12.75" customHeight="1" x14ac:dyDescent="0.2">
      <c r="A992" s="8"/>
      <c r="B992" s="8"/>
      <c r="K992" s="8" t="str">
        <f t="shared" si="15"/>
        <v>Expenses</v>
      </c>
      <c r="L992" s="8" t="e">
        <f>VLOOKUP(G992,Accounts!B$4:C$65535,2,FALSE)</f>
        <v>#N/A</v>
      </c>
    </row>
    <row r="993" spans="1:12" ht="12.75" customHeight="1" x14ac:dyDescent="0.2">
      <c r="A993" s="8"/>
      <c r="B993" s="8"/>
      <c r="K993" s="8" t="str">
        <f t="shared" si="15"/>
        <v>Expenses</v>
      </c>
      <c r="L993" s="8" t="e">
        <f>VLOOKUP(G993,Accounts!B$4:C$65535,2,FALSE)</f>
        <v>#N/A</v>
      </c>
    </row>
    <row r="994" spans="1:12" ht="12.75" customHeight="1" x14ac:dyDescent="0.2">
      <c r="A994" s="8"/>
      <c r="B994" s="8"/>
      <c r="K994" s="8" t="str">
        <f t="shared" si="15"/>
        <v>Expenses</v>
      </c>
      <c r="L994" s="8" t="e">
        <f>VLOOKUP(G994,Accounts!B$4:C$65535,2,FALSE)</f>
        <v>#N/A</v>
      </c>
    </row>
    <row r="995" spans="1:12" ht="12.75" customHeight="1" x14ac:dyDescent="0.2">
      <c r="A995" s="8"/>
      <c r="B995" s="8"/>
      <c r="K995" s="8" t="str">
        <f t="shared" si="15"/>
        <v>Expenses</v>
      </c>
      <c r="L995" s="8" t="e">
        <f>VLOOKUP(G995,Accounts!B$4:C$65535,2,FALSE)</f>
        <v>#N/A</v>
      </c>
    </row>
    <row r="996" spans="1:12" ht="12.75" customHeight="1" x14ac:dyDescent="0.2">
      <c r="A996" s="8"/>
      <c r="B996" s="8"/>
      <c r="K996" s="8" t="str">
        <f t="shared" si="15"/>
        <v>Expenses</v>
      </c>
      <c r="L996" s="8" t="e">
        <f>VLOOKUP(G996,Accounts!B$4:C$65535,2,FALSE)</f>
        <v>#N/A</v>
      </c>
    </row>
    <row r="997" spans="1:12" ht="12.75" customHeight="1" x14ac:dyDescent="0.2">
      <c r="A997" s="8"/>
      <c r="B997" s="8"/>
      <c r="K997" s="8" t="str">
        <f t="shared" si="15"/>
        <v>Expenses</v>
      </c>
      <c r="L997" s="8" t="e">
        <f>VLOOKUP(G997,Accounts!B$4:C$65535,2,FALSE)</f>
        <v>#N/A</v>
      </c>
    </row>
    <row r="998" spans="1:12" ht="12.75" customHeight="1" x14ac:dyDescent="0.2">
      <c r="A998" s="8"/>
      <c r="B998" s="8"/>
      <c r="K998" s="8" t="str">
        <f t="shared" si="15"/>
        <v>Expenses</v>
      </c>
      <c r="L998" s="8" t="e">
        <f>VLOOKUP(G998,Accounts!B$4:C$65535,2,FALSE)</f>
        <v>#N/A</v>
      </c>
    </row>
    <row r="999" spans="1:12" ht="12.75" customHeight="1" x14ac:dyDescent="0.2">
      <c r="A999" s="8"/>
      <c r="B999" s="8"/>
      <c r="K999" s="8" t="str">
        <f t="shared" si="15"/>
        <v>Expenses</v>
      </c>
      <c r="L999" s="8" t="e">
        <f>VLOOKUP(G999,Accounts!B$4:C$65535,2,FALSE)</f>
        <v>#N/A</v>
      </c>
    </row>
    <row r="1000" spans="1:12" ht="12.75" customHeight="1" x14ac:dyDescent="0.2">
      <c r="A1000" s="8"/>
      <c r="B1000" s="8"/>
      <c r="K1000" s="8" t="str">
        <f t="shared" si="15"/>
        <v>Expenses</v>
      </c>
      <c r="L1000" s="8" t="e">
        <f>VLOOKUP(G1000,Accounts!B$4:C$65535,2,FALSE)</f>
        <v>#N/A</v>
      </c>
    </row>
    <row r="1001" spans="1:12" ht="12.75" customHeight="1" x14ac:dyDescent="0.2">
      <c r="A1001" s="8"/>
      <c r="B1001" s="8"/>
      <c r="K1001" s="8" t="str">
        <f t="shared" si="15"/>
        <v>Expenses</v>
      </c>
      <c r="L1001" s="8" t="e">
        <f>VLOOKUP(G1001,Accounts!B$4:C$65535,2,FALSE)</f>
        <v>#N/A</v>
      </c>
    </row>
    <row r="1002" spans="1:12" ht="12.75" customHeight="1" x14ac:dyDescent="0.2">
      <c r="A1002" s="8"/>
      <c r="B1002" s="8"/>
      <c r="K1002" s="8" t="str">
        <f t="shared" si="15"/>
        <v>Expenses</v>
      </c>
      <c r="L1002" s="8" t="e">
        <f>VLOOKUP(G1002,Accounts!B$4:C$65535,2,FALSE)</f>
        <v>#N/A</v>
      </c>
    </row>
    <row r="1003" spans="1:12" ht="12.75" customHeight="1" x14ac:dyDescent="0.2">
      <c r="A1003" s="8"/>
      <c r="B1003" s="8"/>
      <c r="K1003" s="8" t="str">
        <f t="shared" si="15"/>
        <v>Expenses</v>
      </c>
      <c r="L1003" s="8" t="e">
        <f>VLOOKUP(G1003,Accounts!B$4:C$65535,2,FALSE)</f>
        <v>#N/A</v>
      </c>
    </row>
    <row r="1004" spans="1:12" ht="12.75" customHeight="1" x14ac:dyDescent="0.2">
      <c r="A1004" s="8"/>
      <c r="B1004" s="8"/>
      <c r="K1004" s="8" t="str">
        <f t="shared" si="15"/>
        <v>Expenses</v>
      </c>
      <c r="L1004" s="8" t="e">
        <f>VLOOKUP(G1004,Accounts!B$4:C$65535,2,FALSE)</f>
        <v>#N/A</v>
      </c>
    </row>
    <row r="1005" spans="1:12" ht="12.75" customHeight="1" x14ac:dyDescent="0.2">
      <c r="A1005" s="8"/>
      <c r="B1005" s="8"/>
      <c r="K1005" s="8" t="str">
        <f t="shared" si="15"/>
        <v>Expenses</v>
      </c>
      <c r="L1005" s="8" t="e">
        <f>VLOOKUP(G1005,Accounts!B$4:C$65535,2,FALSE)</f>
        <v>#N/A</v>
      </c>
    </row>
    <row r="1006" spans="1:12" ht="12.75" customHeight="1" x14ac:dyDescent="0.2">
      <c r="A1006" s="8"/>
      <c r="B1006" s="8"/>
      <c r="K1006" s="8" t="str">
        <f t="shared" si="15"/>
        <v>Expenses</v>
      </c>
      <c r="L1006" s="8" t="e">
        <f>VLOOKUP(G1006,Accounts!B$4:C$65535,2,FALSE)</f>
        <v>#N/A</v>
      </c>
    </row>
    <row r="1007" spans="1:12" ht="12.75" customHeight="1" x14ac:dyDescent="0.2">
      <c r="A1007" s="8"/>
      <c r="B1007" s="8"/>
      <c r="K1007" s="8" t="str">
        <f t="shared" si="15"/>
        <v>Expenses</v>
      </c>
      <c r="L1007" s="8" t="e">
        <f>VLOOKUP(G1007,Accounts!B$4:C$65535,2,FALSE)</f>
        <v>#N/A</v>
      </c>
    </row>
    <row r="1008" spans="1:12" ht="12.75" customHeight="1" x14ac:dyDescent="0.2">
      <c r="A1008" s="8"/>
      <c r="B1008" s="8"/>
      <c r="K1008" s="8" t="str">
        <f t="shared" si="15"/>
        <v>Expenses</v>
      </c>
      <c r="L1008" s="8" t="e">
        <f>VLOOKUP(G1008,Accounts!B$4:C$65535,2,FALSE)</f>
        <v>#N/A</v>
      </c>
    </row>
    <row r="1009" spans="1:12" ht="12.75" customHeight="1" x14ac:dyDescent="0.2">
      <c r="A1009" s="8"/>
      <c r="B1009" s="8"/>
      <c r="K1009" s="8" t="str">
        <f t="shared" si="15"/>
        <v>Expenses</v>
      </c>
      <c r="L1009" s="8" t="e">
        <f>VLOOKUP(G1009,Accounts!B$4:C$65535,2,FALSE)</f>
        <v>#N/A</v>
      </c>
    </row>
    <row r="1010" spans="1:12" ht="12.75" customHeight="1" x14ac:dyDescent="0.2">
      <c r="A1010" s="8"/>
      <c r="B1010" s="8"/>
      <c r="K1010" s="8" t="str">
        <f t="shared" si="15"/>
        <v>Expenses</v>
      </c>
      <c r="L1010" s="8" t="e">
        <f>VLOOKUP(G1010,Accounts!B$4:C$65535,2,FALSE)</f>
        <v>#N/A</v>
      </c>
    </row>
    <row r="1011" spans="1:12" ht="12.75" customHeight="1" x14ac:dyDescent="0.2">
      <c r="A1011" s="8"/>
      <c r="B1011" s="8"/>
      <c r="K1011" s="8" t="str">
        <f t="shared" si="15"/>
        <v>Expenses</v>
      </c>
      <c r="L1011" s="8" t="e">
        <f>VLOOKUP(G1011,Accounts!B$4:C$65535,2,FALSE)</f>
        <v>#N/A</v>
      </c>
    </row>
    <row r="1012" spans="1:12" ht="12.75" customHeight="1" x14ac:dyDescent="0.2">
      <c r="A1012" s="8"/>
      <c r="B1012" s="8"/>
      <c r="K1012" s="8" t="str">
        <f t="shared" si="15"/>
        <v>Expenses</v>
      </c>
      <c r="L1012" s="8" t="e">
        <f>VLOOKUP(G1012,Accounts!B$4:C$65535,2,FALSE)</f>
        <v>#N/A</v>
      </c>
    </row>
    <row r="1013" spans="1:12" ht="12.75" customHeight="1" x14ac:dyDescent="0.2">
      <c r="A1013" s="8"/>
      <c r="B1013" s="8"/>
      <c r="K1013" s="8" t="str">
        <f t="shared" si="15"/>
        <v>Expenses</v>
      </c>
      <c r="L1013" s="8" t="e">
        <f>VLOOKUP(G1013,Accounts!B$4:C$65535,2,FALSE)</f>
        <v>#N/A</v>
      </c>
    </row>
    <row r="1014" spans="1:12" ht="12.75" customHeight="1" x14ac:dyDescent="0.2">
      <c r="A1014" s="8"/>
      <c r="B1014" s="8"/>
      <c r="K1014" s="8" t="str">
        <f t="shared" si="15"/>
        <v>Expenses</v>
      </c>
      <c r="L1014" s="8" t="e">
        <f>VLOOKUP(G1014,Accounts!B$4:C$65535,2,FALSE)</f>
        <v>#N/A</v>
      </c>
    </row>
    <row r="1015" spans="1:12" ht="12.75" customHeight="1" x14ac:dyDescent="0.2">
      <c r="A1015" s="8"/>
      <c r="B1015" s="8"/>
      <c r="K1015" s="8" t="str">
        <f t="shared" si="15"/>
        <v>Expenses</v>
      </c>
      <c r="L1015" s="8" t="e">
        <f>VLOOKUP(G1015,Accounts!B$4:C$65535,2,FALSE)</f>
        <v>#N/A</v>
      </c>
    </row>
    <row r="1016" spans="1:12" ht="12.75" customHeight="1" x14ac:dyDescent="0.2">
      <c r="A1016" s="8"/>
      <c r="B1016" s="8"/>
      <c r="K1016" s="8" t="str">
        <f t="shared" si="15"/>
        <v>Expenses</v>
      </c>
      <c r="L1016" s="8" t="e">
        <f>VLOOKUP(G1016,Accounts!B$4:C$65535,2,FALSE)</f>
        <v>#N/A</v>
      </c>
    </row>
    <row r="1017" spans="1:12" ht="12.75" customHeight="1" x14ac:dyDescent="0.2">
      <c r="A1017" s="8"/>
      <c r="B1017" s="8"/>
      <c r="K1017" s="8" t="str">
        <f t="shared" si="15"/>
        <v>Expenses</v>
      </c>
      <c r="L1017" s="8" t="e">
        <f>VLOOKUP(G1017,Accounts!B$4:C$65535,2,FALSE)</f>
        <v>#N/A</v>
      </c>
    </row>
    <row r="1018" spans="1:12" ht="12.75" customHeight="1" x14ac:dyDescent="0.2">
      <c r="A1018" s="8"/>
      <c r="B1018" s="8"/>
      <c r="K1018" s="8" t="str">
        <f t="shared" si="15"/>
        <v>Expenses</v>
      </c>
      <c r="L1018" s="8" t="e">
        <f>VLOOKUP(G1018,Accounts!B$4:C$65535,2,FALSE)</f>
        <v>#N/A</v>
      </c>
    </row>
    <row r="1019" spans="1:12" ht="12.75" customHeight="1" x14ac:dyDescent="0.2">
      <c r="A1019" s="8"/>
      <c r="B1019" s="8"/>
      <c r="K1019" s="8" t="str">
        <f t="shared" si="15"/>
        <v>Expenses</v>
      </c>
      <c r="L1019" s="8" t="e">
        <f>VLOOKUP(G1019,Accounts!B$4:C$65535,2,FALSE)</f>
        <v>#N/A</v>
      </c>
    </row>
    <row r="1020" spans="1:12" ht="12.75" customHeight="1" x14ac:dyDescent="0.2">
      <c r="A1020" s="8"/>
      <c r="B1020" s="8"/>
      <c r="K1020" s="8" t="str">
        <f t="shared" si="15"/>
        <v>Expenses</v>
      </c>
      <c r="L1020" s="8" t="e">
        <f>VLOOKUP(G1020,Accounts!B$4:C$65535,2,FALSE)</f>
        <v>#N/A</v>
      </c>
    </row>
    <row r="1021" spans="1:12" ht="12.75" customHeight="1" x14ac:dyDescent="0.2">
      <c r="A1021" s="8"/>
      <c r="B1021" s="8"/>
      <c r="K1021" s="8" t="str">
        <f t="shared" si="15"/>
        <v>Expenses</v>
      </c>
      <c r="L1021" s="8" t="e">
        <f>VLOOKUP(G1021,Accounts!B$4:C$65535,2,FALSE)</f>
        <v>#N/A</v>
      </c>
    </row>
    <row r="1022" spans="1:12" ht="12.75" customHeight="1" x14ac:dyDescent="0.2">
      <c r="A1022" s="8"/>
      <c r="B1022" s="8"/>
      <c r="K1022" s="8" t="str">
        <f t="shared" si="15"/>
        <v>Expenses</v>
      </c>
      <c r="L1022" s="8" t="e">
        <f>VLOOKUP(G1022,Accounts!B$4:C$65535,2,FALSE)</f>
        <v>#N/A</v>
      </c>
    </row>
    <row r="1023" spans="1:12" ht="12.75" customHeight="1" x14ac:dyDescent="0.2">
      <c r="A1023" s="8"/>
      <c r="B1023" s="8"/>
      <c r="K1023" s="8" t="str">
        <f t="shared" si="15"/>
        <v>Expenses</v>
      </c>
      <c r="L1023" s="8" t="e">
        <f>VLOOKUP(G1023,Accounts!B$4:C$65535,2,FALSE)</f>
        <v>#N/A</v>
      </c>
    </row>
    <row r="1024" spans="1:12" ht="12.75" customHeight="1" x14ac:dyDescent="0.2">
      <c r="A1024" s="8"/>
      <c r="B1024" s="8"/>
      <c r="K1024" s="8" t="str">
        <f t="shared" si="15"/>
        <v>Expenses</v>
      </c>
      <c r="L1024" s="8" t="e">
        <f>VLOOKUP(G1024,Accounts!B$4:C$65535,2,FALSE)</f>
        <v>#N/A</v>
      </c>
    </row>
    <row r="1025" spans="1:12" ht="12.75" customHeight="1" x14ac:dyDescent="0.2">
      <c r="A1025" s="8"/>
      <c r="B1025" s="8"/>
      <c r="K1025" s="8" t="str">
        <f t="shared" si="15"/>
        <v>Expenses</v>
      </c>
      <c r="L1025" s="8" t="e">
        <f>VLOOKUP(G1025,Accounts!B$4:C$65535,2,FALSE)</f>
        <v>#N/A</v>
      </c>
    </row>
    <row r="1026" spans="1:12" ht="12.75" customHeight="1" x14ac:dyDescent="0.2">
      <c r="A1026" s="8"/>
      <c r="B1026" s="8"/>
      <c r="K1026" s="8" t="str">
        <f t="shared" si="15"/>
        <v>Expenses</v>
      </c>
      <c r="L1026" s="8" t="e">
        <f>VLOOKUP(G1026,Accounts!B$4:C$65535,2,FALSE)</f>
        <v>#N/A</v>
      </c>
    </row>
    <row r="1027" spans="1:12" ht="12.75" customHeight="1" x14ac:dyDescent="0.2">
      <c r="A1027" s="8"/>
      <c r="B1027" s="8"/>
      <c r="K1027" s="8" t="str">
        <f t="shared" si="15"/>
        <v>Expenses</v>
      </c>
      <c r="L1027" s="8" t="e">
        <f>VLOOKUP(G1027,Accounts!B$4:C$65535,2,FALSE)</f>
        <v>#N/A</v>
      </c>
    </row>
    <row r="1028" spans="1:12" ht="12.75" customHeight="1" x14ac:dyDescent="0.2">
      <c r="A1028" s="8"/>
      <c r="B1028" s="8"/>
      <c r="K1028" s="8" t="str">
        <f t="shared" si="15"/>
        <v>Expenses</v>
      </c>
      <c r="L1028" s="8" t="e">
        <f>VLOOKUP(G1028,Accounts!B$4:C$65535,2,FALSE)</f>
        <v>#N/A</v>
      </c>
    </row>
    <row r="1029" spans="1:12" ht="12.75" customHeight="1" x14ac:dyDescent="0.2">
      <c r="A1029" s="8"/>
      <c r="B1029" s="8"/>
      <c r="K1029" s="8" t="str">
        <f t="shared" si="15"/>
        <v>Expenses</v>
      </c>
      <c r="L1029" s="8" t="e">
        <f>VLOOKUP(G1029,Accounts!B$4:C$65535,2,FALSE)</f>
        <v>#N/A</v>
      </c>
    </row>
    <row r="1030" spans="1:12" ht="12.75" customHeight="1" x14ac:dyDescent="0.2">
      <c r="A1030" s="8"/>
      <c r="B1030" s="8"/>
      <c r="K1030" s="8" t="str">
        <f t="shared" si="15"/>
        <v>Expenses</v>
      </c>
      <c r="L1030" s="8" t="e">
        <f>VLOOKUP(G1030,Accounts!B$4:C$65535,2,FALSE)</f>
        <v>#N/A</v>
      </c>
    </row>
    <row r="1031" spans="1:12" ht="12.75" customHeight="1" x14ac:dyDescent="0.2">
      <c r="A1031" s="8"/>
      <c r="B1031" s="8"/>
      <c r="K1031" s="8" t="str">
        <f t="shared" si="15"/>
        <v>Expenses</v>
      </c>
      <c r="L1031" s="8" t="e">
        <f>VLOOKUP(G1031,Accounts!B$4:C$65535,2,FALSE)</f>
        <v>#N/A</v>
      </c>
    </row>
    <row r="1032" spans="1:12" ht="12.75" customHeight="1" x14ac:dyDescent="0.2">
      <c r="A1032" s="8"/>
      <c r="B1032" s="8"/>
      <c r="K1032" s="8" t="str">
        <f t="shared" si="15"/>
        <v>Expenses</v>
      </c>
      <c r="L1032" s="8" t="e">
        <f>VLOOKUP(G1032,Accounts!B$4:C$65535,2,FALSE)</f>
        <v>#N/A</v>
      </c>
    </row>
    <row r="1033" spans="1:12" ht="12.75" customHeight="1" x14ac:dyDescent="0.2">
      <c r="A1033" s="8"/>
      <c r="B1033" s="8"/>
      <c r="K1033" s="8" t="str">
        <f t="shared" ref="K1033:K1096" si="16">IF(LEFT(G1033,1)="1","Assets",IF(LEFT(G1033,1)="2","Liability",IF(LEFT(G1033,1)="3","Liability",IF(LEFT(G1033,1)="4","Income","Expenses"))))</f>
        <v>Expenses</v>
      </c>
      <c r="L1033" s="8" t="e">
        <f>VLOOKUP(G1033,Accounts!B$4:C$65535,2,FALSE)</f>
        <v>#N/A</v>
      </c>
    </row>
    <row r="1034" spans="1:12" ht="12.75" customHeight="1" x14ac:dyDescent="0.2">
      <c r="A1034" s="8"/>
      <c r="B1034" s="8"/>
      <c r="K1034" s="8" t="str">
        <f t="shared" si="16"/>
        <v>Expenses</v>
      </c>
      <c r="L1034" s="8" t="e">
        <f>VLOOKUP(G1034,Accounts!B$4:C$65535,2,FALSE)</f>
        <v>#N/A</v>
      </c>
    </row>
    <row r="1035" spans="1:12" ht="12.75" customHeight="1" x14ac:dyDescent="0.2">
      <c r="A1035" s="8"/>
      <c r="B1035" s="8"/>
      <c r="K1035" s="8" t="str">
        <f t="shared" si="16"/>
        <v>Expenses</v>
      </c>
      <c r="L1035" s="8" t="e">
        <f>VLOOKUP(G1035,Accounts!B$4:C$65535,2,FALSE)</f>
        <v>#N/A</v>
      </c>
    </row>
    <row r="1036" spans="1:12" ht="12.75" customHeight="1" x14ac:dyDescent="0.2">
      <c r="A1036" s="8"/>
      <c r="B1036" s="8"/>
      <c r="K1036" s="8" t="str">
        <f t="shared" si="16"/>
        <v>Expenses</v>
      </c>
      <c r="L1036" s="8" t="e">
        <f>VLOOKUP(G1036,Accounts!B$4:C$65535,2,FALSE)</f>
        <v>#N/A</v>
      </c>
    </row>
    <row r="1037" spans="1:12" ht="12.75" customHeight="1" x14ac:dyDescent="0.2">
      <c r="A1037" s="8"/>
      <c r="B1037" s="8"/>
      <c r="K1037" s="8" t="str">
        <f t="shared" si="16"/>
        <v>Expenses</v>
      </c>
      <c r="L1037" s="8" t="e">
        <f>VLOOKUP(G1037,Accounts!B$4:C$65535,2,FALSE)</f>
        <v>#N/A</v>
      </c>
    </row>
    <row r="1038" spans="1:12" ht="12.75" customHeight="1" x14ac:dyDescent="0.2">
      <c r="A1038" s="8"/>
      <c r="B1038" s="8"/>
      <c r="K1038" s="8" t="str">
        <f t="shared" si="16"/>
        <v>Expenses</v>
      </c>
      <c r="L1038" s="8" t="e">
        <f>VLOOKUP(G1038,Accounts!B$4:C$65535,2,FALSE)</f>
        <v>#N/A</v>
      </c>
    </row>
    <row r="1039" spans="1:12" ht="12.75" customHeight="1" x14ac:dyDescent="0.2">
      <c r="A1039" s="8"/>
      <c r="B1039" s="8"/>
      <c r="K1039" s="8" t="str">
        <f t="shared" si="16"/>
        <v>Expenses</v>
      </c>
      <c r="L1039" s="8" t="e">
        <f>VLOOKUP(G1039,Accounts!B$4:C$65535,2,FALSE)</f>
        <v>#N/A</v>
      </c>
    </row>
    <row r="1040" spans="1:12" ht="12.75" customHeight="1" x14ac:dyDescent="0.2">
      <c r="A1040" s="8"/>
      <c r="B1040" s="8"/>
      <c r="K1040" s="8" t="str">
        <f t="shared" si="16"/>
        <v>Expenses</v>
      </c>
      <c r="L1040" s="8" t="e">
        <f>VLOOKUP(G1040,Accounts!B$4:C$65535,2,FALSE)</f>
        <v>#N/A</v>
      </c>
    </row>
    <row r="1041" spans="1:12" ht="12.75" customHeight="1" x14ac:dyDescent="0.2">
      <c r="A1041" s="8"/>
      <c r="B1041" s="8"/>
      <c r="K1041" s="8" t="str">
        <f t="shared" si="16"/>
        <v>Expenses</v>
      </c>
      <c r="L1041" s="8" t="e">
        <f>VLOOKUP(G1041,Accounts!B$4:C$65535,2,FALSE)</f>
        <v>#N/A</v>
      </c>
    </row>
    <row r="1042" spans="1:12" ht="12.75" customHeight="1" x14ac:dyDescent="0.2">
      <c r="A1042" s="8"/>
      <c r="B1042" s="8"/>
      <c r="K1042" s="8" t="str">
        <f t="shared" si="16"/>
        <v>Expenses</v>
      </c>
      <c r="L1042" s="8" t="e">
        <f>VLOOKUP(G1042,Accounts!B$4:C$65535,2,FALSE)</f>
        <v>#N/A</v>
      </c>
    </row>
    <row r="1043" spans="1:12" ht="12.75" customHeight="1" x14ac:dyDescent="0.2">
      <c r="A1043" s="8"/>
      <c r="B1043" s="8"/>
      <c r="K1043" s="8" t="str">
        <f t="shared" si="16"/>
        <v>Expenses</v>
      </c>
      <c r="L1043" s="8" t="e">
        <f>VLOOKUP(G1043,Accounts!B$4:C$65535,2,FALSE)</f>
        <v>#N/A</v>
      </c>
    </row>
    <row r="1044" spans="1:12" ht="12.75" customHeight="1" x14ac:dyDescent="0.2">
      <c r="A1044" s="8"/>
      <c r="B1044" s="8"/>
      <c r="K1044" s="8" t="str">
        <f t="shared" si="16"/>
        <v>Expenses</v>
      </c>
      <c r="L1044" s="8" t="e">
        <f>VLOOKUP(G1044,Accounts!B$4:C$65535,2,FALSE)</f>
        <v>#N/A</v>
      </c>
    </row>
    <row r="1045" spans="1:12" ht="12.75" customHeight="1" x14ac:dyDescent="0.2">
      <c r="A1045" s="8"/>
      <c r="B1045" s="8"/>
      <c r="K1045" s="8" t="str">
        <f t="shared" si="16"/>
        <v>Expenses</v>
      </c>
      <c r="L1045" s="8" t="e">
        <f>VLOOKUP(G1045,Accounts!B$4:C$65535,2,FALSE)</f>
        <v>#N/A</v>
      </c>
    </row>
    <row r="1046" spans="1:12" ht="12.75" customHeight="1" x14ac:dyDescent="0.2">
      <c r="A1046" s="8"/>
      <c r="B1046" s="8"/>
      <c r="K1046" s="8" t="str">
        <f t="shared" si="16"/>
        <v>Expenses</v>
      </c>
      <c r="L1046" s="8" t="e">
        <f>VLOOKUP(G1046,Accounts!B$4:C$65535,2,FALSE)</f>
        <v>#N/A</v>
      </c>
    </row>
    <row r="1047" spans="1:12" ht="12.75" customHeight="1" x14ac:dyDescent="0.2">
      <c r="A1047" s="8"/>
      <c r="B1047" s="8"/>
      <c r="K1047" s="8" t="str">
        <f t="shared" si="16"/>
        <v>Expenses</v>
      </c>
      <c r="L1047" s="8" t="e">
        <f>VLOOKUP(G1047,Accounts!B$4:C$65535,2,FALSE)</f>
        <v>#N/A</v>
      </c>
    </row>
    <row r="1048" spans="1:12" ht="12.75" customHeight="1" x14ac:dyDescent="0.2">
      <c r="A1048" s="8"/>
      <c r="B1048" s="8"/>
      <c r="K1048" s="8" t="str">
        <f t="shared" si="16"/>
        <v>Expenses</v>
      </c>
      <c r="L1048" s="8" t="e">
        <f>VLOOKUP(G1048,Accounts!B$4:C$65535,2,FALSE)</f>
        <v>#N/A</v>
      </c>
    </row>
    <row r="1049" spans="1:12" ht="12.75" customHeight="1" x14ac:dyDescent="0.2">
      <c r="A1049" s="8"/>
      <c r="B1049" s="8"/>
      <c r="K1049" s="8" t="str">
        <f t="shared" si="16"/>
        <v>Expenses</v>
      </c>
      <c r="L1049" s="8" t="e">
        <f>VLOOKUP(G1049,Accounts!B$4:C$65535,2,FALSE)</f>
        <v>#N/A</v>
      </c>
    </row>
    <row r="1050" spans="1:12" ht="12.75" customHeight="1" x14ac:dyDescent="0.2">
      <c r="A1050" s="8"/>
      <c r="B1050" s="8"/>
      <c r="K1050" s="8" t="str">
        <f t="shared" si="16"/>
        <v>Expenses</v>
      </c>
      <c r="L1050" s="8" t="e">
        <f>VLOOKUP(G1050,Accounts!B$4:C$65535,2,FALSE)</f>
        <v>#N/A</v>
      </c>
    </row>
    <row r="1051" spans="1:12" ht="12.75" customHeight="1" x14ac:dyDescent="0.2">
      <c r="A1051" s="8"/>
      <c r="B1051" s="8"/>
      <c r="K1051" s="8" t="str">
        <f t="shared" si="16"/>
        <v>Expenses</v>
      </c>
      <c r="L1051" s="8" t="e">
        <f>VLOOKUP(G1051,Accounts!B$4:C$65535,2,FALSE)</f>
        <v>#N/A</v>
      </c>
    </row>
    <row r="1052" spans="1:12" ht="12.75" customHeight="1" x14ac:dyDescent="0.2">
      <c r="A1052" s="8"/>
      <c r="B1052" s="8"/>
      <c r="K1052" s="8" t="str">
        <f t="shared" si="16"/>
        <v>Expenses</v>
      </c>
      <c r="L1052" s="8" t="e">
        <f>VLOOKUP(G1052,Accounts!B$4:C$65535,2,FALSE)</f>
        <v>#N/A</v>
      </c>
    </row>
    <row r="1053" spans="1:12" ht="12.75" customHeight="1" x14ac:dyDescent="0.2">
      <c r="A1053" s="8"/>
      <c r="B1053" s="8"/>
      <c r="K1053" s="8" t="str">
        <f t="shared" si="16"/>
        <v>Expenses</v>
      </c>
      <c r="L1053" s="8" t="e">
        <f>VLOOKUP(G1053,Accounts!B$4:C$65535,2,FALSE)</f>
        <v>#N/A</v>
      </c>
    </row>
    <row r="1054" spans="1:12" ht="12.75" customHeight="1" x14ac:dyDescent="0.2">
      <c r="A1054" s="8"/>
      <c r="B1054" s="8"/>
      <c r="K1054" s="8" t="str">
        <f t="shared" si="16"/>
        <v>Expenses</v>
      </c>
      <c r="L1054" s="8" t="e">
        <f>VLOOKUP(G1054,Accounts!B$4:C$65535,2,FALSE)</f>
        <v>#N/A</v>
      </c>
    </row>
    <row r="1055" spans="1:12" ht="12.75" customHeight="1" x14ac:dyDescent="0.2">
      <c r="A1055" s="8"/>
      <c r="B1055" s="8"/>
      <c r="K1055" s="8" t="str">
        <f t="shared" si="16"/>
        <v>Expenses</v>
      </c>
      <c r="L1055" s="8" t="e">
        <f>VLOOKUP(G1055,Accounts!B$4:C$65535,2,FALSE)</f>
        <v>#N/A</v>
      </c>
    </row>
    <row r="1056" spans="1:12" ht="12.75" customHeight="1" x14ac:dyDescent="0.2">
      <c r="A1056" s="8"/>
      <c r="B1056" s="8"/>
      <c r="K1056" s="8" t="str">
        <f t="shared" si="16"/>
        <v>Expenses</v>
      </c>
      <c r="L1056" s="8" t="e">
        <f>VLOOKUP(G1056,Accounts!B$4:C$65535,2,FALSE)</f>
        <v>#N/A</v>
      </c>
    </row>
    <row r="1057" spans="1:12" ht="12.75" customHeight="1" x14ac:dyDescent="0.2">
      <c r="A1057" s="8"/>
      <c r="B1057" s="8"/>
      <c r="K1057" s="8" t="str">
        <f t="shared" si="16"/>
        <v>Expenses</v>
      </c>
      <c r="L1057" s="8" t="e">
        <f>VLOOKUP(G1057,Accounts!B$4:C$65535,2,FALSE)</f>
        <v>#N/A</v>
      </c>
    </row>
    <row r="1058" spans="1:12" ht="12.75" customHeight="1" x14ac:dyDescent="0.2">
      <c r="A1058" s="8"/>
      <c r="B1058" s="8"/>
      <c r="K1058" s="8" t="str">
        <f t="shared" si="16"/>
        <v>Expenses</v>
      </c>
      <c r="L1058" s="8" t="e">
        <f>VLOOKUP(G1058,Accounts!B$4:C$65535,2,FALSE)</f>
        <v>#N/A</v>
      </c>
    </row>
    <row r="1059" spans="1:12" ht="12.75" customHeight="1" x14ac:dyDescent="0.2">
      <c r="A1059" s="8"/>
      <c r="B1059" s="8"/>
      <c r="K1059" s="8" t="str">
        <f t="shared" si="16"/>
        <v>Expenses</v>
      </c>
      <c r="L1059" s="8" t="e">
        <f>VLOOKUP(G1059,Accounts!B$4:C$65535,2,FALSE)</f>
        <v>#N/A</v>
      </c>
    </row>
    <row r="1060" spans="1:12" ht="12.75" customHeight="1" x14ac:dyDescent="0.2">
      <c r="A1060" s="8"/>
      <c r="B1060" s="8"/>
      <c r="K1060" s="8" t="str">
        <f t="shared" si="16"/>
        <v>Expenses</v>
      </c>
      <c r="L1060" s="8" t="e">
        <f>VLOOKUP(G1060,Accounts!B$4:C$65535,2,FALSE)</f>
        <v>#N/A</v>
      </c>
    </row>
    <row r="1061" spans="1:12" ht="12.75" customHeight="1" x14ac:dyDescent="0.2">
      <c r="A1061" s="8"/>
      <c r="B1061" s="8"/>
      <c r="K1061" s="8" t="str">
        <f t="shared" si="16"/>
        <v>Expenses</v>
      </c>
      <c r="L1061" s="8" t="e">
        <f>VLOOKUP(G1061,Accounts!B$4:C$65535,2,FALSE)</f>
        <v>#N/A</v>
      </c>
    </row>
    <row r="1062" spans="1:12" ht="12.75" customHeight="1" x14ac:dyDescent="0.2">
      <c r="A1062" s="8"/>
      <c r="B1062" s="8"/>
      <c r="K1062" s="8" t="str">
        <f t="shared" si="16"/>
        <v>Expenses</v>
      </c>
      <c r="L1062" s="8" t="e">
        <f>VLOOKUP(G1062,Accounts!B$4:C$65535,2,FALSE)</f>
        <v>#N/A</v>
      </c>
    </row>
    <row r="1063" spans="1:12" ht="12.75" customHeight="1" x14ac:dyDescent="0.2">
      <c r="A1063" s="8"/>
      <c r="B1063" s="8"/>
      <c r="K1063" s="8" t="str">
        <f t="shared" si="16"/>
        <v>Expenses</v>
      </c>
      <c r="L1063" s="8" t="e">
        <f>VLOOKUP(G1063,Accounts!B$4:C$65535,2,FALSE)</f>
        <v>#N/A</v>
      </c>
    </row>
    <row r="1064" spans="1:12" ht="12.75" customHeight="1" x14ac:dyDescent="0.2">
      <c r="A1064" s="8"/>
      <c r="B1064" s="8"/>
      <c r="K1064" s="8" t="str">
        <f t="shared" si="16"/>
        <v>Expenses</v>
      </c>
      <c r="L1064" s="8" t="e">
        <f>VLOOKUP(G1064,Accounts!B$4:C$65535,2,FALSE)</f>
        <v>#N/A</v>
      </c>
    </row>
    <row r="1065" spans="1:12" ht="12.75" customHeight="1" x14ac:dyDescent="0.2">
      <c r="A1065" s="8"/>
      <c r="B1065" s="8"/>
      <c r="K1065" s="8" t="str">
        <f t="shared" si="16"/>
        <v>Expenses</v>
      </c>
      <c r="L1065" s="8" t="e">
        <f>VLOOKUP(G1065,Accounts!B$4:C$65535,2,FALSE)</f>
        <v>#N/A</v>
      </c>
    </row>
    <row r="1066" spans="1:12" ht="12.75" customHeight="1" x14ac:dyDescent="0.2">
      <c r="A1066" s="8"/>
      <c r="B1066" s="8"/>
      <c r="K1066" s="8" t="str">
        <f t="shared" si="16"/>
        <v>Expenses</v>
      </c>
      <c r="L1066" s="8" t="e">
        <f>VLOOKUP(G1066,Accounts!B$4:C$65535,2,FALSE)</f>
        <v>#N/A</v>
      </c>
    </row>
    <row r="1067" spans="1:12" ht="12.75" customHeight="1" x14ac:dyDescent="0.2">
      <c r="A1067" s="8"/>
      <c r="B1067" s="8"/>
      <c r="K1067" s="8" t="str">
        <f t="shared" si="16"/>
        <v>Expenses</v>
      </c>
      <c r="L1067" s="8" t="e">
        <f>VLOOKUP(G1067,Accounts!B$4:C$65535,2,FALSE)</f>
        <v>#N/A</v>
      </c>
    </row>
    <row r="1068" spans="1:12" ht="12.75" customHeight="1" x14ac:dyDescent="0.2">
      <c r="A1068" s="8"/>
      <c r="B1068" s="8"/>
      <c r="K1068" s="8" t="str">
        <f t="shared" si="16"/>
        <v>Expenses</v>
      </c>
      <c r="L1068" s="8" t="e">
        <f>VLOOKUP(G1068,Accounts!B$4:C$65535,2,FALSE)</f>
        <v>#N/A</v>
      </c>
    </row>
    <row r="1069" spans="1:12" ht="12.75" customHeight="1" x14ac:dyDescent="0.2">
      <c r="A1069" s="8"/>
      <c r="B1069" s="8"/>
      <c r="K1069" s="8" t="str">
        <f t="shared" si="16"/>
        <v>Expenses</v>
      </c>
      <c r="L1069" s="8" t="e">
        <f>VLOOKUP(G1069,Accounts!B$4:C$65535,2,FALSE)</f>
        <v>#N/A</v>
      </c>
    </row>
    <row r="1070" spans="1:12" ht="12.75" customHeight="1" x14ac:dyDescent="0.2">
      <c r="A1070" s="8"/>
      <c r="B1070" s="8"/>
      <c r="K1070" s="8" t="str">
        <f t="shared" si="16"/>
        <v>Expenses</v>
      </c>
      <c r="L1070" s="8" t="e">
        <f>VLOOKUP(G1070,Accounts!B$4:C$65535,2,FALSE)</f>
        <v>#N/A</v>
      </c>
    </row>
    <row r="1071" spans="1:12" ht="12.75" customHeight="1" x14ac:dyDescent="0.2">
      <c r="A1071" s="8"/>
      <c r="B1071" s="8"/>
      <c r="K1071" s="8" t="str">
        <f t="shared" si="16"/>
        <v>Expenses</v>
      </c>
      <c r="L1071" s="8" t="e">
        <f>VLOOKUP(G1071,Accounts!B$4:C$65535,2,FALSE)</f>
        <v>#N/A</v>
      </c>
    </row>
    <row r="1072" spans="1:12" ht="12.75" customHeight="1" x14ac:dyDescent="0.2">
      <c r="A1072" s="8"/>
      <c r="B1072" s="8"/>
      <c r="K1072" s="8" t="str">
        <f t="shared" si="16"/>
        <v>Expenses</v>
      </c>
      <c r="L1072" s="8" t="e">
        <f>VLOOKUP(G1072,Accounts!B$4:C$65535,2,FALSE)</f>
        <v>#N/A</v>
      </c>
    </row>
    <row r="1073" spans="1:12" ht="12.75" customHeight="1" x14ac:dyDescent="0.2">
      <c r="A1073" s="8"/>
      <c r="B1073" s="8"/>
      <c r="K1073" s="8" t="str">
        <f t="shared" si="16"/>
        <v>Expenses</v>
      </c>
      <c r="L1073" s="8" t="e">
        <f>VLOOKUP(G1073,Accounts!B$4:C$65535,2,FALSE)</f>
        <v>#N/A</v>
      </c>
    </row>
    <row r="1074" spans="1:12" ht="12.75" customHeight="1" x14ac:dyDescent="0.2">
      <c r="A1074" s="8"/>
      <c r="B1074" s="8"/>
      <c r="K1074" s="8" t="str">
        <f t="shared" si="16"/>
        <v>Expenses</v>
      </c>
      <c r="L1074" s="8" t="e">
        <f>VLOOKUP(G1074,Accounts!B$4:C$65535,2,FALSE)</f>
        <v>#N/A</v>
      </c>
    </row>
    <row r="1075" spans="1:12" ht="12.75" customHeight="1" x14ac:dyDescent="0.2">
      <c r="A1075" s="8"/>
      <c r="B1075" s="8"/>
      <c r="K1075" s="8" t="str">
        <f t="shared" si="16"/>
        <v>Expenses</v>
      </c>
      <c r="L1075" s="8" t="e">
        <f>VLOOKUP(G1075,Accounts!B$4:C$65535,2,FALSE)</f>
        <v>#N/A</v>
      </c>
    </row>
    <row r="1076" spans="1:12" ht="12.75" customHeight="1" x14ac:dyDescent="0.2">
      <c r="A1076" s="8"/>
      <c r="B1076" s="8"/>
      <c r="K1076" s="8" t="str">
        <f t="shared" si="16"/>
        <v>Expenses</v>
      </c>
      <c r="L1076" s="8" t="e">
        <f>VLOOKUP(G1076,Accounts!B$4:C$65535,2,FALSE)</f>
        <v>#N/A</v>
      </c>
    </row>
    <row r="1077" spans="1:12" ht="12.75" customHeight="1" x14ac:dyDescent="0.2">
      <c r="A1077" s="8"/>
      <c r="B1077" s="8"/>
      <c r="K1077" s="8" t="str">
        <f t="shared" si="16"/>
        <v>Expenses</v>
      </c>
      <c r="L1077" s="8" t="e">
        <f>VLOOKUP(G1077,Accounts!B$4:C$65535,2,FALSE)</f>
        <v>#N/A</v>
      </c>
    </row>
    <row r="1078" spans="1:12" ht="12.75" customHeight="1" x14ac:dyDescent="0.2">
      <c r="A1078" s="8"/>
      <c r="B1078" s="8"/>
      <c r="K1078" s="8" t="str">
        <f t="shared" si="16"/>
        <v>Expenses</v>
      </c>
      <c r="L1078" s="8" t="e">
        <f>VLOOKUP(G1078,Accounts!B$4:C$65535,2,FALSE)</f>
        <v>#N/A</v>
      </c>
    </row>
    <row r="1079" spans="1:12" ht="12.75" customHeight="1" x14ac:dyDescent="0.2">
      <c r="A1079" s="8"/>
      <c r="B1079" s="8"/>
      <c r="K1079" s="8" t="str">
        <f t="shared" si="16"/>
        <v>Expenses</v>
      </c>
      <c r="L1079" s="8" t="e">
        <f>VLOOKUP(G1079,Accounts!B$4:C$65535,2,FALSE)</f>
        <v>#N/A</v>
      </c>
    </row>
    <row r="1080" spans="1:12" ht="12.75" customHeight="1" x14ac:dyDescent="0.2">
      <c r="A1080" s="8"/>
      <c r="B1080" s="8"/>
      <c r="K1080" s="8" t="str">
        <f t="shared" si="16"/>
        <v>Expenses</v>
      </c>
      <c r="L1080" s="8" t="e">
        <f>VLOOKUP(G1080,Accounts!B$4:C$65535,2,FALSE)</f>
        <v>#N/A</v>
      </c>
    </row>
    <row r="1081" spans="1:12" ht="12.75" customHeight="1" x14ac:dyDescent="0.2">
      <c r="A1081" s="8"/>
      <c r="B1081" s="8"/>
      <c r="K1081" s="8" t="str">
        <f t="shared" si="16"/>
        <v>Expenses</v>
      </c>
      <c r="L1081" s="8" t="e">
        <f>VLOOKUP(G1081,Accounts!B$4:C$65535,2,FALSE)</f>
        <v>#N/A</v>
      </c>
    </row>
    <row r="1082" spans="1:12" ht="12.75" customHeight="1" x14ac:dyDescent="0.2">
      <c r="A1082" s="8"/>
      <c r="B1082" s="8"/>
      <c r="K1082" s="8" t="str">
        <f t="shared" si="16"/>
        <v>Expenses</v>
      </c>
      <c r="L1082" s="8" t="e">
        <f>VLOOKUP(G1082,Accounts!B$4:C$65535,2,FALSE)</f>
        <v>#N/A</v>
      </c>
    </row>
    <row r="1083" spans="1:12" ht="12.75" customHeight="1" x14ac:dyDescent="0.2">
      <c r="A1083" s="8"/>
      <c r="B1083" s="8"/>
      <c r="K1083" s="8" t="str">
        <f t="shared" si="16"/>
        <v>Expenses</v>
      </c>
      <c r="L1083" s="8" t="e">
        <f>VLOOKUP(G1083,Accounts!B$4:C$65535,2,FALSE)</f>
        <v>#N/A</v>
      </c>
    </row>
    <row r="1084" spans="1:12" ht="12.75" customHeight="1" x14ac:dyDescent="0.2">
      <c r="A1084" s="8"/>
      <c r="B1084" s="8"/>
      <c r="K1084" s="8" t="str">
        <f t="shared" si="16"/>
        <v>Expenses</v>
      </c>
      <c r="L1084" s="8" t="e">
        <f>VLOOKUP(G1084,Accounts!B$4:C$65535,2,FALSE)</f>
        <v>#N/A</v>
      </c>
    </row>
    <row r="1085" spans="1:12" ht="12.75" customHeight="1" x14ac:dyDescent="0.2">
      <c r="A1085" s="8"/>
      <c r="B1085" s="8"/>
      <c r="K1085" s="8" t="str">
        <f t="shared" si="16"/>
        <v>Expenses</v>
      </c>
      <c r="L1085" s="8" t="e">
        <f>VLOOKUP(G1085,Accounts!B$4:C$65535,2,FALSE)</f>
        <v>#N/A</v>
      </c>
    </row>
    <row r="1086" spans="1:12" ht="12.75" customHeight="1" x14ac:dyDescent="0.2">
      <c r="A1086" s="8"/>
      <c r="B1086" s="8"/>
      <c r="K1086" s="8" t="str">
        <f t="shared" si="16"/>
        <v>Expenses</v>
      </c>
      <c r="L1086" s="8" t="e">
        <f>VLOOKUP(G1086,Accounts!B$4:C$65535,2,FALSE)</f>
        <v>#N/A</v>
      </c>
    </row>
    <row r="1087" spans="1:12" ht="12.75" customHeight="1" x14ac:dyDescent="0.2">
      <c r="A1087" s="8"/>
      <c r="B1087" s="8"/>
      <c r="K1087" s="8" t="str">
        <f t="shared" si="16"/>
        <v>Expenses</v>
      </c>
      <c r="L1087" s="8" t="e">
        <f>VLOOKUP(G1087,Accounts!B$4:C$65535,2,FALSE)</f>
        <v>#N/A</v>
      </c>
    </row>
    <row r="1088" spans="1:12" ht="12.75" customHeight="1" x14ac:dyDescent="0.2">
      <c r="A1088" s="8"/>
      <c r="B1088" s="8"/>
      <c r="K1088" s="8" t="str">
        <f t="shared" si="16"/>
        <v>Expenses</v>
      </c>
      <c r="L1088" s="8" t="e">
        <f>VLOOKUP(G1088,Accounts!B$4:C$65535,2,FALSE)</f>
        <v>#N/A</v>
      </c>
    </row>
    <row r="1089" spans="1:12" ht="12.75" customHeight="1" x14ac:dyDescent="0.2">
      <c r="A1089" s="8"/>
      <c r="B1089" s="8"/>
      <c r="K1089" s="8" t="str">
        <f t="shared" si="16"/>
        <v>Expenses</v>
      </c>
      <c r="L1089" s="8" t="e">
        <f>VLOOKUP(G1089,Accounts!B$4:C$65535,2,FALSE)</f>
        <v>#N/A</v>
      </c>
    </row>
    <row r="1090" spans="1:12" ht="12.75" customHeight="1" x14ac:dyDescent="0.2">
      <c r="A1090" s="8"/>
      <c r="B1090" s="8"/>
      <c r="K1090" s="8" t="str">
        <f t="shared" si="16"/>
        <v>Expenses</v>
      </c>
      <c r="L1090" s="8" t="e">
        <f>VLOOKUP(G1090,Accounts!B$4:C$65535,2,FALSE)</f>
        <v>#N/A</v>
      </c>
    </row>
    <row r="1091" spans="1:12" ht="12.75" customHeight="1" x14ac:dyDescent="0.2">
      <c r="A1091" s="8"/>
      <c r="B1091" s="8"/>
      <c r="K1091" s="8" t="str">
        <f t="shared" si="16"/>
        <v>Expenses</v>
      </c>
      <c r="L1091" s="8" t="e">
        <f>VLOOKUP(G1091,Accounts!B$4:C$65535,2,FALSE)</f>
        <v>#N/A</v>
      </c>
    </row>
    <row r="1092" spans="1:12" ht="12.75" customHeight="1" x14ac:dyDescent="0.2">
      <c r="A1092" s="8"/>
      <c r="B1092" s="8"/>
      <c r="K1092" s="8" t="str">
        <f t="shared" si="16"/>
        <v>Expenses</v>
      </c>
      <c r="L1092" s="8" t="e">
        <f>VLOOKUP(G1092,Accounts!B$4:C$65535,2,FALSE)</f>
        <v>#N/A</v>
      </c>
    </row>
    <row r="1093" spans="1:12" ht="12.75" customHeight="1" x14ac:dyDescent="0.2">
      <c r="A1093" s="8"/>
      <c r="B1093" s="8"/>
      <c r="K1093" s="8" t="str">
        <f t="shared" si="16"/>
        <v>Expenses</v>
      </c>
      <c r="L1093" s="8" t="e">
        <f>VLOOKUP(G1093,Accounts!B$4:C$65535,2,FALSE)</f>
        <v>#N/A</v>
      </c>
    </row>
    <row r="1094" spans="1:12" ht="12.75" customHeight="1" x14ac:dyDescent="0.2">
      <c r="A1094" s="8"/>
      <c r="B1094" s="8"/>
      <c r="K1094" s="8" t="str">
        <f t="shared" si="16"/>
        <v>Expenses</v>
      </c>
      <c r="L1094" s="8" t="e">
        <f>VLOOKUP(G1094,Accounts!B$4:C$65535,2,FALSE)</f>
        <v>#N/A</v>
      </c>
    </row>
    <row r="1095" spans="1:12" ht="12.75" customHeight="1" x14ac:dyDescent="0.2">
      <c r="A1095" s="8"/>
      <c r="B1095" s="8"/>
      <c r="K1095" s="8" t="str">
        <f t="shared" si="16"/>
        <v>Expenses</v>
      </c>
      <c r="L1095" s="8" t="e">
        <f>VLOOKUP(G1095,Accounts!B$4:C$65535,2,FALSE)</f>
        <v>#N/A</v>
      </c>
    </row>
    <row r="1096" spans="1:12" ht="12.75" customHeight="1" x14ac:dyDescent="0.2">
      <c r="A1096" s="8"/>
      <c r="B1096" s="8"/>
      <c r="K1096" s="8" t="str">
        <f t="shared" si="16"/>
        <v>Expenses</v>
      </c>
      <c r="L1096" s="8" t="e">
        <f>VLOOKUP(G1096,Accounts!B$4:C$65535,2,FALSE)</f>
        <v>#N/A</v>
      </c>
    </row>
    <row r="1097" spans="1:12" ht="12.75" customHeight="1" x14ac:dyDescent="0.2">
      <c r="A1097" s="8"/>
      <c r="B1097" s="8"/>
      <c r="K1097" s="8" t="str">
        <f t="shared" ref="K1097:K1160" si="17">IF(LEFT(G1097,1)="1","Assets",IF(LEFT(G1097,1)="2","Liability",IF(LEFT(G1097,1)="3","Liability",IF(LEFT(G1097,1)="4","Income","Expenses"))))</f>
        <v>Expenses</v>
      </c>
      <c r="L1097" s="8" t="e">
        <f>VLOOKUP(G1097,Accounts!B$4:C$65535,2,FALSE)</f>
        <v>#N/A</v>
      </c>
    </row>
    <row r="1098" spans="1:12" ht="12.75" customHeight="1" x14ac:dyDescent="0.2">
      <c r="A1098" s="8"/>
      <c r="B1098" s="8"/>
      <c r="K1098" s="8" t="str">
        <f t="shared" si="17"/>
        <v>Expenses</v>
      </c>
      <c r="L1098" s="8" t="e">
        <f>VLOOKUP(G1098,Accounts!B$4:C$65535,2,FALSE)</f>
        <v>#N/A</v>
      </c>
    </row>
    <row r="1099" spans="1:12" ht="12.75" customHeight="1" x14ac:dyDescent="0.2">
      <c r="A1099" s="8"/>
      <c r="B1099" s="8"/>
      <c r="K1099" s="8" t="str">
        <f t="shared" si="17"/>
        <v>Expenses</v>
      </c>
      <c r="L1099" s="8" t="e">
        <f>VLOOKUP(G1099,Accounts!B$4:C$65535,2,FALSE)</f>
        <v>#N/A</v>
      </c>
    </row>
    <row r="1100" spans="1:12" ht="12.75" customHeight="1" x14ac:dyDescent="0.2">
      <c r="A1100" s="8"/>
      <c r="B1100" s="8"/>
      <c r="K1100" s="8" t="str">
        <f t="shared" si="17"/>
        <v>Expenses</v>
      </c>
      <c r="L1100" s="8" t="e">
        <f>VLOOKUP(G1100,Accounts!B$4:C$65535,2,FALSE)</f>
        <v>#N/A</v>
      </c>
    </row>
    <row r="1101" spans="1:12" ht="12.75" customHeight="1" x14ac:dyDescent="0.2">
      <c r="A1101" s="8"/>
      <c r="B1101" s="8"/>
      <c r="K1101" s="8" t="str">
        <f t="shared" si="17"/>
        <v>Expenses</v>
      </c>
      <c r="L1101" s="8" t="e">
        <f>VLOOKUP(G1101,Accounts!B$4:C$65535,2,FALSE)</f>
        <v>#N/A</v>
      </c>
    </row>
    <row r="1102" spans="1:12" ht="12.75" customHeight="1" x14ac:dyDescent="0.2">
      <c r="A1102" s="8"/>
      <c r="B1102" s="8"/>
      <c r="K1102" s="8" t="str">
        <f t="shared" si="17"/>
        <v>Expenses</v>
      </c>
      <c r="L1102" s="8" t="e">
        <f>VLOOKUP(G1102,Accounts!B$4:C$65535,2,FALSE)</f>
        <v>#N/A</v>
      </c>
    </row>
    <row r="1103" spans="1:12" ht="12.75" customHeight="1" x14ac:dyDescent="0.2">
      <c r="A1103" s="8"/>
      <c r="B1103" s="8"/>
      <c r="K1103" s="8" t="str">
        <f t="shared" si="17"/>
        <v>Expenses</v>
      </c>
      <c r="L1103" s="8" t="e">
        <f>VLOOKUP(G1103,Accounts!B$4:C$65535,2,FALSE)</f>
        <v>#N/A</v>
      </c>
    </row>
    <row r="1104" spans="1:12" ht="12.75" customHeight="1" x14ac:dyDescent="0.2">
      <c r="A1104" s="8"/>
      <c r="B1104" s="8"/>
      <c r="K1104" s="8" t="str">
        <f t="shared" si="17"/>
        <v>Expenses</v>
      </c>
      <c r="L1104" s="8" t="e">
        <f>VLOOKUP(G1104,Accounts!B$4:C$65535,2,FALSE)</f>
        <v>#N/A</v>
      </c>
    </row>
    <row r="1105" spans="1:12" ht="12.75" customHeight="1" x14ac:dyDescent="0.2">
      <c r="A1105" s="8"/>
      <c r="B1105" s="8"/>
      <c r="K1105" s="8" t="str">
        <f t="shared" si="17"/>
        <v>Expenses</v>
      </c>
      <c r="L1105" s="8" t="e">
        <f>VLOOKUP(G1105,Accounts!B$4:C$65535,2,FALSE)</f>
        <v>#N/A</v>
      </c>
    </row>
    <row r="1106" spans="1:12" ht="12.75" customHeight="1" x14ac:dyDescent="0.2">
      <c r="A1106" s="8"/>
      <c r="B1106" s="8"/>
      <c r="K1106" s="8" t="str">
        <f t="shared" si="17"/>
        <v>Expenses</v>
      </c>
      <c r="L1106" s="8" t="e">
        <f>VLOOKUP(G1106,Accounts!B$4:C$65535,2,FALSE)</f>
        <v>#N/A</v>
      </c>
    </row>
    <row r="1107" spans="1:12" ht="12.75" customHeight="1" x14ac:dyDescent="0.2">
      <c r="A1107" s="8"/>
      <c r="B1107" s="8"/>
      <c r="K1107" s="8" t="str">
        <f t="shared" si="17"/>
        <v>Expenses</v>
      </c>
      <c r="L1107" s="8" t="e">
        <f>VLOOKUP(G1107,Accounts!B$4:C$65535,2,FALSE)</f>
        <v>#N/A</v>
      </c>
    </row>
    <row r="1108" spans="1:12" ht="12.75" customHeight="1" x14ac:dyDescent="0.2">
      <c r="A1108" s="8"/>
      <c r="B1108" s="8"/>
      <c r="K1108" s="8" t="str">
        <f t="shared" si="17"/>
        <v>Expenses</v>
      </c>
      <c r="L1108" s="8" t="e">
        <f>VLOOKUP(G1108,Accounts!B$4:C$65535,2,FALSE)</f>
        <v>#N/A</v>
      </c>
    </row>
    <row r="1109" spans="1:12" ht="12.75" customHeight="1" x14ac:dyDescent="0.2">
      <c r="A1109" s="8"/>
      <c r="B1109" s="8"/>
      <c r="K1109" s="8" t="str">
        <f t="shared" si="17"/>
        <v>Expenses</v>
      </c>
      <c r="L1109" s="8" t="e">
        <f>VLOOKUP(G1109,Accounts!B$4:C$65535,2,FALSE)</f>
        <v>#N/A</v>
      </c>
    </row>
    <row r="1110" spans="1:12" ht="12.75" customHeight="1" x14ac:dyDescent="0.2">
      <c r="A1110" s="8"/>
      <c r="B1110" s="8"/>
      <c r="K1110" s="8" t="str">
        <f t="shared" si="17"/>
        <v>Expenses</v>
      </c>
      <c r="L1110" s="8" t="e">
        <f>VLOOKUP(G1110,Accounts!B$4:C$65535,2,FALSE)</f>
        <v>#N/A</v>
      </c>
    </row>
    <row r="1111" spans="1:12" ht="12.75" customHeight="1" x14ac:dyDescent="0.2">
      <c r="A1111" s="8"/>
      <c r="B1111" s="8"/>
      <c r="K1111" s="8" t="str">
        <f t="shared" si="17"/>
        <v>Expenses</v>
      </c>
      <c r="L1111" s="8" t="e">
        <f>VLOOKUP(G1111,Accounts!B$4:C$65535,2,FALSE)</f>
        <v>#N/A</v>
      </c>
    </row>
    <row r="1112" spans="1:12" ht="12.75" customHeight="1" x14ac:dyDescent="0.2">
      <c r="A1112" s="8"/>
      <c r="B1112" s="8"/>
      <c r="K1112" s="8" t="str">
        <f t="shared" si="17"/>
        <v>Expenses</v>
      </c>
      <c r="L1112" s="8" t="e">
        <f>VLOOKUP(G1112,Accounts!B$4:C$65535,2,FALSE)</f>
        <v>#N/A</v>
      </c>
    </row>
    <row r="1113" spans="1:12" ht="12.75" customHeight="1" x14ac:dyDescent="0.2">
      <c r="A1113" s="8"/>
      <c r="B1113" s="8"/>
      <c r="K1113" s="8" t="str">
        <f t="shared" si="17"/>
        <v>Expenses</v>
      </c>
      <c r="L1113" s="8" t="e">
        <f>VLOOKUP(G1113,Accounts!B$4:C$65535,2,FALSE)</f>
        <v>#N/A</v>
      </c>
    </row>
    <row r="1114" spans="1:12" ht="12.75" customHeight="1" x14ac:dyDescent="0.2">
      <c r="A1114" s="8"/>
      <c r="B1114" s="8"/>
      <c r="K1114" s="8" t="str">
        <f t="shared" si="17"/>
        <v>Expenses</v>
      </c>
      <c r="L1114" s="8" t="e">
        <f>VLOOKUP(G1114,Accounts!B$4:C$65535,2,FALSE)</f>
        <v>#N/A</v>
      </c>
    </row>
    <row r="1115" spans="1:12" ht="12.75" customHeight="1" x14ac:dyDescent="0.2">
      <c r="A1115" s="8"/>
      <c r="B1115" s="8"/>
      <c r="K1115" s="8" t="str">
        <f t="shared" si="17"/>
        <v>Expenses</v>
      </c>
      <c r="L1115" s="8" t="e">
        <f>VLOOKUP(G1115,Accounts!B$4:C$65535,2,FALSE)</f>
        <v>#N/A</v>
      </c>
    </row>
    <row r="1116" spans="1:12" ht="12.75" customHeight="1" x14ac:dyDescent="0.2">
      <c r="A1116" s="8"/>
      <c r="B1116" s="8"/>
      <c r="K1116" s="8" t="str">
        <f t="shared" si="17"/>
        <v>Expenses</v>
      </c>
      <c r="L1116" s="8" t="e">
        <f>VLOOKUP(G1116,Accounts!B$4:C$65535,2,FALSE)</f>
        <v>#N/A</v>
      </c>
    </row>
    <row r="1117" spans="1:12" ht="12.75" customHeight="1" x14ac:dyDescent="0.2">
      <c r="A1117" s="8"/>
      <c r="B1117" s="8"/>
      <c r="K1117" s="8" t="str">
        <f t="shared" si="17"/>
        <v>Expenses</v>
      </c>
      <c r="L1117" s="8" t="e">
        <f>VLOOKUP(G1117,Accounts!B$4:C$65535,2,FALSE)</f>
        <v>#N/A</v>
      </c>
    </row>
    <row r="1118" spans="1:12" ht="12.75" customHeight="1" x14ac:dyDescent="0.2">
      <c r="A1118" s="8"/>
      <c r="B1118" s="8"/>
      <c r="K1118" s="8" t="str">
        <f t="shared" si="17"/>
        <v>Expenses</v>
      </c>
      <c r="L1118" s="8" t="e">
        <f>VLOOKUP(G1118,Accounts!B$4:C$65535,2,FALSE)</f>
        <v>#N/A</v>
      </c>
    </row>
    <row r="1119" spans="1:12" ht="12.75" customHeight="1" x14ac:dyDescent="0.2">
      <c r="A1119" s="8"/>
      <c r="B1119" s="8"/>
      <c r="K1119" s="8" t="str">
        <f t="shared" si="17"/>
        <v>Expenses</v>
      </c>
      <c r="L1119" s="8" t="e">
        <f>VLOOKUP(G1119,Accounts!B$4:C$65535,2,FALSE)</f>
        <v>#N/A</v>
      </c>
    </row>
    <row r="1120" spans="1:12" ht="12.75" customHeight="1" x14ac:dyDescent="0.2">
      <c r="A1120" s="8"/>
      <c r="B1120" s="8"/>
      <c r="K1120" s="8" t="str">
        <f t="shared" si="17"/>
        <v>Expenses</v>
      </c>
      <c r="L1120" s="8" t="e">
        <f>VLOOKUP(G1120,Accounts!B$4:C$65535,2,FALSE)</f>
        <v>#N/A</v>
      </c>
    </row>
    <row r="1121" spans="1:12" ht="12.75" customHeight="1" x14ac:dyDescent="0.2">
      <c r="A1121" s="8"/>
      <c r="B1121" s="8"/>
      <c r="K1121" s="8" t="str">
        <f t="shared" si="17"/>
        <v>Expenses</v>
      </c>
      <c r="L1121" s="8" t="e">
        <f>VLOOKUP(G1121,Accounts!B$4:C$65535,2,FALSE)</f>
        <v>#N/A</v>
      </c>
    </row>
    <row r="1122" spans="1:12" ht="12.75" customHeight="1" x14ac:dyDescent="0.2">
      <c r="A1122" s="8"/>
      <c r="B1122" s="8"/>
      <c r="K1122" s="8" t="str">
        <f t="shared" si="17"/>
        <v>Expenses</v>
      </c>
      <c r="L1122" s="8" t="e">
        <f>VLOOKUP(G1122,Accounts!B$4:C$65535,2,FALSE)</f>
        <v>#N/A</v>
      </c>
    </row>
    <row r="1123" spans="1:12" ht="12.75" customHeight="1" x14ac:dyDescent="0.2">
      <c r="A1123" s="8"/>
      <c r="B1123" s="8"/>
      <c r="K1123" s="8" t="str">
        <f t="shared" si="17"/>
        <v>Expenses</v>
      </c>
      <c r="L1123" s="8" t="e">
        <f>VLOOKUP(G1123,Accounts!B$4:C$65535,2,FALSE)</f>
        <v>#N/A</v>
      </c>
    </row>
    <row r="1124" spans="1:12" ht="12.75" customHeight="1" x14ac:dyDescent="0.2">
      <c r="A1124" s="8"/>
      <c r="B1124" s="8"/>
      <c r="K1124" s="8" t="str">
        <f t="shared" si="17"/>
        <v>Expenses</v>
      </c>
      <c r="L1124" s="8" t="e">
        <f>VLOOKUP(G1124,Accounts!B$4:C$65535,2,FALSE)</f>
        <v>#N/A</v>
      </c>
    </row>
    <row r="1125" spans="1:12" ht="12.75" customHeight="1" x14ac:dyDescent="0.2">
      <c r="A1125" s="8"/>
      <c r="B1125" s="8"/>
      <c r="K1125" s="8" t="str">
        <f t="shared" si="17"/>
        <v>Expenses</v>
      </c>
      <c r="L1125" s="8" t="e">
        <f>VLOOKUP(G1125,Accounts!B$4:C$65535,2,FALSE)</f>
        <v>#N/A</v>
      </c>
    </row>
    <row r="1126" spans="1:12" ht="12.75" customHeight="1" x14ac:dyDescent="0.2">
      <c r="A1126" s="8"/>
      <c r="B1126" s="8"/>
      <c r="K1126" s="8" t="str">
        <f t="shared" si="17"/>
        <v>Expenses</v>
      </c>
      <c r="L1126" s="8" t="e">
        <f>VLOOKUP(G1126,Accounts!B$4:C$65535,2,FALSE)</f>
        <v>#N/A</v>
      </c>
    </row>
    <row r="1127" spans="1:12" ht="12.75" customHeight="1" x14ac:dyDescent="0.2">
      <c r="A1127" s="8"/>
      <c r="B1127" s="8"/>
      <c r="K1127" s="8" t="str">
        <f t="shared" si="17"/>
        <v>Expenses</v>
      </c>
      <c r="L1127" s="8" t="e">
        <f>VLOOKUP(G1127,Accounts!B$4:C$65535,2,FALSE)</f>
        <v>#N/A</v>
      </c>
    </row>
    <row r="1128" spans="1:12" ht="12.75" customHeight="1" x14ac:dyDescent="0.2">
      <c r="A1128" s="8"/>
      <c r="B1128" s="8"/>
      <c r="K1128" s="8" t="str">
        <f t="shared" si="17"/>
        <v>Expenses</v>
      </c>
      <c r="L1128" s="8" t="e">
        <f>VLOOKUP(G1128,Accounts!B$4:C$65535,2,FALSE)</f>
        <v>#N/A</v>
      </c>
    </row>
    <row r="1129" spans="1:12" ht="12.75" customHeight="1" x14ac:dyDescent="0.2">
      <c r="A1129" s="8"/>
      <c r="B1129" s="8"/>
      <c r="K1129" s="8" t="str">
        <f t="shared" si="17"/>
        <v>Expenses</v>
      </c>
      <c r="L1129" s="8" t="e">
        <f>VLOOKUP(G1129,Accounts!B$4:C$65535,2,FALSE)</f>
        <v>#N/A</v>
      </c>
    </row>
    <row r="1130" spans="1:12" ht="12.75" customHeight="1" x14ac:dyDescent="0.2">
      <c r="A1130" s="8"/>
      <c r="B1130" s="8"/>
      <c r="K1130" s="8" t="str">
        <f t="shared" si="17"/>
        <v>Expenses</v>
      </c>
      <c r="L1130" s="8" t="e">
        <f>VLOOKUP(G1130,Accounts!B$4:C$65535,2,FALSE)</f>
        <v>#N/A</v>
      </c>
    </row>
    <row r="1131" spans="1:12" ht="12.75" customHeight="1" x14ac:dyDescent="0.2">
      <c r="A1131" s="8"/>
      <c r="B1131" s="8"/>
      <c r="K1131" s="8" t="str">
        <f t="shared" si="17"/>
        <v>Expenses</v>
      </c>
      <c r="L1131" s="8" t="e">
        <f>VLOOKUP(G1131,Accounts!B$4:C$65535,2,FALSE)</f>
        <v>#N/A</v>
      </c>
    </row>
    <row r="1132" spans="1:12" ht="12.75" customHeight="1" x14ac:dyDescent="0.2">
      <c r="A1132" s="8"/>
      <c r="B1132" s="8"/>
      <c r="K1132" s="8" t="str">
        <f t="shared" si="17"/>
        <v>Expenses</v>
      </c>
      <c r="L1132" s="8" t="e">
        <f>VLOOKUP(G1132,Accounts!B$4:C$65535,2,FALSE)</f>
        <v>#N/A</v>
      </c>
    </row>
    <row r="1133" spans="1:12" ht="12.75" customHeight="1" x14ac:dyDescent="0.2">
      <c r="A1133" s="8"/>
      <c r="B1133" s="8"/>
      <c r="K1133" s="8" t="str">
        <f t="shared" si="17"/>
        <v>Expenses</v>
      </c>
      <c r="L1133" s="8" t="e">
        <f>VLOOKUP(G1133,Accounts!B$4:C$65535,2,FALSE)</f>
        <v>#N/A</v>
      </c>
    </row>
    <row r="1134" spans="1:12" ht="12.75" customHeight="1" x14ac:dyDescent="0.2">
      <c r="A1134" s="8"/>
      <c r="B1134" s="8"/>
      <c r="K1134" s="8" t="str">
        <f t="shared" si="17"/>
        <v>Expenses</v>
      </c>
      <c r="L1134" s="8" t="e">
        <f>VLOOKUP(G1134,Accounts!B$4:C$65535,2,FALSE)</f>
        <v>#N/A</v>
      </c>
    </row>
    <row r="1135" spans="1:12" ht="12.75" customHeight="1" x14ac:dyDescent="0.2">
      <c r="A1135" s="8"/>
      <c r="B1135" s="8"/>
      <c r="K1135" s="8" t="str">
        <f t="shared" si="17"/>
        <v>Expenses</v>
      </c>
      <c r="L1135" s="8" t="e">
        <f>VLOOKUP(G1135,Accounts!B$4:C$65535,2,FALSE)</f>
        <v>#N/A</v>
      </c>
    </row>
    <row r="1136" spans="1:12" ht="12.75" customHeight="1" x14ac:dyDescent="0.2">
      <c r="A1136" s="8"/>
      <c r="B1136" s="8"/>
      <c r="K1136" s="8" t="str">
        <f t="shared" si="17"/>
        <v>Expenses</v>
      </c>
      <c r="L1136" s="8" t="e">
        <f>VLOOKUP(G1136,Accounts!B$4:C$65535,2,FALSE)</f>
        <v>#N/A</v>
      </c>
    </row>
    <row r="1137" spans="1:12" ht="12.75" customHeight="1" x14ac:dyDescent="0.2">
      <c r="A1137" s="8"/>
      <c r="B1137" s="8"/>
      <c r="K1137" s="8" t="str">
        <f t="shared" si="17"/>
        <v>Expenses</v>
      </c>
      <c r="L1137" s="8" t="e">
        <f>VLOOKUP(G1137,Accounts!B$4:C$65535,2,FALSE)</f>
        <v>#N/A</v>
      </c>
    </row>
    <row r="1138" spans="1:12" ht="12.75" customHeight="1" x14ac:dyDescent="0.2">
      <c r="A1138" s="8"/>
      <c r="B1138" s="8"/>
      <c r="K1138" s="8" t="str">
        <f t="shared" si="17"/>
        <v>Expenses</v>
      </c>
      <c r="L1138" s="8" t="e">
        <f>VLOOKUP(G1138,Accounts!B$4:C$65535,2,FALSE)</f>
        <v>#N/A</v>
      </c>
    </row>
    <row r="1139" spans="1:12" ht="12.75" customHeight="1" x14ac:dyDescent="0.2">
      <c r="A1139" s="8"/>
      <c r="B1139" s="8"/>
      <c r="K1139" s="8" t="str">
        <f t="shared" si="17"/>
        <v>Expenses</v>
      </c>
      <c r="L1139" s="8" t="e">
        <f>VLOOKUP(G1139,Accounts!B$4:C$65535,2,FALSE)</f>
        <v>#N/A</v>
      </c>
    </row>
    <row r="1140" spans="1:12" ht="12.75" customHeight="1" x14ac:dyDescent="0.2">
      <c r="A1140" s="8"/>
      <c r="B1140" s="8"/>
      <c r="K1140" s="8" t="str">
        <f t="shared" si="17"/>
        <v>Expenses</v>
      </c>
      <c r="L1140" s="8" t="e">
        <f>VLOOKUP(G1140,Accounts!B$4:C$65535,2,FALSE)</f>
        <v>#N/A</v>
      </c>
    </row>
    <row r="1141" spans="1:12" ht="12.75" customHeight="1" x14ac:dyDescent="0.2">
      <c r="A1141" s="8"/>
      <c r="B1141" s="8"/>
      <c r="K1141" s="8" t="str">
        <f t="shared" si="17"/>
        <v>Expenses</v>
      </c>
      <c r="L1141" s="8" t="e">
        <f>VLOOKUP(G1141,Accounts!B$4:C$65535,2,FALSE)</f>
        <v>#N/A</v>
      </c>
    </row>
    <row r="1142" spans="1:12" ht="12.75" customHeight="1" x14ac:dyDescent="0.2">
      <c r="A1142" s="8"/>
      <c r="B1142" s="8"/>
      <c r="K1142" s="8" t="str">
        <f t="shared" si="17"/>
        <v>Expenses</v>
      </c>
      <c r="L1142" s="8" t="e">
        <f>VLOOKUP(G1142,Accounts!B$4:C$65535,2,FALSE)</f>
        <v>#N/A</v>
      </c>
    </row>
    <row r="1143" spans="1:12" ht="12.75" customHeight="1" x14ac:dyDescent="0.2">
      <c r="A1143" s="8"/>
      <c r="B1143" s="8"/>
      <c r="K1143" s="8" t="str">
        <f t="shared" si="17"/>
        <v>Expenses</v>
      </c>
      <c r="L1143" s="8" t="e">
        <f>VLOOKUP(G1143,Accounts!B$4:C$65535,2,FALSE)</f>
        <v>#N/A</v>
      </c>
    </row>
    <row r="1144" spans="1:12" ht="12.75" customHeight="1" x14ac:dyDescent="0.2">
      <c r="A1144" s="8"/>
      <c r="B1144" s="8"/>
      <c r="K1144" s="8" t="str">
        <f t="shared" si="17"/>
        <v>Expenses</v>
      </c>
      <c r="L1144" s="8" t="e">
        <f>VLOOKUP(G1144,Accounts!B$4:C$65535,2,FALSE)</f>
        <v>#N/A</v>
      </c>
    </row>
    <row r="1145" spans="1:12" ht="12.75" customHeight="1" x14ac:dyDescent="0.2">
      <c r="A1145" s="8"/>
      <c r="B1145" s="8"/>
      <c r="K1145" s="8" t="str">
        <f t="shared" si="17"/>
        <v>Expenses</v>
      </c>
      <c r="L1145" s="8" t="e">
        <f>VLOOKUP(G1145,Accounts!B$4:C$65535,2,FALSE)</f>
        <v>#N/A</v>
      </c>
    </row>
    <row r="1146" spans="1:12" ht="12.75" customHeight="1" x14ac:dyDescent="0.2">
      <c r="A1146" s="8"/>
      <c r="B1146" s="8"/>
      <c r="K1146" s="8" t="str">
        <f t="shared" si="17"/>
        <v>Expenses</v>
      </c>
      <c r="L1146" s="8" t="e">
        <f>VLOOKUP(G1146,Accounts!B$4:C$65535,2,FALSE)</f>
        <v>#N/A</v>
      </c>
    </row>
    <row r="1147" spans="1:12" ht="12.75" customHeight="1" x14ac:dyDescent="0.2">
      <c r="A1147" s="8"/>
      <c r="B1147" s="8"/>
      <c r="K1147" s="8" t="str">
        <f t="shared" si="17"/>
        <v>Expenses</v>
      </c>
      <c r="L1147" s="8" t="e">
        <f>VLOOKUP(G1147,Accounts!B$4:C$65535,2,FALSE)</f>
        <v>#N/A</v>
      </c>
    </row>
    <row r="1148" spans="1:12" ht="12.75" customHeight="1" x14ac:dyDescent="0.2">
      <c r="A1148" s="8"/>
      <c r="B1148" s="8"/>
      <c r="K1148" s="8" t="str">
        <f t="shared" si="17"/>
        <v>Expenses</v>
      </c>
      <c r="L1148" s="8" t="e">
        <f>VLOOKUP(G1148,Accounts!B$4:C$65535,2,FALSE)</f>
        <v>#N/A</v>
      </c>
    </row>
    <row r="1149" spans="1:12" ht="12.75" customHeight="1" x14ac:dyDescent="0.2">
      <c r="A1149" s="8"/>
      <c r="B1149" s="8"/>
      <c r="K1149" s="8" t="str">
        <f t="shared" si="17"/>
        <v>Expenses</v>
      </c>
      <c r="L1149" s="8" t="e">
        <f>VLOOKUP(G1149,Accounts!B$4:C$65535,2,FALSE)</f>
        <v>#N/A</v>
      </c>
    </row>
    <row r="1150" spans="1:12" ht="12.75" customHeight="1" x14ac:dyDescent="0.2">
      <c r="A1150" s="8"/>
      <c r="B1150" s="8"/>
      <c r="K1150" s="8" t="str">
        <f t="shared" si="17"/>
        <v>Expenses</v>
      </c>
      <c r="L1150" s="8" t="e">
        <f>VLOOKUP(G1150,Accounts!B$4:C$65535,2,FALSE)</f>
        <v>#N/A</v>
      </c>
    </row>
    <row r="1151" spans="1:12" ht="12.75" customHeight="1" x14ac:dyDescent="0.2">
      <c r="A1151" s="8"/>
      <c r="B1151" s="8"/>
      <c r="K1151" s="8" t="str">
        <f t="shared" si="17"/>
        <v>Expenses</v>
      </c>
      <c r="L1151" s="8" t="e">
        <f>VLOOKUP(G1151,Accounts!B$4:C$65535,2,FALSE)</f>
        <v>#N/A</v>
      </c>
    </row>
    <row r="1152" spans="1:12" ht="12.75" customHeight="1" x14ac:dyDescent="0.2">
      <c r="A1152" s="8"/>
      <c r="B1152" s="8"/>
      <c r="K1152" s="8" t="str">
        <f t="shared" si="17"/>
        <v>Expenses</v>
      </c>
      <c r="L1152" s="8" t="e">
        <f>VLOOKUP(G1152,Accounts!B$4:C$65535,2,FALSE)</f>
        <v>#N/A</v>
      </c>
    </row>
    <row r="1153" spans="1:12" ht="12.75" customHeight="1" x14ac:dyDescent="0.2">
      <c r="A1153" s="8"/>
      <c r="B1153" s="8"/>
      <c r="K1153" s="8" t="str">
        <f t="shared" si="17"/>
        <v>Expenses</v>
      </c>
      <c r="L1153" s="8" t="e">
        <f>VLOOKUP(G1153,Accounts!B$4:C$65535,2,FALSE)</f>
        <v>#N/A</v>
      </c>
    </row>
    <row r="1154" spans="1:12" ht="12.75" customHeight="1" x14ac:dyDescent="0.2">
      <c r="A1154" s="8"/>
      <c r="B1154" s="8"/>
      <c r="K1154" s="8" t="str">
        <f t="shared" si="17"/>
        <v>Expenses</v>
      </c>
      <c r="L1154" s="8" t="e">
        <f>VLOOKUP(G1154,Accounts!B$4:C$65535,2,FALSE)</f>
        <v>#N/A</v>
      </c>
    </row>
    <row r="1155" spans="1:12" ht="12.75" customHeight="1" x14ac:dyDescent="0.2">
      <c r="A1155" s="8"/>
      <c r="B1155" s="8"/>
      <c r="K1155" s="8" t="str">
        <f t="shared" si="17"/>
        <v>Expenses</v>
      </c>
      <c r="L1155" s="8" t="e">
        <f>VLOOKUP(G1155,Accounts!B$4:C$65535,2,FALSE)</f>
        <v>#N/A</v>
      </c>
    </row>
    <row r="1156" spans="1:12" ht="12.75" customHeight="1" x14ac:dyDescent="0.2">
      <c r="A1156" s="8"/>
      <c r="B1156" s="8"/>
      <c r="K1156" s="8" t="str">
        <f t="shared" si="17"/>
        <v>Expenses</v>
      </c>
      <c r="L1156" s="8" t="e">
        <f>VLOOKUP(G1156,Accounts!B$4:C$65535,2,FALSE)</f>
        <v>#N/A</v>
      </c>
    </row>
    <row r="1157" spans="1:12" ht="12.75" customHeight="1" x14ac:dyDescent="0.2">
      <c r="A1157" s="8"/>
      <c r="B1157" s="8"/>
      <c r="K1157" s="8" t="str">
        <f t="shared" si="17"/>
        <v>Expenses</v>
      </c>
      <c r="L1157" s="8" t="e">
        <f>VLOOKUP(G1157,Accounts!B$4:C$65535,2,FALSE)</f>
        <v>#N/A</v>
      </c>
    </row>
    <row r="1158" spans="1:12" ht="12.75" customHeight="1" x14ac:dyDescent="0.2">
      <c r="A1158" s="8"/>
      <c r="B1158" s="8"/>
      <c r="K1158" s="8" t="str">
        <f t="shared" si="17"/>
        <v>Expenses</v>
      </c>
      <c r="L1158" s="8" t="e">
        <f>VLOOKUP(G1158,Accounts!B$4:C$65535,2,FALSE)</f>
        <v>#N/A</v>
      </c>
    </row>
    <row r="1159" spans="1:12" ht="12.75" customHeight="1" x14ac:dyDescent="0.2">
      <c r="A1159" s="8"/>
      <c r="B1159" s="8"/>
      <c r="K1159" s="8" t="str">
        <f t="shared" si="17"/>
        <v>Expenses</v>
      </c>
      <c r="L1159" s="8" t="e">
        <f>VLOOKUP(G1159,Accounts!B$4:C$65535,2,FALSE)</f>
        <v>#N/A</v>
      </c>
    </row>
    <row r="1160" spans="1:12" ht="12.75" customHeight="1" x14ac:dyDescent="0.2">
      <c r="A1160" s="8"/>
      <c r="B1160" s="8"/>
      <c r="K1160" s="8" t="str">
        <f t="shared" si="17"/>
        <v>Expenses</v>
      </c>
      <c r="L1160" s="8" t="e">
        <f>VLOOKUP(G1160,Accounts!B$4:C$65535,2,FALSE)</f>
        <v>#N/A</v>
      </c>
    </row>
    <row r="1161" spans="1:12" ht="12.75" customHeight="1" x14ac:dyDescent="0.2">
      <c r="A1161" s="8"/>
      <c r="B1161" s="8"/>
      <c r="K1161" s="8" t="str">
        <f t="shared" ref="K1161:K1224" si="18">IF(LEFT(G1161,1)="1","Assets",IF(LEFT(G1161,1)="2","Liability",IF(LEFT(G1161,1)="3","Liability",IF(LEFT(G1161,1)="4","Income","Expenses"))))</f>
        <v>Expenses</v>
      </c>
      <c r="L1161" s="8" t="e">
        <f>VLOOKUP(G1161,Accounts!B$4:C$65535,2,FALSE)</f>
        <v>#N/A</v>
      </c>
    </row>
    <row r="1162" spans="1:12" ht="12.75" customHeight="1" x14ac:dyDescent="0.2">
      <c r="A1162" s="8"/>
      <c r="B1162" s="8"/>
      <c r="K1162" s="8" t="str">
        <f t="shared" si="18"/>
        <v>Expenses</v>
      </c>
      <c r="L1162" s="8" t="e">
        <f>VLOOKUP(G1162,Accounts!B$4:C$65535,2,FALSE)</f>
        <v>#N/A</v>
      </c>
    </row>
    <row r="1163" spans="1:12" ht="12.75" customHeight="1" x14ac:dyDescent="0.2">
      <c r="A1163" s="8"/>
      <c r="B1163" s="8"/>
      <c r="K1163" s="8" t="str">
        <f t="shared" si="18"/>
        <v>Expenses</v>
      </c>
      <c r="L1163" s="8" t="e">
        <f>VLOOKUP(G1163,Accounts!B$4:C$65535,2,FALSE)</f>
        <v>#N/A</v>
      </c>
    </row>
    <row r="1164" spans="1:12" ht="12.75" customHeight="1" x14ac:dyDescent="0.2">
      <c r="A1164" s="8"/>
      <c r="B1164" s="8"/>
      <c r="K1164" s="8" t="str">
        <f t="shared" si="18"/>
        <v>Expenses</v>
      </c>
      <c r="L1164" s="8" t="e">
        <f>VLOOKUP(G1164,Accounts!B$4:C$65535,2,FALSE)</f>
        <v>#N/A</v>
      </c>
    </row>
    <row r="1165" spans="1:12" ht="12.75" customHeight="1" x14ac:dyDescent="0.2">
      <c r="A1165" s="8"/>
      <c r="B1165" s="8"/>
      <c r="K1165" s="8" t="str">
        <f t="shared" si="18"/>
        <v>Expenses</v>
      </c>
      <c r="L1165" s="8" t="e">
        <f>VLOOKUP(G1165,Accounts!B$4:C$65535,2,FALSE)</f>
        <v>#N/A</v>
      </c>
    </row>
    <row r="1166" spans="1:12" ht="12.75" customHeight="1" x14ac:dyDescent="0.2">
      <c r="A1166" s="8"/>
      <c r="B1166" s="8"/>
      <c r="K1166" s="8" t="str">
        <f t="shared" si="18"/>
        <v>Expenses</v>
      </c>
      <c r="L1166" s="8" t="e">
        <f>VLOOKUP(G1166,Accounts!B$4:C$65535,2,FALSE)</f>
        <v>#N/A</v>
      </c>
    </row>
    <row r="1167" spans="1:12" ht="12.75" customHeight="1" x14ac:dyDescent="0.2">
      <c r="A1167" s="8"/>
      <c r="B1167" s="8"/>
      <c r="K1167" s="8" t="str">
        <f t="shared" si="18"/>
        <v>Expenses</v>
      </c>
      <c r="L1167" s="8" t="e">
        <f>VLOOKUP(G1167,Accounts!B$4:C$65535,2,FALSE)</f>
        <v>#N/A</v>
      </c>
    </row>
    <row r="1168" spans="1:12" ht="12.75" customHeight="1" x14ac:dyDescent="0.2">
      <c r="A1168" s="8"/>
      <c r="B1168" s="8"/>
      <c r="K1168" s="8" t="str">
        <f t="shared" si="18"/>
        <v>Expenses</v>
      </c>
      <c r="L1168" s="8" t="e">
        <f>VLOOKUP(G1168,Accounts!B$4:C$65535,2,FALSE)</f>
        <v>#N/A</v>
      </c>
    </row>
    <row r="1169" spans="1:12" ht="12.75" customHeight="1" x14ac:dyDescent="0.2">
      <c r="A1169" s="8"/>
      <c r="B1169" s="8"/>
      <c r="K1169" s="8" t="str">
        <f t="shared" si="18"/>
        <v>Expenses</v>
      </c>
      <c r="L1169" s="8" t="e">
        <f>VLOOKUP(G1169,Accounts!B$4:C$65535,2,FALSE)</f>
        <v>#N/A</v>
      </c>
    </row>
    <row r="1170" spans="1:12" ht="12.75" customHeight="1" x14ac:dyDescent="0.2">
      <c r="A1170" s="8"/>
      <c r="B1170" s="8"/>
      <c r="K1170" s="8" t="str">
        <f t="shared" si="18"/>
        <v>Expenses</v>
      </c>
      <c r="L1170" s="8" t="e">
        <f>VLOOKUP(G1170,Accounts!B$4:C$65535,2,FALSE)</f>
        <v>#N/A</v>
      </c>
    </row>
    <row r="1171" spans="1:12" ht="12.75" customHeight="1" x14ac:dyDescent="0.2">
      <c r="A1171" s="8"/>
      <c r="B1171" s="8"/>
      <c r="K1171" s="8" t="str">
        <f t="shared" si="18"/>
        <v>Expenses</v>
      </c>
      <c r="L1171" s="8" t="e">
        <f>VLOOKUP(G1171,Accounts!B$4:C$65535,2,FALSE)</f>
        <v>#N/A</v>
      </c>
    </row>
    <row r="1172" spans="1:12" ht="12.75" customHeight="1" x14ac:dyDescent="0.2">
      <c r="A1172" s="8"/>
      <c r="B1172" s="8"/>
      <c r="K1172" s="8" t="str">
        <f t="shared" si="18"/>
        <v>Expenses</v>
      </c>
      <c r="L1172" s="8" t="e">
        <f>VLOOKUP(G1172,Accounts!B$4:C$65535,2,FALSE)</f>
        <v>#N/A</v>
      </c>
    </row>
    <row r="1173" spans="1:12" ht="12.75" customHeight="1" x14ac:dyDescent="0.2">
      <c r="A1173" s="8"/>
      <c r="B1173" s="8"/>
      <c r="K1173" s="8" t="str">
        <f t="shared" si="18"/>
        <v>Expenses</v>
      </c>
      <c r="L1173" s="8" t="e">
        <f>VLOOKUP(G1173,Accounts!B$4:C$65535,2,FALSE)</f>
        <v>#N/A</v>
      </c>
    </row>
    <row r="1174" spans="1:12" ht="12.75" customHeight="1" x14ac:dyDescent="0.2">
      <c r="A1174" s="8"/>
      <c r="B1174" s="8"/>
      <c r="K1174" s="8" t="str">
        <f t="shared" si="18"/>
        <v>Expenses</v>
      </c>
      <c r="L1174" s="8" t="e">
        <f>VLOOKUP(G1174,Accounts!B$4:C$65535,2,FALSE)</f>
        <v>#N/A</v>
      </c>
    </row>
    <row r="1175" spans="1:12" ht="12.75" customHeight="1" x14ac:dyDescent="0.2">
      <c r="A1175" s="8"/>
      <c r="B1175" s="8"/>
      <c r="K1175" s="8" t="str">
        <f t="shared" si="18"/>
        <v>Expenses</v>
      </c>
      <c r="L1175" s="8" t="e">
        <f>VLOOKUP(G1175,Accounts!B$4:C$65535,2,FALSE)</f>
        <v>#N/A</v>
      </c>
    </row>
    <row r="1176" spans="1:12" ht="12.75" customHeight="1" x14ac:dyDescent="0.2">
      <c r="A1176" s="8"/>
      <c r="B1176" s="8"/>
      <c r="K1176" s="8" t="str">
        <f t="shared" si="18"/>
        <v>Expenses</v>
      </c>
      <c r="L1176" s="8" t="e">
        <f>VLOOKUP(G1176,Accounts!B$4:C$65535,2,FALSE)</f>
        <v>#N/A</v>
      </c>
    </row>
    <row r="1177" spans="1:12" ht="12.75" customHeight="1" x14ac:dyDescent="0.2">
      <c r="A1177" s="8"/>
      <c r="B1177" s="8"/>
      <c r="K1177" s="8" t="str">
        <f t="shared" si="18"/>
        <v>Expenses</v>
      </c>
      <c r="L1177" s="8" t="e">
        <f>VLOOKUP(G1177,Accounts!B$4:C$65535,2,FALSE)</f>
        <v>#N/A</v>
      </c>
    </row>
    <row r="1178" spans="1:12" ht="12.75" customHeight="1" x14ac:dyDescent="0.2">
      <c r="A1178" s="8"/>
      <c r="B1178" s="8"/>
      <c r="K1178" s="8" t="str">
        <f t="shared" si="18"/>
        <v>Expenses</v>
      </c>
      <c r="L1178" s="8" t="e">
        <f>VLOOKUP(G1178,Accounts!B$4:C$65535,2,FALSE)</f>
        <v>#N/A</v>
      </c>
    </row>
    <row r="1179" spans="1:12" ht="12.75" customHeight="1" x14ac:dyDescent="0.2">
      <c r="A1179" s="8"/>
      <c r="B1179" s="8"/>
      <c r="K1179" s="8" t="str">
        <f t="shared" si="18"/>
        <v>Expenses</v>
      </c>
      <c r="L1179" s="8" t="e">
        <f>VLOOKUP(G1179,Accounts!B$4:C$65535,2,FALSE)</f>
        <v>#N/A</v>
      </c>
    </row>
    <row r="1180" spans="1:12" ht="12.75" customHeight="1" x14ac:dyDescent="0.2">
      <c r="A1180" s="8"/>
      <c r="B1180" s="8"/>
      <c r="K1180" s="8" t="str">
        <f t="shared" si="18"/>
        <v>Expenses</v>
      </c>
      <c r="L1180" s="8" t="e">
        <f>VLOOKUP(G1180,Accounts!B$4:C$65535,2,FALSE)</f>
        <v>#N/A</v>
      </c>
    </row>
    <row r="1181" spans="1:12" ht="12.75" customHeight="1" x14ac:dyDescent="0.2">
      <c r="A1181" s="8"/>
      <c r="B1181" s="8"/>
      <c r="K1181" s="8" t="str">
        <f t="shared" si="18"/>
        <v>Expenses</v>
      </c>
      <c r="L1181" s="8" t="e">
        <f>VLOOKUP(G1181,Accounts!B$4:C$65535,2,FALSE)</f>
        <v>#N/A</v>
      </c>
    </row>
    <row r="1182" spans="1:12" ht="12.75" customHeight="1" x14ac:dyDescent="0.2">
      <c r="A1182" s="8"/>
      <c r="B1182" s="8"/>
      <c r="K1182" s="8" t="str">
        <f t="shared" si="18"/>
        <v>Expenses</v>
      </c>
      <c r="L1182" s="8" t="e">
        <f>VLOOKUP(G1182,Accounts!B$4:C$65535,2,FALSE)</f>
        <v>#N/A</v>
      </c>
    </row>
    <row r="1183" spans="1:12" ht="12.75" customHeight="1" x14ac:dyDescent="0.2">
      <c r="A1183" s="8"/>
      <c r="B1183" s="8"/>
      <c r="K1183" s="8" t="str">
        <f t="shared" si="18"/>
        <v>Expenses</v>
      </c>
      <c r="L1183" s="8" t="e">
        <f>VLOOKUP(G1183,Accounts!B$4:C$65535,2,FALSE)</f>
        <v>#N/A</v>
      </c>
    </row>
    <row r="1184" spans="1:12" ht="12.75" customHeight="1" x14ac:dyDescent="0.2">
      <c r="A1184" s="8"/>
      <c r="B1184" s="8"/>
      <c r="K1184" s="8" t="str">
        <f t="shared" si="18"/>
        <v>Expenses</v>
      </c>
      <c r="L1184" s="8" t="e">
        <f>VLOOKUP(G1184,Accounts!B$4:C$65535,2,FALSE)</f>
        <v>#N/A</v>
      </c>
    </row>
    <row r="1185" spans="1:12" ht="12.75" customHeight="1" x14ac:dyDescent="0.2">
      <c r="A1185" s="8"/>
      <c r="B1185" s="8"/>
      <c r="K1185" s="8" t="str">
        <f t="shared" si="18"/>
        <v>Expenses</v>
      </c>
      <c r="L1185" s="8" t="e">
        <f>VLOOKUP(G1185,Accounts!B$4:C$65535,2,FALSE)</f>
        <v>#N/A</v>
      </c>
    </row>
    <row r="1186" spans="1:12" ht="12.75" customHeight="1" x14ac:dyDescent="0.2">
      <c r="A1186" s="8"/>
      <c r="B1186" s="8"/>
      <c r="K1186" s="8" t="str">
        <f t="shared" si="18"/>
        <v>Expenses</v>
      </c>
      <c r="L1186" s="8" t="e">
        <f>VLOOKUP(G1186,Accounts!B$4:C$65535,2,FALSE)</f>
        <v>#N/A</v>
      </c>
    </row>
    <row r="1187" spans="1:12" ht="12.75" customHeight="1" x14ac:dyDescent="0.2">
      <c r="A1187" s="8"/>
      <c r="B1187" s="8"/>
      <c r="K1187" s="8" t="str">
        <f t="shared" si="18"/>
        <v>Expenses</v>
      </c>
      <c r="L1187" s="8" t="e">
        <f>VLOOKUP(G1187,Accounts!B$4:C$65535,2,FALSE)</f>
        <v>#N/A</v>
      </c>
    </row>
    <row r="1188" spans="1:12" ht="12.75" customHeight="1" x14ac:dyDescent="0.2">
      <c r="A1188" s="8"/>
      <c r="B1188" s="8"/>
      <c r="K1188" s="8" t="str">
        <f t="shared" si="18"/>
        <v>Expenses</v>
      </c>
      <c r="L1188" s="8" t="e">
        <f>VLOOKUP(G1188,Accounts!B$4:C$65535,2,FALSE)</f>
        <v>#N/A</v>
      </c>
    </row>
    <row r="1189" spans="1:12" ht="12.75" customHeight="1" x14ac:dyDescent="0.2">
      <c r="A1189" s="8"/>
      <c r="B1189" s="8"/>
      <c r="K1189" s="8" t="str">
        <f t="shared" si="18"/>
        <v>Expenses</v>
      </c>
      <c r="L1189" s="8" t="e">
        <f>VLOOKUP(G1189,Accounts!B$4:C$65535,2,FALSE)</f>
        <v>#N/A</v>
      </c>
    </row>
    <row r="1190" spans="1:12" ht="12.75" customHeight="1" x14ac:dyDescent="0.2">
      <c r="A1190" s="8"/>
      <c r="B1190" s="8"/>
      <c r="K1190" s="8" t="str">
        <f t="shared" si="18"/>
        <v>Expenses</v>
      </c>
      <c r="L1190" s="8" t="e">
        <f>VLOOKUP(G1190,Accounts!B$4:C$65535,2,FALSE)</f>
        <v>#N/A</v>
      </c>
    </row>
    <row r="1191" spans="1:12" ht="12.75" customHeight="1" x14ac:dyDescent="0.2">
      <c r="A1191" s="8"/>
      <c r="B1191" s="8"/>
      <c r="K1191" s="8" t="str">
        <f t="shared" si="18"/>
        <v>Expenses</v>
      </c>
      <c r="L1191" s="8" t="e">
        <f>VLOOKUP(G1191,Accounts!B$4:C$65535,2,FALSE)</f>
        <v>#N/A</v>
      </c>
    </row>
    <row r="1192" spans="1:12" ht="12.75" customHeight="1" x14ac:dyDescent="0.2">
      <c r="A1192" s="8"/>
      <c r="B1192" s="8"/>
      <c r="K1192" s="8" t="str">
        <f t="shared" si="18"/>
        <v>Expenses</v>
      </c>
      <c r="L1192" s="8" t="e">
        <f>VLOOKUP(G1192,Accounts!B$4:C$65535,2,FALSE)</f>
        <v>#N/A</v>
      </c>
    </row>
    <row r="1193" spans="1:12" ht="12.75" customHeight="1" x14ac:dyDescent="0.2">
      <c r="A1193" s="8"/>
      <c r="B1193" s="8"/>
      <c r="K1193" s="8" t="str">
        <f t="shared" si="18"/>
        <v>Expenses</v>
      </c>
      <c r="L1193" s="8" t="e">
        <f>VLOOKUP(G1193,Accounts!B$4:C$65535,2,FALSE)</f>
        <v>#N/A</v>
      </c>
    </row>
    <row r="1194" spans="1:12" ht="12.75" customHeight="1" x14ac:dyDescent="0.2">
      <c r="A1194" s="8"/>
      <c r="B1194" s="8"/>
      <c r="K1194" s="8" t="str">
        <f t="shared" si="18"/>
        <v>Expenses</v>
      </c>
      <c r="L1194" s="8" t="e">
        <f>VLOOKUP(G1194,Accounts!B$4:C$65535,2,FALSE)</f>
        <v>#N/A</v>
      </c>
    </row>
    <row r="1195" spans="1:12" ht="12.75" customHeight="1" x14ac:dyDescent="0.2">
      <c r="A1195" s="8"/>
      <c r="B1195" s="8"/>
      <c r="K1195" s="8" t="str">
        <f t="shared" si="18"/>
        <v>Expenses</v>
      </c>
      <c r="L1195" s="8" t="e">
        <f>VLOOKUP(G1195,Accounts!B$4:C$65535,2,FALSE)</f>
        <v>#N/A</v>
      </c>
    </row>
    <row r="1196" spans="1:12" ht="12.75" customHeight="1" x14ac:dyDescent="0.2">
      <c r="A1196" s="8"/>
      <c r="B1196" s="8"/>
      <c r="K1196" s="8" t="str">
        <f t="shared" si="18"/>
        <v>Expenses</v>
      </c>
      <c r="L1196" s="8" t="e">
        <f>VLOOKUP(G1196,Accounts!B$4:C$65535,2,FALSE)</f>
        <v>#N/A</v>
      </c>
    </row>
    <row r="1197" spans="1:12" ht="12.75" customHeight="1" x14ac:dyDescent="0.2">
      <c r="A1197" s="8"/>
      <c r="B1197" s="8"/>
      <c r="K1197" s="8" t="str">
        <f t="shared" si="18"/>
        <v>Expenses</v>
      </c>
      <c r="L1197" s="8" t="e">
        <f>VLOOKUP(G1197,Accounts!B$4:C$65535,2,FALSE)</f>
        <v>#N/A</v>
      </c>
    </row>
    <row r="1198" spans="1:12" ht="12.75" customHeight="1" x14ac:dyDescent="0.2">
      <c r="A1198" s="8"/>
      <c r="B1198" s="8"/>
      <c r="K1198" s="8" t="str">
        <f t="shared" si="18"/>
        <v>Expenses</v>
      </c>
      <c r="L1198" s="8" t="e">
        <f>VLOOKUP(G1198,Accounts!B$4:C$65535,2,FALSE)</f>
        <v>#N/A</v>
      </c>
    </row>
    <row r="1199" spans="1:12" ht="12.75" customHeight="1" x14ac:dyDescent="0.2">
      <c r="A1199" s="8"/>
      <c r="B1199" s="8"/>
      <c r="K1199" s="8" t="str">
        <f t="shared" si="18"/>
        <v>Expenses</v>
      </c>
      <c r="L1199" s="8" t="e">
        <f>VLOOKUP(G1199,Accounts!B$4:C$65535,2,FALSE)</f>
        <v>#N/A</v>
      </c>
    </row>
    <row r="1200" spans="1:12" ht="12.75" customHeight="1" x14ac:dyDescent="0.2">
      <c r="A1200" s="8"/>
      <c r="B1200" s="8"/>
      <c r="K1200" s="8" t="str">
        <f t="shared" si="18"/>
        <v>Expenses</v>
      </c>
      <c r="L1200" s="8" t="e">
        <f>VLOOKUP(G1200,Accounts!B$4:C$65535,2,FALSE)</f>
        <v>#N/A</v>
      </c>
    </row>
    <row r="1201" spans="1:12" ht="12.75" customHeight="1" x14ac:dyDescent="0.2">
      <c r="A1201" s="8"/>
      <c r="B1201" s="8"/>
      <c r="K1201" s="8" t="str">
        <f t="shared" si="18"/>
        <v>Expenses</v>
      </c>
      <c r="L1201" s="8" t="e">
        <f>VLOOKUP(G1201,Accounts!B$4:C$65535,2,FALSE)</f>
        <v>#N/A</v>
      </c>
    </row>
    <row r="1202" spans="1:12" ht="12.75" customHeight="1" x14ac:dyDescent="0.2">
      <c r="A1202" s="8"/>
      <c r="B1202" s="8"/>
      <c r="K1202" s="8" t="str">
        <f t="shared" si="18"/>
        <v>Expenses</v>
      </c>
      <c r="L1202" s="8" t="e">
        <f>VLOOKUP(G1202,Accounts!B$4:C$65535,2,FALSE)</f>
        <v>#N/A</v>
      </c>
    </row>
    <row r="1203" spans="1:12" ht="12.75" customHeight="1" x14ac:dyDescent="0.2">
      <c r="A1203" s="8"/>
      <c r="B1203" s="8"/>
      <c r="K1203" s="8" t="str">
        <f t="shared" si="18"/>
        <v>Expenses</v>
      </c>
      <c r="L1203" s="8" t="e">
        <f>VLOOKUP(G1203,Accounts!B$4:C$65535,2,FALSE)</f>
        <v>#N/A</v>
      </c>
    </row>
    <row r="1204" spans="1:12" ht="12.75" customHeight="1" x14ac:dyDescent="0.2">
      <c r="A1204" s="8"/>
      <c r="B1204" s="8"/>
      <c r="K1204" s="8" t="str">
        <f t="shared" si="18"/>
        <v>Expenses</v>
      </c>
      <c r="L1204" s="8" t="e">
        <f>VLOOKUP(G1204,Accounts!B$4:C$65535,2,FALSE)</f>
        <v>#N/A</v>
      </c>
    </row>
    <row r="1205" spans="1:12" ht="12.75" customHeight="1" x14ac:dyDescent="0.2">
      <c r="A1205" s="8"/>
      <c r="B1205" s="8"/>
      <c r="K1205" s="8" t="str">
        <f t="shared" si="18"/>
        <v>Expenses</v>
      </c>
      <c r="L1205" s="8" t="e">
        <f>VLOOKUP(G1205,Accounts!B$4:C$65535,2,FALSE)</f>
        <v>#N/A</v>
      </c>
    </row>
    <row r="1206" spans="1:12" ht="12.75" customHeight="1" x14ac:dyDescent="0.2">
      <c r="A1206" s="8"/>
      <c r="B1206" s="8"/>
      <c r="K1206" s="8" t="str">
        <f t="shared" si="18"/>
        <v>Expenses</v>
      </c>
      <c r="L1206" s="8" t="e">
        <f>VLOOKUP(G1206,Accounts!B$4:C$65535,2,FALSE)</f>
        <v>#N/A</v>
      </c>
    </row>
    <row r="1207" spans="1:12" ht="12.75" customHeight="1" x14ac:dyDescent="0.2">
      <c r="A1207" s="8"/>
      <c r="B1207" s="8"/>
      <c r="K1207" s="8" t="str">
        <f t="shared" si="18"/>
        <v>Expenses</v>
      </c>
      <c r="L1207" s="8" t="e">
        <f>VLOOKUP(G1207,Accounts!B$4:C$65535,2,FALSE)</f>
        <v>#N/A</v>
      </c>
    </row>
    <row r="1208" spans="1:12" ht="12.75" customHeight="1" x14ac:dyDescent="0.2">
      <c r="A1208" s="8"/>
      <c r="B1208" s="8"/>
      <c r="K1208" s="8" t="str">
        <f t="shared" si="18"/>
        <v>Expenses</v>
      </c>
      <c r="L1208" s="8" t="e">
        <f>VLOOKUP(G1208,Accounts!B$4:C$65535,2,FALSE)</f>
        <v>#N/A</v>
      </c>
    </row>
    <row r="1209" spans="1:12" ht="12.75" customHeight="1" x14ac:dyDescent="0.2">
      <c r="A1209" s="8"/>
      <c r="B1209" s="8"/>
      <c r="K1209" s="8" t="str">
        <f t="shared" si="18"/>
        <v>Expenses</v>
      </c>
      <c r="L1209" s="8" t="e">
        <f>VLOOKUP(G1209,Accounts!B$4:C$65535,2,FALSE)</f>
        <v>#N/A</v>
      </c>
    </row>
    <row r="1210" spans="1:12" ht="12.75" customHeight="1" x14ac:dyDescent="0.2">
      <c r="A1210" s="8"/>
      <c r="B1210" s="8"/>
      <c r="K1210" s="8" t="str">
        <f t="shared" si="18"/>
        <v>Expenses</v>
      </c>
      <c r="L1210" s="8" t="e">
        <f>VLOOKUP(G1210,Accounts!B$4:C$65535,2,FALSE)</f>
        <v>#N/A</v>
      </c>
    </row>
    <row r="1211" spans="1:12" ht="12.75" customHeight="1" x14ac:dyDescent="0.2">
      <c r="A1211" s="8"/>
      <c r="B1211" s="8"/>
      <c r="K1211" s="8" t="str">
        <f t="shared" si="18"/>
        <v>Expenses</v>
      </c>
      <c r="L1211" s="8" t="e">
        <f>VLOOKUP(G1211,Accounts!B$4:C$65535,2,FALSE)</f>
        <v>#N/A</v>
      </c>
    </row>
    <row r="1212" spans="1:12" ht="12.75" customHeight="1" x14ac:dyDescent="0.2">
      <c r="A1212" s="8"/>
      <c r="B1212" s="8"/>
      <c r="K1212" s="8" t="str">
        <f t="shared" si="18"/>
        <v>Expenses</v>
      </c>
      <c r="L1212" s="8" t="e">
        <f>VLOOKUP(G1212,Accounts!B$4:C$65535,2,FALSE)</f>
        <v>#N/A</v>
      </c>
    </row>
    <row r="1213" spans="1:12" ht="12.75" customHeight="1" x14ac:dyDescent="0.2">
      <c r="A1213" s="8"/>
      <c r="B1213" s="8"/>
      <c r="K1213" s="8" t="str">
        <f t="shared" si="18"/>
        <v>Expenses</v>
      </c>
      <c r="L1213" s="8" t="e">
        <f>VLOOKUP(G1213,Accounts!B$4:C$65535,2,FALSE)</f>
        <v>#N/A</v>
      </c>
    </row>
    <row r="1214" spans="1:12" ht="12.75" customHeight="1" x14ac:dyDescent="0.2">
      <c r="A1214" s="8"/>
      <c r="B1214" s="8"/>
      <c r="K1214" s="8" t="str">
        <f t="shared" si="18"/>
        <v>Expenses</v>
      </c>
      <c r="L1214" s="8" t="e">
        <f>VLOOKUP(G1214,Accounts!B$4:C$65535,2,FALSE)</f>
        <v>#N/A</v>
      </c>
    </row>
    <row r="1215" spans="1:12" ht="12.75" customHeight="1" x14ac:dyDescent="0.2">
      <c r="A1215" s="8"/>
      <c r="B1215" s="8"/>
      <c r="K1215" s="8" t="str">
        <f t="shared" si="18"/>
        <v>Expenses</v>
      </c>
      <c r="L1215" s="8" t="e">
        <f>VLOOKUP(G1215,Accounts!B$4:C$65535,2,FALSE)</f>
        <v>#N/A</v>
      </c>
    </row>
    <row r="1216" spans="1:12" ht="12.75" customHeight="1" x14ac:dyDescent="0.2">
      <c r="A1216" s="8"/>
      <c r="B1216" s="8"/>
      <c r="K1216" s="8" t="str">
        <f t="shared" si="18"/>
        <v>Expenses</v>
      </c>
      <c r="L1216" s="8" t="e">
        <f>VLOOKUP(G1216,Accounts!B$4:C$65535,2,FALSE)</f>
        <v>#N/A</v>
      </c>
    </row>
    <row r="1217" spans="1:12" ht="12.75" customHeight="1" x14ac:dyDescent="0.2">
      <c r="A1217" s="8"/>
      <c r="B1217" s="8"/>
      <c r="K1217" s="8" t="str">
        <f t="shared" si="18"/>
        <v>Expenses</v>
      </c>
      <c r="L1217" s="8" t="e">
        <f>VLOOKUP(G1217,Accounts!B$4:C$65535,2,FALSE)</f>
        <v>#N/A</v>
      </c>
    </row>
    <row r="1218" spans="1:12" ht="12.75" customHeight="1" x14ac:dyDescent="0.2">
      <c r="A1218" s="8"/>
      <c r="B1218" s="8"/>
      <c r="K1218" s="8" t="str">
        <f t="shared" si="18"/>
        <v>Expenses</v>
      </c>
      <c r="L1218" s="8" t="e">
        <f>VLOOKUP(G1218,Accounts!B$4:C$65535,2,FALSE)</f>
        <v>#N/A</v>
      </c>
    </row>
    <row r="1219" spans="1:12" ht="12.75" customHeight="1" x14ac:dyDescent="0.2">
      <c r="A1219" s="8"/>
      <c r="B1219" s="8"/>
      <c r="K1219" s="8" t="str">
        <f t="shared" si="18"/>
        <v>Expenses</v>
      </c>
      <c r="L1219" s="8" t="e">
        <f>VLOOKUP(G1219,Accounts!B$4:C$65535,2,FALSE)</f>
        <v>#N/A</v>
      </c>
    </row>
    <row r="1220" spans="1:12" ht="12.75" customHeight="1" x14ac:dyDescent="0.2">
      <c r="A1220" s="8"/>
      <c r="B1220" s="8"/>
      <c r="K1220" s="8" t="str">
        <f t="shared" si="18"/>
        <v>Expenses</v>
      </c>
      <c r="L1220" s="8" t="e">
        <f>VLOOKUP(G1220,Accounts!B$4:C$65535,2,FALSE)</f>
        <v>#N/A</v>
      </c>
    </row>
    <row r="1221" spans="1:12" ht="12.75" customHeight="1" x14ac:dyDescent="0.2">
      <c r="A1221" s="8"/>
      <c r="B1221" s="8"/>
      <c r="K1221" s="8" t="str">
        <f t="shared" si="18"/>
        <v>Expenses</v>
      </c>
      <c r="L1221" s="8" t="e">
        <f>VLOOKUP(G1221,Accounts!B$4:C$65535,2,FALSE)</f>
        <v>#N/A</v>
      </c>
    </row>
    <row r="1222" spans="1:12" ht="12.75" customHeight="1" x14ac:dyDescent="0.2">
      <c r="A1222" s="8"/>
      <c r="B1222" s="8"/>
      <c r="K1222" s="8" t="str">
        <f t="shared" si="18"/>
        <v>Expenses</v>
      </c>
      <c r="L1222" s="8" t="e">
        <f>VLOOKUP(G1222,Accounts!B$4:C$65535,2,FALSE)</f>
        <v>#N/A</v>
      </c>
    </row>
    <row r="1223" spans="1:12" ht="12.75" customHeight="1" x14ac:dyDescent="0.2">
      <c r="A1223" s="8"/>
      <c r="B1223" s="8"/>
      <c r="K1223" s="8" t="str">
        <f t="shared" si="18"/>
        <v>Expenses</v>
      </c>
      <c r="L1223" s="8" t="e">
        <f>VLOOKUP(G1223,Accounts!B$4:C$65535,2,FALSE)</f>
        <v>#N/A</v>
      </c>
    </row>
    <row r="1224" spans="1:12" ht="12.75" customHeight="1" x14ac:dyDescent="0.2">
      <c r="A1224" s="8"/>
      <c r="B1224" s="8"/>
      <c r="K1224" s="8" t="str">
        <f t="shared" si="18"/>
        <v>Expenses</v>
      </c>
      <c r="L1224" s="8" t="e">
        <f>VLOOKUP(G1224,Accounts!B$4:C$65535,2,FALSE)</f>
        <v>#N/A</v>
      </c>
    </row>
    <row r="1225" spans="1:12" ht="12.75" customHeight="1" x14ac:dyDescent="0.2">
      <c r="A1225" s="8"/>
      <c r="B1225" s="8"/>
      <c r="K1225" s="8" t="str">
        <f t="shared" ref="K1225:K1288" si="19">IF(LEFT(G1225,1)="1","Assets",IF(LEFT(G1225,1)="2","Liability",IF(LEFT(G1225,1)="3","Liability",IF(LEFT(G1225,1)="4","Income","Expenses"))))</f>
        <v>Expenses</v>
      </c>
      <c r="L1225" s="8" t="e">
        <f>VLOOKUP(G1225,Accounts!B$4:C$65535,2,FALSE)</f>
        <v>#N/A</v>
      </c>
    </row>
    <row r="1226" spans="1:12" ht="12.75" customHeight="1" x14ac:dyDescent="0.2">
      <c r="A1226" s="8"/>
      <c r="B1226" s="8"/>
      <c r="K1226" s="8" t="str">
        <f t="shared" si="19"/>
        <v>Expenses</v>
      </c>
      <c r="L1226" s="8" t="e">
        <f>VLOOKUP(G1226,Accounts!B$4:C$65535,2,FALSE)</f>
        <v>#N/A</v>
      </c>
    </row>
    <row r="1227" spans="1:12" ht="12.75" customHeight="1" x14ac:dyDescent="0.2">
      <c r="A1227" s="8"/>
      <c r="B1227" s="8"/>
      <c r="K1227" s="8" t="str">
        <f t="shared" si="19"/>
        <v>Expenses</v>
      </c>
      <c r="L1227" s="8" t="e">
        <f>VLOOKUP(G1227,Accounts!B$4:C$65535,2,FALSE)</f>
        <v>#N/A</v>
      </c>
    </row>
    <row r="1228" spans="1:12" ht="12.75" customHeight="1" x14ac:dyDescent="0.2">
      <c r="A1228" s="8"/>
      <c r="B1228" s="8"/>
      <c r="K1228" s="8" t="str">
        <f t="shared" si="19"/>
        <v>Expenses</v>
      </c>
      <c r="L1228" s="8" t="e">
        <f>VLOOKUP(G1228,Accounts!B$4:C$65535,2,FALSE)</f>
        <v>#N/A</v>
      </c>
    </row>
    <row r="1229" spans="1:12" ht="12.75" customHeight="1" x14ac:dyDescent="0.2">
      <c r="A1229" s="8"/>
      <c r="B1229" s="8"/>
      <c r="K1229" s="8" t="str">
        <f t="shared" si="19"/>
        <v>Expenses</v>
      </c>
      <c r="L1229" s="8" t="e">
        <f>VLOOKUP(G1229,Accounts!B$4:C$65535,2,FALSE)</f>
        <v>#N/A</v>
      </c>
    </row>
    <row r="1230" spans="1:12" ht="12.75" customHeight="1" x14ac:dyDescent="0.2">
      <c r="A1230" s="8"/>
      <c r="B1230" s="8"/>
      <c r="K1230" s="8" t="str">
        <f t="shared" si="19"/>
        <v>Expenses</v>
      </c>
      <c r="L1230" s="8" t="e">
        <f>VLOOKUP(G1230,Accounts!B$4:C$65535,2,FALSE)</f>
        <v>#N/A</v>
      </c>
    </row>
    <row r="1231" spans="1:12" ht="12.75" customHeight="1" x14ac:dyDescent="0.2">
      <c r="A1231" s="8"/>
      <c r="B1231" s="8"/>
      <c r="K1231" s="8" t="str">
        <f t="shared" si="19"/>
        <v>Expenses</v>
      </c>
      <c r="L1231" s="8" t="e">
        <f>VLOOKUP(G1231,Accounts!B$4:C$65535,2,FALSE)</f>
        <v>#N/A</v>
      </c>
    </row>
    <row r="1232" spans="1:12" ht="12.75" customHeight="1" x14ac:dyDescent="0.2">
      <c r="A1232" s="8"/>
      <c r="B1232" s="8"/>
      <c r="K1232" s="8" t="str">
        <f t="shared" si="19"/>
        <v>Expenses</v>
      </c>
      <c r="L1232" s="8" t="e">
        <f>VLOOKUP(G1232,Accounts!B$4:C$65535,2,FALSE)</f>
        <v>#N/A</v>
      </c>
    </row>
    <row r="1233" spans="1:12" ht="12.75" customHeight="1" x14ac:dyDescent="0.2">
      <c r="A1233" s="8"/>
      <c r="B1233" s="8"/>
      <c r="K1233" s="8" t="str">
        <f t="shared" si="19"/>
        <v>Expenses</v>
      </c>
      <c r="L1233" s="8" t="e">
        <f>VLOOKUP(G1233,Accounts!B$4:C$65535,2,FALSE)</f>
        <v>#N/A</v>
      </c>
    </row>
    <row r="1234" spans="1:12" ht="12.75" customHeight="1" x14ac:dyDescent="0.2">
      <c r="A1234" s="8"/>
      <c r="B1234" s="8"/>
      <c r="K1234" s="8" t="str">
        <f t="shared" si="19"/>
        <v>Expenses</v>
      </c>
      <c r="L1234" s="8" t="e">
        <f>VLOOKUP(G1234,Accounts!B$4:C$65535,2,FALSE)</f>
        <v>#N/A</v>
      </c>
    </row>
    <row r="1235" spans="1:12" ht="12.75" customHeight="1" x14ac:dyDescent="0.2">
      <c r="A1235" s="8"/>
      <c r="B1235" s="8"/>
      <c r="K1235" s="8" t="str">
        <f t="shared" si="19"/>
        <v>Expenses</v>
      </c>
      <c r="L1235" s="8" t="e">
        <f>VLOOKUP(G1235,Accounts!B$4:C$65535,2,FALSE)</f>
        <v>#N/A</v>
      </c>
    </row>
    <row r="1236" spans="1:12" ht="12.75" customHeight="1" x14ac:dyDescent="0.2">
      <c r="A1236" s="8"/>
      <c r="B1236" s="8"/>
      <c r="K1236" s="8" t="str">
        <f t="shared" si="19"/>
        <v>Expenses</v>
      </c>
      <c r="L1236" s="8" t="e">
        <f>VLOOKUP(G1236,Accounts!B$4:C$65535,2,FALSE)</f>
        <v>#N/A</v>
      </c>
    </row>
    <row r="1237" spans="1:12" ht="12.75" customHeight="1" x14ac:dyDescent="0.2">
      <c r="A1237" s="8"/>
      <c r="B1237" s="8"/>
      <c r="K1237" s="8" t="str">
        <f t="shared" si="19"/>
        <v>Expenses</v>
      </c>
      <c r="L1237" s="8" t="e">
        <f>VLOOKUP(G1237,Accounts!B$4:C$65535,2,FALSE)</f>
        <v>#N/A</v>
      </c>
    </row>
    <row r="1238" spans="1:12" ht="12.75" customHeight="1" x14ac:dyDescent="0.2">
      <c r="A1238" s="8"/>
      <c r="B1238" s="8"/>
      <c r="K1238" s="8" t="str">
        <f t="shared" si="19"/>
        <v>Expenses</v>
      </c>
      <c r="L1238" s="8" t="e">
        <f>VLOOKUP(G1238,Accounts!B$4:C$65535,2,FALSE)</f>
        <v>#N/A</v>
      </c>
    </row>
    <row r="1239" spans="1:12" ht="12.75" customHeight="1" x14ac:dyDescent="0.2">
      <c r="A1239" s="8"/>
      <c r="B1239" s="8"/>
      <c r="K1239" s="8" t="str">
        <f t="shared" si="19"/>
        <v>Expenses</v>
      </c>
      <c r="L1239" s="8" t="e">
        <f>VLOOKUP(G1239,Accounts!B$4:C$65535,2,FALSE)</f>
        <v>#N/A</v>
      </c>
    </row>
    <row r="1240" spans="1:12" ht="12.75" customHeight="1" x14ac:dyDescent="0.2">
      <c r="A1240" s="8"/>
      <c r="B1240" s="8"/>
      <c r="K1240" s="8" t="str">
        <f t="shared" si="19"/>
        <v>Expenses</v>
      </c>
      <c r="L1240" s="8" t="e">
        <f>VLOOKUP(G1240,Accounts!B$4:C$65535,2,FALSE)</f>
        <v>#N/A</v>
      </c>
    </row>
    <row r="1241" spans="1:12" ht="12.75" customHeight="1" x14ac:dyDescent="0.2">
      <c r="A1241" s="8"/>
      <c r="B1241" s="8"/>
      <c r="K1241" s="8" t="str">
        <f t="shared" si="19"/>
        <v>Expenses</v>
      </c>
      <c r="L1241" s="8" t="e">
        <f>VLOOKUP(G1241,Accounts!B$4:C$65535,2,FALSE)</f>
        <v>#N/A</v>
      </c>
    </row>
    <row r="1242" spans="1:12" ht="12.75" customHeight="1" x14ac:dyDescent="0.2">
      <c r="A1242" s="8"/>
      <c r="B1242" s="8"/>
      <c r="K1242" s="8" t="str">
        <f t="shared" si="19"/>
        <v>Expenses</v>
      </c>
      <c r="L1242" s="8" t="e">
        <f>VLOOKUP(G1242,Accounts!B$4:C$65535,2,FALSE)</f>
        <v>#N/A</v>
      </c>
    </row>
    <row r="1243" spans="1:12" ht="12.75" customHeight="1" x14ac:dyDescent="0.2">
      <c r="A1243" s="8"/>
      <c r="B1243" s="8"/>
      <c r="K1243" s="8" t="str">
        <f t="shared" si="19"/>
        <v>Expenses</v>
      </c>
      <c r="L1243" s="8" t="e">
        <f>VLOOKUP(G1243,Accounts!B$4:C$65535,2,FALSE)</f>
        <v>#N/A</v>
      </c>
    </row>
    <row r="1244" spans="1:12" ht="12.75" customHeight="1" x14ac:dyDescent="0.2">
      <c r="A1244" s="8"/>
      <c r="B1244" s="8"/>
      <c r="K1244" s="8" t="str">
        <f t="shared" si="19"/>
        <v>Expenses</v>
      </c>
      <c r="L1244" s="8" t="e">
        <f>VLOOKUP(G1244,Accounts!B$4:C$65535,2,FALSE)</f>
        <v>#N/A</v>
      </c>
    </row>
    <row r="1245" spans="1:12" ht="12.75" customHeight="1" x14ac:dyDescent="0.2">
      <c r="A1245" s="8"/>
      <c r="B1245" s="8"/>
      <c r="K1245" s="8" t="str">
        <f t="shared" si="19"/>
        <v>Expenses</v>
      </c>
      <c r="L1245" s="8" t="e">
        <f>VLOOKUP(G1245,Accounts!B$4:C$65535,2,FALSE)</f>
        <v>#N/A</v>
      </c>
    </row>
    <row r="1246" spans="1:12" ht="12.75" customHeight="1" x14ac:dyDescent="0.2">
      <c r="A1246" s="8"/>
      <c r="B1246" s="8"/>
      <c r="K1246" s="8" t="str">
        <f t="shared" si="19"/>
        <v>Expenses</v>
      </c>
      <c r="L1246" s="8" t="e">
        <f>VLOOKUP(G1246,Accounts!B$4:C$65535,2,FALSE)</f>
        <v>#N/A</v>
      </c>
    </row>
    <row r="1247" spans="1:12" ht="12.75" customHeight="1" x14ac:dyDescent="0.2">
      <c r="A1247" s="8"/>
      <c r="B1247" s="8"/>
      <c r="K1247" s="8" t="str">
        <f t="shared" si="19"/>
        <v>Expenses</v>
      </c>
      <c r="L1247" s="8" t="e">
        <f>VLOOKUP(G1247,Accounts!B$4:C$65535,2,FALSE)</f>
        <v>#N/A</v>
      </c>
    </row>
    <row r="1248" spans="1:12" ht="12.75" customHeight="1" x14ac:dyDescent="0.2">
      <c r="A1248" s="8"/>
      <c r="B1248" s="8"/>
      <c r="K1248" s="8" t="str">
        <f t="shared" si="19"/>
        <v>Expenses</v>
      </c>
      <c r="L1248" s="8" t="e">
        <f>VLOOKUP(G1248,Accounts!B$4:C$65535,2,FALSE)</f>
        <v>#N/A</v>
      </c>
    </row>
    <row r="1249" spans="1:12" ht="12.75" customHeight="1" x14ac:dyDescent="0.2">
      <c r="A1249" s="8"/>
      <c r="B1249" s="8"/>
      <c r="K1249" s="8" t="str">
        <f t="shared" si="19"/>
        <v>Expenses</v>
      </c>
      <c r="L1249" s="8" t="e">
        <f>VLOOKUP(G1249,Accounts!B$4:C$65535,2,FALSE)</f>
        <v>#N/A</v>
      </c>
    </row>
    <row r="1250" spans="1:12" ht="12.75" customHeight="1" x14ac:dyDescent="0.2">
      <c r="A1250" s="8"/>
      <c r="B1250" s="8"/>
      <c r="K1250" s="8" t="str">
        <f t="shared" si="19"/>
        <v>Expenses</v>
      </c>
      <c r="L1250" s="8" t="e">
        <f>VLOOKUP(G1250,Accounts!B$4:C$65535,2,FALSE)</f>
        <v>#N/A</v>
      </c>
    </row>
    <row r="1251" spans="1:12" ht="12.75" customHeight="1" x14ac:dyDescent="0.2">
      <c r="A1251" s="8"/>
      <c r="B1251" s="8"/>
      <c r="K1251" s="8" t="str">
        <f t="shared" si="19"/>
        <v>Expenses</v>
      </c>
      <c r="L1251" s="8" t="e">
        <f>VLOOKUP(G1251,Accounts!B$4:C$65535,2,FALSE)</f>
        <v>#N/A</v>
      </c>
    </row>
    <row r="1252" spans="1:12" ht="12.75" customHeight="1" x14ac:dyDescent="0.2">
      <c r="A1252" s="8"/>
      <c r="B1252" s="8"/>
      <c r="K1252" s="8" t="str">
        <f t="shared" si="19"/>
        <v>Expenses</v>
      </c>
      <c r="L1252" s="8" t="e">
        <f>VLOOKUP(G1252,Accounts!B$4:C$65535,2,FALSE)</f>
        <v>#N/A</v>
      </c>
    </row>
    <row r="1253" spans="1:12" ht="12.75" customHeight="1" x14ac:dyDescent="0.2">
      <c r="A1253" s="8"/>
      <c r="B1253" s="8"/>
      <c r="K1253" s="8" t="str">
        <f t="shared" si="19"/>
        <v>Expenses</v>
      </c>
      <c r="L1253" s="8" t="e">
        <f>VLOOKUP(G1253,Accounts!B$4:C$65535,2,FALSE)</f>
        <v>#N/A</v>
      </c>
    </row>
    <row r="1254" spans="1:12" ht="12.75" customHeight="1" x14ac:dyDescent="0.2">
      <c r="A1254" s="8"/>
      <c r="B1254" s="8"/>
      <c r="K1254" s="8" t="str">
        <f t="shared" si="19"/>
        <v>Expenses</v>
      </c>
      <c r="L1254" s="8" t="e">
        <f>VLOOKUP(G1254,Accounts!B$4:C$65535,2,FALSE)</f>
        <v>#N/A</v>
      </c>
    </row>
    <row r="1255" spans="1:12" ht="12.75" customHeight="1" x14ac:dyDescent="0.2">
      <c r="A1255" s="8"/>
      <c r="B1255" s="8"/>
      <c r="K1255" s="8" t="str">
        <f t="shared" si="19"/>
        <v>Expenses</v>
      </c>
      <c r="L1255" s="8" t="e">
        <f>VLOOKUP(G1255,Accounts!B$4:C$65535,2,FALSE)</f>
        <v>#N/A</v>
      </c>
    </row>
    <row r="1256" spans="1:12" ht="12.75" customHeight="1" x14ac:dyDescent="0.2">
      <c r="A1256" s="8"/>
      <c r="B1256" s="8"/>
      <c r="K1256" s="8" t="str">
        <f t="shared" si="19"/>
        <v>Expenses</v>
      </c>
      <c r="L1256" s="8" t="e">
        <f>VLOOKUP(G1256,Accounts!B$4:C$65535,2,FALSE)</f>
        <v>#N/A</v>
      </c>
    </row>
    <row r="1257" spans="1:12" ht="12.75" customHeight="1" x14ac:dyDescent="0.2">
      <c r="A1257" s="8"/>
      <c r="B1257" s="8"/>
      <c r="K1257" s="8" t="str">
        <f t="shared" si="19"/>
        <v>Expenses</v>
      </c>
      <c r="L1257" s="8" t="e">
        <f>VLOOKUP(G1257,Accounts!B$4:C$65535,2,FALSE)</f>
        <v>#N/A</v>
      </c>
    </row>
    <row r="1258" spans="1:12" ht="12.75" customHeight="1" x14ac:dyDescent="0.2">
      <c r="A1258" s="8"/>
      <c r="B1258" s="8"/>
      <c r="K1258" s="8" t="str">
        <f t="shared" si="19"/>
        <v>Expenses</v>
      </c>
      <c r="L1258" s="8" t="e">
        <f>VLOOKUP(G1258,Accounts!B$4:C$65535,2,FALSE)</f>
        <v>#N/A</v>
      </c>
    </row>
    <row r="1259" spans="1:12" ht="12.75" customHeight="1" x14ac:dyDescent="0.2">
      <c r="A1259" s="8"/>
      <c r="B1259" s="8"/>
      <c r="K1259" s="8" t="str">
        <f t="shared" si="19"/>
        <v>Expenses</v>
      </c>
      <c r="L1259" s="8" t="e">
        <f>VLOOKUP(G1259,Accounts!B$4:C$65535,2,FALSE)</f>
        <v>#N/A</v>
      </c>
    </row>
    <row r="1260" spans="1:12" ht="12.75" customHeight="1" x14ac:dyDescent="0.2">
      <c r="A1260" s="8"/>
      <c r="B1260" s="8"/>
      <c r="K1260" s="8" t="str">
        <f t="shared" si="19"/>
        <v>Expenses</v>
      </c>
      <c r="L1260" s="8" t="e">
        <f>VLOOKUP(G1260,Accounts!B$4:C$65535,2,FALSE)</f>
        <v>#N/A</v>
      </c>
    </row>
    <row r="1261" spans="1:12" ht="12.75" customHeight="1" x14ac:dyDescent="0.2">
      <c r="A1261" s="8"/>
      <c r="B1261" s="8"/>
      <c r="K1261" s="8" t="str">
        <f t="shared" si="19"/>
        <v>Expenses</v>
      </c>
      <c r="L1261" s="8" t="e">
        <f>VLOOKUP(G1261,Accounts!B$4:C$65535,2,FALSE)</f>
        <v>#N/A</v>
      </c>
    </row>
    <row r="1262" spans="1:12" ht="12.75" customHeight="1" x14ac:dyDescent="0.2">
      <c r="A1262" s="8"/>
      <c r="B1262" s="8"/>
      <c r="K1262" s="8" t="str">
        <f t="shared" si="19"/>
        <v>Expenses</v>
      </c>
      <c r="L1262" s="8" t="e">
        <f>VLOOKUP(G1262,Accounts!B$4:C$65535,2,FALSE)</f>
        <v>#N/A</v>
      </c>
    </row>
    <row r="1263" spans="1:12" ht="12.75" customHeight="1" x14ac:dyDescent="0.2">
      <c r="A1263" s="8"/>
      <c r="B1263" s="8"/>
      <c r="K1263" s="8" t="str">
        <f t="shared" si="19"/>
        <v>Expenses</v>
      </c>
      <c r="L1263" s="8" t="e">
        <f>VLOOKUP(G1263,Accounts!B$4:C$65535,2,FALSE)</f>
        <v>#N/A</v>
      </c>
    </row>
    <row r="1264" spans="1:12" ht="12.75" customHeight="1" x14ac:dyDescent="0.2">
      <c r="A1264" s="8"/>
      <c r="B1264" s="8"/>
      <c r="K1264" s="8" t="str">
        <f t="shared" si="19"/>
        <v>Expenses</v>
      </c>
      <c r="L1264" s="8" t="e">
        <f>VLOOKUP(G1264,Accounts!B$4:C$65535,2,FALSE)</f>
        <v>#N/A</v>
      </c>
    </row>
    <row r="1265" spans="1:12" ht="12.75" customHeight="1" x14ac:dyDescent="0.2">
      <c r="A1265" s="8"/>
      <c r="B1265" s="8"/>
      <c r="K1265" s="8" t="str">
        <f t="shared" si="19"/>
        <v>Expenses</v>
      </c>
      <c r="L1265" s="8" t="e">
        <f>VLOOKUP(G1265,Accounts!B$4:C$65535,2,FALSE)</f>
        <v>#N/A</v>
      </c>
    </row>
    <row r="1266" spans="1:12" ht="12.75" customHeight="1" x14ac:dyDescent="0.2">
      <c r="A1266" s="8"/>
      <c r="B1266" s="8"/>
      <c r="K1266" s="8" t="str">
        <f t="shared" si="19"/>
        <v>Expenses</v>
      </c>
      <c r="L1266" s="8" t="e">
        <f>VLOOKUP(G1266,Accounts!B$4:C$65535,2,FALSE)</f>
        <v>#N/A</v>
      </c>
    </row>
    <row r="1267" spans="1:12" ht="12.75" customHeight="1" x14ac:dyDescent="0.2">
      <c r="A1267" s="8"/>
      <c r="B1267" s="8"/>
      <c r="K1267" s="8" t="str">
        <f t="shared" si="19"/>
        <v>Expenses</v>
      </c>
      <c r="L1267" s="8" t="e">
        <f>VLOOKUP(G1267,Accounts!B$4:C$65535,2,FALSE)</f>
        <v>#N/A</v>
      </c>
    </row>
    <row r="1268" spans="1:12" ht="12.75" customHeight="1" x14ac:dyDescent="0.2">
      <c r="A1268" s="8"/>
      <c r="B1268" s="8"/>
      <c r="K1268" s="8" t="str">
        <f t="shared" si="19"/>
        <v>Expenses</v>
      </c>
      <c r="L1268" s="8" t="e">
        <f>VLOOKUP(G1268,Accounts!B$4:C$65535,2,FALSE)</f>
        <v>#N/A</v>
      </c>
    </row>
    <row r="1269" spans="1:12" ht="12.75" customHeight="1" x14ac:dyDescent="0.2">
      <c r="A1269" s="8"/>
      <c r="B1269" s="8"/>
      <c r="K1269" s="8" t="str">
        <f t="shared" si="19"/>
        <v>Expenses</v>
      </c>
      <c r="L1269" s="8" t="e">
        <f>VLOOKUP(G1269,Accounts!B$4:C$65535,2,FALSE)</f>
        <v>#N/A</v>
      </c>
    </row>
    <row r="1270" spans="1:12" ht="12.75" customHeight="1" x14ac:dyDescent="0.2">
      <c r="A1270" s="8"/>
      <c r="B1270" s="8"/>
      <c r="K1270" s="8" t="str">
        <f t="shared" si="19"/>
        <v>Expenses</v>
      </c>
      <c r="L1270" s="8" t="e">
        <f>VLOOKUP(G1270,Accounts!B$4:C$65535,2,FALSE)</f>
        <v>#N/A</v>
      </c>
    </row>
    <row r="1271" spans="1:12" ht="12.75" customHeight="1" x14ac:dyDescent="0.2">
      <c r="A1271" s="8"/>
      <c r="B1271" s="8"/>
      <c r="K1271" s="8" t="str">
        <f t="shared" si="19"/>
        <v>Expenses</v>
      </c>
      <c r="L1271" s="8" t="e">
        <f>VLOOKUP(G1271,Accounts!B$4:C$65535,2,FALSE)</f>
        <v>#N/A</v>
      </c>
    </row>
    <row r="1272" spans="1:12" ht="12.75" customHeight="1" x14ac:dyDescent="0.2">
      <c r="A1272" s="8"/>
      <c r="B1272" s="8"/>
      <c r="K1272" s="8" t="str">
        <f t="shared" si="19"/>
        <v>Expenses</v>
      </c>
      <c r="L1272" s="8" t="e">
        <f>VLOOKUP(G1272,Accounts!B$4:C$65535,2,FALSE)</f>
        <v>#N/A</v>
      </c>
    </row>
    <row r="1273" spans="1:12" ht="12.75" customHeight="1" x14ac:dyDescent="0.2">
      <c r="A1273" s="8"/>
      <c r="B1273" s="8"/>
      <c r="K1273" s="8" t="str">
        <f t="shared" si="19"/>
        <v>Expenses</v>
      </c>
      <c r="L1273" s="8" t="e">
        <f>VLOOKUP(G1273,Accounts!B$4:C$65535,2,FALSE)</f>
        <v>#N/A</v>
      </c>
    </row>
    <row r="1274" spans="1:12" ht="12.75" customHeight="1" x14ac:dyDescent="0.2">
      <c r="A1274" s="8"/>
      <c r="B1274" s="8"/>
      <c r="K1274" s="8" t="str">
        <f t="shared" si="19"/>
        <v>Expenses</v>
      </c>
      <c r="L1274" s="8" t="e">
        <f>VLOOKUP(G1274,Accounts!B$4:C$65535,2,FALSE)</f>
        <v>#N/A</v>
      </c>
    </row>
    <row r="1275" spans="1:12" ht="12.75" customHeight="1" x14ac:dyDescent="0.2">
      <c r="A1275" s="8"/>
      <c r="B1275" s="8"/>
      <c r="K1275" s="8" t="str">
        <f t="shared" si="19"/>
        <v>Expenses</v>
      </c>
      <c r="L1275" s="8" t="e">
        <f>VLOOKUP(G1275,Accounts!B$4:C$65535,2,FALSE)</f>
        <v>#N/A</v>
      </c>
    </row>
    <row r="1276" spans="1:12" ht="12.75" customHeight="1" x14ac:dyDescent="0.2">
      <c r="A1276" s="8"/>
      <c r="B1276" s="8"/>
      <c r="K1276" s="8" t="str">
        <f t="shared" si="19"/>
        <v>Expenses</v>
      </c>
      <c r="L1276" s="8" t="e">
        <f>VLOOKUP(G1276,Accounts!B$4:C$65535,2,FALSE)</f>
        <v>#N/A</v>
      </c>
    </row>
    <row r="1277" spans="1:12" ht="12.75" customHeight="1" x14ac:dyDescent="0.2">
      <c r="A1277" s="8"/>
      <c r="B1277" s="8"/>
      <c r="K1277" s="8" t="str">
        <f t="shared" si="19"/>
        <v>Expenses</v>
      </c>
      <c r="L1277" s="8" t="e">
        <f>VLOOKUP(G1277,Accounts!B$4:C$65535,2,FALSE)</f>
        <v>#N/A</v>
      </c>
    </row>
    <row r="1278" spans="1:12" ht="12.75" customHeight="1" x14ac:dyDescent="0.2">
      <c r="A1278" s="8"/>
      <c r="B1278" s="8"/>
      <c r="K1278" s="8" t="str">
        <f t="shared" si="19"/>
        <v>Expenses</v>
      </c>
      <c r="L1278" s="8" t="e">
        <f>VLOOKUP(G1278,Accounts!B$4:C$65535,2,FALSE)</f>
        <v>#N/A</v>
      </c>
    </row>
    <row r="1279" spans="1:12" ht="12.75" customHeight="1" x14ac:dyDescent="0.2">
      <c r="A1279" s="8"/>
      <c r="B1279" s="8"/>
      <c r="K1279" s="8" t="str">
        <f t="shared" si="19"/>
        <v>Expenses</v>
      </c>
      <c r="L1279" s="8" t="e">
        <f>VLOOKUP(G1279,Accounts!B$4:C$65535,2,FALSE)</f>
        <v>#N/A</v>
      </c>
    </row>
    <row r="1280" spans="1:12" ht="12.75" customHeight="1" x14ac:dyDescent="0.2">
      <c r="A1280" s="8"/>
      <c r="B1280" s="8"/>
      <c r="K1280" s="8" t="str">
        <f t="shared" si="19"/>
        <v>Expenses</v>
      </c>
      <c r="L1280" s="8" t="e">
        <f>VLOOKUP(G1280,Accounts!B$4:C$65535,2,FALSE)</f>
        <v>#N/A</v>
      </c>
    </row>
    <row r="1281" spans="1:12" ht="12.75" customHeight="1" x14ac:dyDescent="0.2">
      <c r="A1281" s="8"/>
      <c r="B1281" s="8"/>
      <c r="K1281" s="8" t="str">
        <f t="shared" si="19"/>
        <v>Expenses</v>
      </c>
      <c r="L1281" s="8" t="e">
        <f>VLOOKUP(G1281,Accounts!B$4:C$65535,2,FALSE)</f>
        <v>#N/A</v>
      </c>
    </row>
    <row r="1282" spans="1:12" ht="12.75" customHeight="1" x14ac:dyDescent="0.2">
      <c r="A1282" s="8"/>
      <c r="B1282" s="8"/>
      <c r="K1282" s="8" t="str">
        <f t="shared" si="19"/>
        <v>Expenses</v>
      </c>
      <c r="L1282" s="8" t="e">
        <f>VLOOKUP(G1282,Accounts!B$4:C$65535,2,FALSE)</f>
        <v>#N/A</v>
      </c>
    </row>
    <row r="1283" spans="1:12" ht="12.75" customHeight="1" x14ac:dyDescent="0.2">
      <c r="A1283" s="8"/>
      <c r="B1283" s="8"/>
      <c r="K1283" s="8" t="str">
        <f t="shared" si="19"/>
        <v>Expenses</v>
      </c>
      <c r="L1283" s="8" t="e">
        <f>VLOOKUP(G1283,Accounts!B$4:C$65535,2,FALSE)</f>
        <v>#N/A</v>
      </c>
    </row>
    <row r="1284" spans="1:12" ht="12.75" customHeight="1" x14ac:dyDescent="0.2">
      <c r="A1284" s="8"/>
      <c r="B1284" s="8"/>
      <c r="K1284" s="8" t="str">
        <f t="shared" si="19"/>
        <v>Expenses</v>
      </c>
      <c r="L1284" s="8" t="e">
        <f>VLOOKUP(G1284,Accounts!B$4:C$65535,2,FALSE)</f>
        <v>#N/A</v>
      </c>
    </row>
    <row r="1285" spans="1:12" ht="12.75" customHeight="1" x14ac:dyDescent="0.2">
      <c r="A1285" s="8"/>
      <c r="B1285" s="8"/>
      <c r="K1285" s="8" t="str">
        <f t="shared" si="19"/>
        <v>Expenses</v>
      </c>
      <c r="L1285" s="8" t="e">
        <f>VLOOKUP(G1285,Accounts!B$4:C$65535,2,FALSE)</f>
        <v>#N/A</v>
      </c>
    </row>
    <row r="1286" spans="1:12" ht="12.75" customHeight="1" x14ac:dyDescent="0.2">
      <c r="A1286" s="8"/>
      <c r="B1286" s="8"/>
      <c r="K1286" s="8" t="str">
        <f t="shared" si="19"/>
        <v>Expenses</v>
      </c>
      <c r="L1286" s="8" t="e">
        <f>VLOOKUP(G1286,Accounts!B$4:C$65535,2,FALSE)</f>
        <v>#N/A</v>
      </c>
    </row>
    <row r="1287" spans="1:12" ht="12.75" customHeight="1" x14ac:dyDescent="0.2">
      <c r="A1287" s="8"/>
      <c r="B1287" s="8"/>
      <c r="K1287" s="8" t="str">
        <f t="shared" si="19"/>
        <v>Expenses</v>
      </c>
      <c r="L1287" s="8" t="e">
        <f>VLOOKUP(G1287,Accounts!B$4:C$65535,2,FALSE)</f>
        <v>#N/A</v>
      </c>
    </row>
    <row r="1288" spans="1:12" ht="12.75" customHeight="1" x14ac:dyDescent="0.2">
      <c r="A1288" s="8"/>
      <c r="B1288" s="8"/>
      <c r="K1288" s="8" t="str">
        <f t="shared" si="19"/>
        <v>Expenses</v>
      </c>
      <c r="L1288" s="8" t="e">
        <f>VLOOKUP(G1288,Accounts!B$4:C$65535,2,FALSE)</f>
        <v>#N/A</v>
      </c>
    </row>
    <row r="1289" spans="1:12" ht="12.75" customHeight="1" x14ac:dyDescent="0.2">
      <c r="A1289" s="8"/>
      <c r="B1289" s="8"/>
      <c r="K1289" s="8" t="str">
        <f t="shared" ref="K1289:K1352" si="20">IF(LEFT(G1289,1)="1","Assets",IF(LEFT(G1289,1)="2","Liability",IF(LEFT(G1289,1)="3","Liability",IF(LEFT(G1289,1)="4","Income","Expenses"))))</f>
        <v>Expenses</v>
      </c>
      <c r="L1289" s="8" t="e">
        <f>VLOOKUP(G1289,Accounts!B$4:C$65535,2,FALSE)</f>
        <v>#N/A</v>
      </c>
    </row>
    <row r="1290" spans="1:12" ht="12.75" customHeight="1" x14ac:dyDescent="0.2">
      <c r="A1290" s="8"/>
      <c r="B1290" s="8"/>
      <c r="K1290" s="8" t="str">
        <f t="shared" si="20"/>
        <v>Expenses</v>
      </c>
      <c r="L1290" s="8" t="e">
        <f>VLOOKUP(G1290,Accounts!B$4:C$65535,2,FALSE)</f>
        <v>#N/A</v>
      </c>
    </row>
    <row r="1291" spans="1:12" ht="12.75" customHeight="1" x14ac:dyDescent="0.2">
      <c r="A1291" s="8"/>
      <c r="B1291" s="8"/>
      <c r="K1291" s="8" t="str">
        <f t="shared" si="20"/>
        <v>Expenses</v>
      </c>
      <c r="L1291" s="8" t="e">
        <f>VLOOKUP(G1291,Accounts!B$4:C$65535,2,FALSE)</f>
        <v>#N/A</v>
      </c>
    </row>
    <row r="1292" spans="1:12" ht="12.75" customHeight="1" x14ac:dyDescent="0.2">
      <c r="A1292" s="8"/>
      <c r="B1292" s="8"/>
      <c r="K1292" s="8" t="str">
        <f t="shared" si="20"/>
        <v>Expenses</v>
      </c>
      <c r="L1292" s="8" t="e">
        <f>VLOOKUP(G1292,Accounts!B$4:C$65535,2,FALSE)</f>
        <v>#N/A</v>
      </c>
    </row>
    <row r="1293" spans="1:12" ht="12.75" customHeight="1" x14ac:dyDescent="0.2">
      <c r="A1293" s="8"/>
      <c r="B1293" s="8"/>
      <c r="K1293" s="8" t="str">
        <f t="shared" si="20"/>
        <v>Expenses</v>
      </c>
      <c r="L1293" s="8" t="e">
        <f>VLOOKUP(G1293,Accounts!B$4:C$65535,2,FALSE)</f>
        <v>#N/A</v>
      </c>
    </row>
    <row r="1294" spans="1:12" ht="12.75" customHeight="1" x14ac:dyDescent="0.2">
      <c r="A1294" s="8"/>
      <c r="B1294" s="8"/>
      <c r="K1294" s="8" t="str">
        <f t="shared" si="20"/>
        <v>Expenses</v>
      </c>
      <c r="L1294" s="8" t="e">
        <f>VLOOKUP(G1294,Accounts!B$4:C$65535,2,FALSE)</f>
        <v>#N/A</v>
      </c>
    </row>
    <row r="1295" spans="1:12" ht="12.75" customHeight="1" x14ac:dyDescent="0.2">
      <c r="A1295" s="8"/>
      <c r="B1295" s="8"/>
      <c r="K1295" s="8" t="str">
        <f t="shared" si="20"/>
        <v>Expenses</v>
      </c>
      <c r="L1295" s="8" t="e">
        <f>VLOOKUP(G1295,Accounts!B$4:C$65535,2,FALSE)</f>
        <v>#N/A</v>
      </c>
    </row>
    <row r="1296" spans="1:12" ht="12.75" customHeight="1" x14ac:dyDescent="0.2">
      <c r="A1296" s="8"/>
      <c r="B1296" s="8"/>
      <c r="K1296" s="8" t="str">
        <f t="shared" si="20"/>
        <v>Expenses</v>
      </c>
      <c r="L1296" s="8" t="e">
        <f>VLOOKUP(G1296,Accounts!B$4:C$65535,2,FALSE)</f>
        <v>#N/A</v>
      </c>
    </row>
    <row r="1297" spans="1:12" ht="12.75" customHeight="1" x14ac:dyDescent="0.2">
      <c r="A1297" s="8"/>
      <c r="B1297" s="8"/>
      <c r="K1297" s="8" t="str">
        <f t="shared" si="20"/>
        <v>Expenses</v>
      </c>
      <c r="L1297" s="8" t="e">
        <f>VLOOKUP(G1297,Accounts!B$4:C$65535,2,FALSE)</f>
        <v>#N/A</v>
      </c>
    </row>
    <row r="1298" spans="1:12" ht="12.75" customHeight="1" x14ac:dyDescent="0.2">
      <c r="A1298" s="8"/>
      <c r="B1298" s="8"/>
      <c r="K1298" s="8" t="str">
        <f t="shared" si="20"/>
        <v>Expenses</v>
      </c>
      <c r="L1298" s="8" t="e">
        <f>VLOOKUP(G1298,Accounts!B$4:C$65535,2,FALSE)</f>
        <v>#N/A</v>
      </c>
    </row>
    <row r="1299" spans="1:12" ht="12.75" customHeight="1" x14ac:dyDescent="0.2">
      <c r="A1299" s="8"/>
      <c r="B1299" s="8"/>
      <c r="K1299" s="8" t="str">
        <f t="shared" si="20"/>
        <v>Expenses</v>
      </c>
      <c r="L1299" s="8" t="e">
        <f>VLOOKUP(G1299,Accounts!B$4:C$65535,2,FALSE)</f>
        <v>#N/A</v>
      </c>
    </row>
    <row r="1300" spans="1:12" ht="12.75" customHeight="1" x14ac:dyDescent="0.2">
      <c r="A1300" s="8"/>
      <c r="B1300" s="8"/>
      <c r="K1300" s="8" t="str">
        <f t="shared" si="20"/>
        <v>Expenses</v>
      </c>
      <c r="L1300" s="8" t="e">
        <f>VLOOKUP(G1300,Accounts!B$4:C$65535,2,FALSE)</f>
        <v>#N/A</v>
      </c>
    </row>
    <row r="1301" spans="1:12" ht="12.75" customHeight="1" x14ac:dyDescent="0.2">
      <c r="A1301" s="8"/>
      <c r="B1301" s="8"/>
      <c r="K1301" s="8" t="str">
        <f t="shared" si="20"/>
        <v>Expenses</v>
      </c>
      <c r="L1301" s="8" t="e">
        <f>VLOOKUP(G1301,Accounts!B$4:C$65535,2,FALSE)</f>
        <v>#N/A</v>
      </c>
    </row>
    <row r="1302" spans="1:12" ht="12.75" customHeight="1" x14ac:dyDescent="0.2">
      <c r="A1302" s="8"/>
      <c r="B1302" s="8"/>
      <c r="K1302" s="8" t="str">
        <f t="shared" si="20"/>
        <v>Expenses</v>
      </c>
      <c r="L1302" s="8" t="e">
        <f>VLOOKUP(G1302,Accounts!B$4:C$65535,2,FALSE)</f>
        <v>#N/A</v>
      </c>
    </row>
    <row r="1303" spans="1:12" ht="12.75" customHeight="1" x14ac:dyDescent="0.2">
      <c r="A1303" s="8"/>
      <c r="B1303" s="8"/>
      <c r="K1303" s="8" t="str">
        <f t="shared" si="20"/>
        <v>Expenses</v>
      </c>
      <c r="L1303" s="8" t="e">
        <f>VLOOKUP(G1303,Accounts!B$4:C$65535,2,FALSE)</f>
        <v>#N/A</v>
      </c>
    </row>
    <row r="1304" spans="1:12" ht="12.75" customHeight="1" x14ac:dyDescent="0.2">
      <c r="A1304" s="8"/>
      <c r="B1304" s="8"/>
      <c r="K1304" s="8" t="str">
        <f t="shared" si="20"/>
        <v>Expenses</v>
      </c>
      <c r="L1304" s="8" t="e">
        <f>VLOOKUP(G1304,Accounts!B$4:C$65535,2,FALSE)</f>
        <v>#N/A</v>
      </c>
    </row>
    <row r="1305" spans="1:12" ht="12.75" customHeight="1" x14ac:dyDescent="0.2">
      <c r="A1305" s="8"/>
      <c r="B1305" s="8"/>
      <c r="K1305" s="8" t="str">
        <f t="shared" si="20"/>
        <v>Expenses</v>
      </c>
      <c r="L1305" s="8" t="e">
        <f>VLOOKUP(G1305,Accounts!B$4:C$65535,2,FALSE)</f>
        <v>#N/A</v>
      </c>
    </row>
    <row r="1306" spans="1:12" ht="12.75" customHeight="1" x14ac:dyDescent="0.2">
      <c r="A1306" s="8"/>
      <c r="B1306" s="8"/>
      <c r="K1306" s="8" t="str">
        <f t="shared" si="20"/>
        <v>Expenses</v>
      </c>
      <c r="L1306" s="8" t="e">
        <f>VLOOKUP(G1306,Accounts!B$4:C$65535,2,FALSE)</f>
        <v>#N/A</v>
      </c>
    </row>
    <row r="1307" spans="1:12" ht="12.75" customHeight="1" x14ac:dyDescent="0.2">
      <c r="A1307" s="8"/>
      <c r="B1307" s="8"/>
      <c r="K1307" s="8" t="str">
        <f t="shared" si="20"/>
        <v>Expenses</v>
      </c>
      <c r="L1307" s="8" t="e">
        <f>VLOOKUP(G1307,Accounts!B$4:C$65535,2,FALSE)</f>
        <v>#N/A</v>
      </c>
    </row>
    <row r="1308" spans="1:12" ht="12.75" customHeight="1" x14ac:dyDescent="0.2">
      <c r="A1308" s="8"/>
      <c r="B1308" s="8"/>
      <c r="K1308" s="8" t="str">
        <f t="shared" si="20"/>
        <v>Expenses</v>
      </c>
      <c r="L1308" s="8" t="e">
        <f>VLOOKUP(G1308,Accounts!B$4:C$65535,2,FALSE)</f>
        <v>#N/A</v>
      </c>
    </row>
    <row r="1309" spans="1:12" ht="12.75" customHeight="1" x14ac:dyDescent="0.2">
      <c r="A1309" s="8"/>
      <c r="B1309" s="8"/>
      <c r="K1309" s="8" t="str">
        <f t="shared" si="20"/>
        <v>Expenses</v>
      </c>
      <c r="L1309" s="8" t="e">
        <f>VLOOKUP(G1309,Accounts!B$4:C$65535,2,FALSE)</f>
        <v>#N/A</v>
      </c>
    </row>
    <row r="1310" spans="1:12" ht="12.75" customHeight="1" x14ac:dyDescent="0.2">
      <c r="A1310" s="8"/>
      <c r="B1310" s="8"/>
      <c r="K1310" s="8" t="str">
        <f t="shared" si="20"/>
        <v>Expenses</v>
      </c>
      <c r="L1310" s="8" t="e">
        <f>VLOOKUP(G1310,Accounts!B$4:C$65535,2,FALSE)</f>
        <v>#N/A</v>
      </c>
    </row>
    <row r="1311" spans="1:12" ht="12.75" customHeight="1" x14ac:dyDescent="0.2">
      <c r="A1311" s="8"/>
      <c r="B1311" s="8"/>
      <c r="K1311" s="8" t="str">
        <f t="shared" si="20"/>
        <v>Expenses</v>
      </c>
      <c r="L1311" s="8" t="e">
        <f>VLOOKUP(G1311,Accounts!B$4:C$65535,2,FALSE)</f>
        <v>#N/A</v>
      </c>
    </row>
    <row r="1312" spans="1:12" ht="12.75" customHeight="1" x14ac:dyDescent="0.2">
      <c r="A1312" s="8"/>
      <c r="B1312" s="8"/>
      <c r="K1312" s="8" t="str">
        <f t="shared" si="20"/>
        <v>Expenses</v>
      </c>
      <c r="L1312" s="8" t="e">
        <f>VLOOKUP(G1312,Accounts!B$4:C$65535,2,FALSE)</f>
        <v>#N/A</v>
      </c>
    </row>
    <row r="1313" spans="1:12" ht="12.75" customHeight="1" x14ac:dyDescent="0.2">
      <c r="A1313" s="8"/>
      <c r="B1313" s="8"/>
      <c r="K1313" s="8" t="str">
        <f t="shared" si="20"/>
        <v>Expenses</v>
      </c>
      <c r="L1313" s="8" t="e">
        <f>VLOOKUP(G1313,Accounts!B$4:C$65535,2,FALSE)</f>
        <v>#N/A</v>
      </c>
    </row>
    <row r="1314" spans="1:12" ht="12.75" customHeight="1" x14ac:dyDescent="0.2">
      <c r="A1314" s="8"/>
      <c r="B1314" s="8"/>
      <c r="K1314" s="8" t="str">
        <f t="shared" si="20"/>
        <v>Expenses</v>
      </c>
      <c r="L1314" s="8" t="e">
        <f>VLOOKUP(G1314,Accounts!B$4:C$65535,2,FALSE)</f>
        <v>#N/A</v>
      </c>
    </row>
    <row r="1315" spans="1:12" ht="12.75" customHeight="1" x14ac:dyDescent="0.2">
      <c r="A1315" s="8"/>
      <c r="B1315" s="8"/>
      <c r="K1315" s="8" t="str">
        <f t="shared" si="20"/>
        <v>Expenses</v>
      </c>
      <c r="L1315" s="8" t="e">
        <f>VLOOKUP(G1315,Accounts!B$4:C$65535,2,FALSE)</f>
        <v>#N/A</v>
      </c>
    </row>
    <row r="1316" spans="1:12" ht="12.75" customHeight="1" x14ac:dyDescent="0.2">
      <c r="A1316" s="8"/>
      <c r="B1316" s="8"/>
      <c r="K1316" s="8" t="str">
        <f t="shared" si="20"/>
        <v>Expenses</v>
      </c>
      <c r="L1316" s="8" t="e">
        <f>VLOOKUP(G1316,Accounts!B$4:C$65535,2,FALSE)</f>
        <v>#N/A</v>
      </c>
    </row>
    <row r="1317" spans="1:12" ht="12.75" customHeight="1" x14ac:dyDescent="0.2">
      <c r="A1317" s="8"/>
      <c r="B1317" s="8"/>
      <c r="K1317" s="8" t="str">
        <f t="shared" si="20"/>
        <v>Expenses</v>
      </c>
      <c r="L1317" s="8" t="e">
        <f>VLOOKUP(G1317,Accounts!B$4:C$65535,2,FALSE)</f>
        <v>#N/A</v>
      </c>
    </row>
    <row r="1318" spans="1:12" ht="12.75" customHeight="1" x14ac:dyDescent="0.2">
      <c r="A1318" s="8"/>
      <c r="B1318" s="8"/>
      <c r="K1318" s="8" t="str">
        <f t="shared" si="20"/>
        <v>Expenses</v>
      </c>
      <c r="L1318" s="8" t="e">
        <f>VLOOKUP(G1318,Accounts!B$4:C$65535,2,FALSE)</f>
        <v>#N/A</v>
      </c>
    </row>
    <row r="1319" spans="1:12" ht="12.75" customHeight="1" x14ac:dyDescent="0.2">
      <c r="A1319" s="8"/>
      <c r="B1319" s="8"/>
      <c r="K1319" s="8" t="str">
        <f t="shared" si="20"/>
        <v>Expenses</v>
      </c>
      <c r="L1319" s="8" t="e">
        <f>VLOOKUP(G1319,Accounts!B$4:C$65535,2,FALSE)</f>
        <v>#N/A</v>
      </c>
    </row>
    <row r="1320" spans="1:12" ht="12.75" customHeight="1" x14ac:dyDescent="0.2">
      <c r="A1320" s="8"/>
      <c r="B1320" s="8"/>
      <c r="K1320" s="8" t="str">
        <f t="shared" si="20"/>
        <v>Expenses</v>
      </c>
      <c r="L1320" s="8" t="e">
        <f>VLOOKUP(G1320,Accounts!B$4:C$65535,2,FALSE)</f>
        <v>#N/A</v>
      </c>
    </row>
    <row r="1321" spans="1:12" ht="12.75" customHeight="1" x14ac:dyDescent="0.2">
      <c r="A1321" s="8"/>
      <c r="B1321" s="8"/>
      <c r="K1321" s="8" t="str">
        <f t="shared" si="20"/>
        <v>Expenses</v>
      </c>
      <c r="L1321" s="8" t="e">
        <f>VLOOKUP(G1321,Accounts!B$4:C$65535,2,FALSE)</f>
        <v>#N/A</v>
      </c>
    </row>
    <row r="1322" spans="1:12" ht="12.75" customHeight="1" x14ac:dyDescent="0.2">
      <c r="A1322" s="8"/>
      <c r="B1322" s="8"/>
      <c r="K1322" s="8" t="str">
        <f t="shared" si="20"/>
        <v>Expenses</v>
      </c>
      <c r="L1322" s="8" t="e">
        <f>VLOOKUP(G1322,Accounts!B$4:C$65535,2,FALSE)</f>
        <v>#N/A</v>
      </c>
    </row>
    <row r="1323" spans="1:12" ht="12.75" customHeight="1" x14ac:dyDescent="0.2">
      <c r="A1323" s="8"/>
      <c r="B1323" s="8"/>
      <c r="K1323" s="8" t="str">
        <f t="shared" si="20"/>
        <v>Expenses</v>
      </c>
      <c r="L1323" s="8" t="e">
        <f>VLOOKUP(G1323,Accounts!B$4:C$65535,2,FALSE)</f>
        <v>#N/A</v>
      </c>
    </row>
    <row r="1324" spans="1:12" ht="12.75" customHeight="1" x14ac:dyDescent="0.2">
      <c r="A1324" s="8"/>
      <c r="B1324" s="8"/>
      <c r="K1324" s="8" t="str">
        <f t="shared" si="20"/>
        <v>Expenses</v>
      </c>
      <c r="L1324" s="8" t="e">
        <f>VLOOKUP(G1324,Accounts!B$4:C$65535,2,FALSE)</f>
        <v>#N/A</v>
      </c>
    </row>
    <row r="1325" spans="1:12" ht="12.75" customHeight="1" x14ac:dyDescent="0.2">
      <c r="A1325" s="8"/>
      <c r="B1325" s="8"/>
      <c r="K1325" s="8" t="str">
        <f t="shared" si="20"/>
        <v>Expenses</v>
      </c>
      <c r="L1325" s="8" t="e">
        <f>VLOOKUP(G1325,Accounts!B$4:C$65535,2,FALSE)</f>
        <v>#N/A</v>
      </c>
    </row>
    <row r="1326" spans="1:12" ht="12.75" customHeight="1" x14ac:dyDescent="0.2">
      <c r="A1326" s="8"/>
      <c r="B1326" s="8"/>
      <c r="K1326" s="8" t="str">
        <f t="shared" si="20"/>
        <v>Expenses</v>
      </c>
      <c r="L1326" s="8" t="e">
        <f>VLOOKUP(G1326,Accounts!B$4:C$65535,2,FALSE)</f>
        <v>#N/A</v>
      </c>
    </row>
    <row r="1327" spans="1:12" ht="12.75" customHeight="1" x14ac:dyDescent="0.2">
      <c r="A1327" s="8"/>
      <c r="B1327" s="8"/>
      <c r="K1327" s="8" t="str">
        <f t="shared" si="20"/>
        <v>Expenses</v>
      </c>
      <c r="L1327" s="8" t="e">
        <f>VLOOKUP(G1327,Accounts!B$4:C$65535,2,FALSE)</f>
        <v>#N/A</v>
      </c>
    </row>
    <row r="1328" spans="1:12" ht="12.75" customHeight="1" x14ac:dyDescent="0.2">
      <c r="A1328" s="8"/>
      <c r="B1328" s="8"/>
      <c r="K1328" s="8" t="str">
        <f t="shared" si="20"/>
        <v>Expenses</v>
      </c>
      <c r="L1328" s="8" t="e">
        <f>VLOOKUP(G1328,Accounts!B$4:C$65535,2,FALSE)</f>
        <v>#N/A</v>
      </c>
    </row>
    <row r="1329" spans="1:12" ht="12.75" customHeight="1" x14ac:dyDescent="0.2">
      <c r="A1329" s="8"/>
      <c r="B1329" s="8"/>
      <c r="K1329" s="8" t="str">
        <f t="shared" si="20"/>
        <v>Expenses</v>
      </c>
      <c r="L1329" s="8" t="e">
        <f>VLOOKUP(G1329,Accounts!B$4:C$65535,2,FALSE)</f>
        <v>#N/A</v>
      </c>
    </row>
    <row r="1330" spans="1:12" ht="12.75" customHeight="1" x14ac:dyDescent="0.2">
      <c r="A1330" s="8"/>
      <c r="B1330" s="8"/>
      <c r="K1330" s="8" t="str">
        <f t="shared" si="20"/>
        <v>Expenses</v>
      </c>
      <c r="L1330" s="8" t="e">
        <f>VLOOKUP(G1330,Accounts!B$4:C$65535,2,FALSE)</f>
        <v>#N/A</v>
      </c>
    </row>
    <row r="1331" spans="1:12" ht="12.75" customHeight="1" x14ac:dyDescent="0.2">
      <c r="A1331" s="8"/>
      <c r="B1331" s="8"/>
      <c r="K1331" s="8" t="str">
        <f t="shared" si="20"/>
        <v>Expenses</v>
      </c>
      <c r="L1331" s="8" t="e">
        <f>VLOOKUP(G1331,Accounts!B$4:C$65535,2,FALSE)</f>
        <v>#N/A</v>
      </c>
    </row>
    <row r="1332" spans="1:12" ht="12.75" customHeight="1" x14ac:dyDescent="0.2">
      <c r="A1332" s="8"/>
      <c r="B1332" s="8"/>
      <c r="K1332" s="8" t="str">
        <f t="shared" si="20"/>
        <v>Expenses</v>
      </c>
      <c r="L1332" s="8" t="e">
        <f>VLOOKUP(G1332,Accounts!B$4:C$65535,2,FALSE)</f>
        <v>#N/A</v>
      </c>
    </row>
    <row r="1333" spans="1:12" ht="12.75" customHeight="1" x14ac:dyDescent="0.2">
      <c r="A1333" s="8"/>
      <c r="B1333" s="8"/>
      <c r="K1333" s="8" t="str">
        <f t="shared" si="20"/>
        <v>Expenses</v>
      </c>
      <c r="L1333" s="8" t="e">
        <f>VLOOKUP(G1333,Accounts!B$4:C$65535,2,FALSE)</f>
        <v>#N/A</v>
      </c>
    </row>
    <row r="1334" spans="1:12" ht="12.75" customHeight="1" x14ac:dyDescent="0.2">
      <c r="A1334" s="8"/>
      <c r="B1334" s="8"/>
      <c r="K1334" s="8" t="str">
        <f t="shared" si="20"/>
        <v>Expenses</v>
      </c>
      <c r="L1334" s="8" t="e">
        <f>VLOOKUP(G1334,Accounts!B$4:C$65535,2,FALSE)</f>
        <v>#N/A</v>
      </c>
    </row>
    <row r="1335" spans="1:12" ht="12.75" customHeight="1" x14ac:dyDescent="0.2">
      <c r="A1335" s="8"/>
      <c r="B1335" s="8"/>
      <c r="K1335" s="8" t="str">
        <f t="shared" si="20"/>
        <v>Expenses</v>
      </c>
      <c r="L1335" s="8" t="e">
        <f>VLOOKUP(G1335,Accounts!B$4:C$65535,2,FALSE)</f>
        <v>#N/A</v>
      </c>
    </row>
    <row r="1336" spans="1:12" ht="12.75" customHeight="1" x14ac:dyDescent="0.2">
      <c r="A1336" s="8"/>
      <c r="B1336" s="8"/>
      <c r="K1336" s="8" t="str">
        <f t="shared" si="20"/>
        <v>Expenses</v>
      </c>
      <c r="L1336" s="8" t="e">
        <f>VLOOKUP(G1336,Accounts!B$4:C$65535,2,FALSE)</f>
        <v>#N/A</v>
      </c>
    </row>
    <row r="1337" spans="1:12" ht="12.75" customHeight="1" x14ac:dyDescent="0.2">
      <c r="A1337" s="8"/>
      <c r="B1337" s="8"/>
      <c r="K1337" s="8" t="str">
        <f t="shared" si="20"/>
        <v>Expenses</v>
      </c>
      <c r="L1337" s="8" t="e">
        <f>VLOOKUP(G1337,Accounts!B$4:C$65535,2,FALSE)</f>
        <v>#N/A</v>
      </c>
    </row>
    <row r="1338" spans="1:12" ht="12.75" customHeight="1" x14ac:dyDescent="0.2">
      <c r="A1338" s="8"/>
      <c r="B1338" s="8"/>
      <c r="K1338" s="8" t="str">
        <f t="shared" si="20"/>
        <v>Expenses</v>
      </c>
      <c r="L1338" s="8" t="e">
        <f>VLOOKUP(G1338,Accounts!B$4:C$65535,2,FALSE)</f>
        <v>#N/A</v>
      </c>
    </row>
    <row r="1339" spans="1:12" ht="12.75" customHeight="1" x14ac:dyDescent="0.2">
      <c r="A1339" s="8"/>
      <c r="B1339" s="8"/>
      <c r="K1339" s="8" t="str">
        <f t="shared" si="20"/>
        <v>Expenses</v>
      </c>
      <c r="L1339" s="8" t="e">
        <f>VLOOKUP(G1339,Accounts!B$4:C$65535,2,FALSE)</f>
        <v>#N/A</v>
      </c>
    </row>
    <row r="1340" spans="1:12" ht="12.75" customHeight="1" x14ac:dyDescent="0.2">
      <c r="A1340" s="8"/>
      <c r="B1340" s="8"/>
      <c r="K1340" s="8" t="str">
        <f t="shared" si="20"/>
        <v>Expenses</v>
      </c>
      <c r="L1340" s="8" t="e">
        <f>VLOOKUP(G1340,Accounts!B$4:C$65535,2,FALSE)</f>
        <v>#N/A</v>
      </c>
    </row>
    <row r="1341" spans="1:12" ht="12.75" customHeight="1" x14ac:dyDescent="0.2">
      <c r="A1341" s="8"/>
      <c r="B1341" s="8"/>
      <c r="K1341" s="8" t="str">
        <f t="shared" si="20"/>
        <v>Expenses</v>
      </c>
      <c r="L1341" s="8" t="e">
        <f>VLOOKUP(G1341,Accounts!B$4:C$65535,2,FALSE)</f>
        <v>#N/A</v>
      </c>
    </row>
    <row r="1342" spans="1:12" ht="12.75" customHeight="1" x14ac:dyDescent="0.2">
      <c r="A1342" s="8"/>
      <c r="B1342" s="8"/>
      <c r="K1342" s="8" t="str">
        <f t="shared" si="20"/>
        <v>Expenses</v>
      </c>
      <c r="L1342" s="8" t="e">
        <f>VLOOKUP(G1342,Accounts!B$4:C$65535,2,FALSE)</f>
        <v>#N/A</v>
      </c>
    </row>
    <row r="1343" spans="1:12" ht="12.75" customHeight="1" x14ac:dyDescent="0.2">
      <c r="A1343" s="8"/>
      <c r="B1343" s="8"/>
      <c r="K1343" s="8" t="str">
        <f t="shared" si="20"/>
        <v>Expenses</v>
      </c>
      <c r="L1343" s="8" t="e">
        <f>VLOOKUP(G1343,Accounts!B$4:C$65535,2,FALSE)</f>
        <v>#N/A</v>
      </c>
    </row>
    <row r="1344" spans="1:12" ht="12.75" customHeight="1" x14ac:dyDescent="0.2">
      <c r="A1344" s="8"/>
      <c r="B1344" s="8"/>
      <c r="K1344" s="8" t="str">
        <f t="shared" si="20"/>
        <v>Expenses</v>
      </c>
      <c r="L1344" s="8" t="e">
        <f>VLOOKUP(G1344,Accounts!B$4:C$65535,2,FALSE)</f>
        <v>#N/A</v>
      </c>
    </row>
    <row r="1345" spans="1:12" ht="12.75" customHeight="1" x14ac:dyDescent="0.2">
      <c r="A1345" s="8"/>
      <c r="B1345" s="8"/>
      <c r="K1345" s="8" t="str">
        <f t="shared" si="20"/>
        <v>Expenses</v>
      </c>
      <c r="L1345" s="8" t="e">
        <f>VLOOKUP(G1345,Accounts!B$4:C$65535,2,FALSE)</f>
        <v>#N/A</v>
      </c>
    </row>
    <row r="1346" spans="1:12" ht="12.75" customHeight="1" x14ac:dyDescent="0.2">
      <c r="A1346" s="8"/>
      <c r="B1346" s="8"/>
      <c r="K1346" s="8" t="str">
        <f t="shared" si="20"/>
        <v>Expenses</v>
      </c>
      <c r="L1346" s="8" t="e">
        <f>VLOOKUP(G1346,Accounts!B$4:C$65535,2,FALSE)</f>
        <v>#N/A</v>
      </c>
    </row>
    <row r="1347" spans="1:12" ht="12.75" customHeight="1" x14ac:dyDescent="0.2">
      <c r="A1347" s="8"/>
      <c r="B1347" s="8"/>
      <c r="K1347" s="8" t="str">
        <f t="shared" si="20"/>
        <v>Expenses</v>
      </c>
      <c r="L1347" s="8" t="e">
        <f>VLOOKUP(G1347,Accounts!B$4:C$65535,2,FALSE)</f>
        <v>#N/A</v>
      </c>
    </row>
    <row r="1348" spans="1:12" ht="12.75" customHeight="1" x14ac:dyDescent="0.2">
      <c r="A1348" s="8"/>
      <c r="B1348" s="8"/>
      <c r="K1348" s="8" t="str">
        <f t="shared" si="20"/>
        <v>Expenses</v>
      </c>
      <c r="L1348" s="8" t="e">
        <f>VLOOKUP(G1348,Accounts!B$4:C$65535,2,FALSE)</f>
        <v>#N/A</v>
      </c>
    </row>
    <row r="1349" spans="1:12" ht="12.75" customHeight="1" x14ac:dyDescent="0.2">
      <c r="A1349" s="8"/>
      <c r="B1349" s="8"/>
      <c r="K1349" s="8" t="str">
        <f t="shared" si="20"/>
        <v>Expenses</v>
      </c>
      <c r="L1349" s="8" t="e">
        <f>VLOOKUP(G1349,Accounts!B$4:C$65535,2,FALSE)</f>
        <v>#N/A</v>
      </c>
    </row>
    <row r="1350" spans="1:12" ht="12.75" customHeight="1" x14ac:dyDescent="0.2">
      <c r="A1350" s="8"/>
      <c r="B1350" s="8"/>
      <c r="K1350" s="8" t="str">
        <f t="shared" si="20"/>
        <v>Expenses</v>
      </c>
      <c r="L1350" s="8" t="e">
        <f>VLOOKUP(G1350,Accounts!B$4:C$65535,2,FALSE)</f>
        <v>#N/A</v>
      </c>
    </row>
    <row r="1351" spans="1:12" ht="12.75" customHeight="1" x14ac:dyDescent="0.2">
      <c r="A1351" s="8"/>
      <c r="B1351" s="8"/>
      <c r="K1351" s="8" t="str">
        <f t="shared" si="20"/>
        <v>Expenses</v>
      </c>
      <c r="L1351" s="8" t="e">
        <f>VLOOKUP(G1351,Accounts!B$4:C$65535,2,FALSE)</f>
        <v>#N/A</v>
      </c>
    </row>
    <row r="1352" spans="1:12" ht="12.75" customHeight="1" x14ac:dyDescent="0.2">
      <c r="A1352" s="8"/>
      <c r="B1352" s="8"/>
      <c r="K1352" s="8" t="str">
        <f t="shared" si="20"/>
        <v>Expenses</v>
      </c>
      <c r="L1352" s="8" t="e">
        <f>VLOOKUP(G1352,Accounts!B$4:C$65535,2,FALSE)</f>
        <v>#N/A</v>
      </c>
    </row>
    <row r="1353" spans="1:12" ht="12.75" customHeight="1" x14ac:dyDescent="0.2">
      <c r="A1353" s="8"/>
      <c r="B1353" s="8"/>
      <c r="K1353" s="8" t="str">
        <f t="shared" ref="K1353:K1416" si="21">IF(LEFT(G1353,1)="1","Assets",IF(LEFT(G1353,1)="2","Liability",IF(LEFT(G1353,1)="3","Liability",IF(LEFT(G1353,1)="4","Income","Expenses"))))</f>
        <v>Expenses</v>
      </c>
      <c r="L1353" s="8" t="e">
        <f>VLOOKUP(G1353,Accounts!B$4:C$65535,2,FALSE)</f>
        <v>#N/A</v>
      </c>
    </row>
    <row r="1354" spans="1:12" ht="12.75" customHeight="1" x14ac:dyDescent="0.2">
      <c r="A1354" s="8"/>
      <c r="B1354" s="8"/>
      <c r="K1354" s="8" t="str">
        <f t="shared" si="21"/>
        <v>Expenses</v>
      </c>
      <c r="L1354" s="8" t="e">
        <f>VLOOKUP(G1354,Accounts!B$4:C$65535,2,FALSE)</f>
        <v>#N/A</v>
      </c>
    </row>
    <row r="1355" spans="1:12" ht="12.75" customHeight="1" x14ac:dyDescent="0.2">
      <c r="A1355" s="8"/>
      <c r="B1355" s="8"/>
      <c r="K1355" s="8" t="str">
        <f t="shared" si="21"/>
        <v>Expenses</v>
      </c>
      <c r="L1355" s="8" t="e">
        <f>VLOOKUP(G1355,Accounts!B$4:C$65535,2,FALSE)</f>
        <v>#N/A</v>
      </c>
    </row>
    <row r="1356" spans="1:12" ht="12.75" customHeight="1" x14ac:dyDescent="0.2">
      <c r="A1356" s="8"/>
      <c r="B1356" s="8"/>
      <c r="K1356" s="8" t="str">
        <f t="shared" si="21"/>
        <v>Expenses</v>
      </c>
      <c r="L1356" s="8" t="e">
        <f>VLOOKUP(G1356,Accounts!B$4:C$65535,2,FALSE)</f>
        <v>#N/A</v>
      </c>
    </row>
    <row r="1357" spans="1:12" ht="12.75" customHeight="1" x14ac:dyDescent="0.2">
      <c r="A1357" s="8"/>
      <c r="B1357" s="8"/>
      <c r="K1357" s="8" t="str">
        <f t="shared" si="21"/>
        <v>Expenses</v>
      </c>
      <c r="L1357" s="8" t="e">
        <f>VLOOKUP(G1357,Accounts!B$4:C$65535,2,FALSE)</f>
        <v>#N/A</v>
      </c>
    </row>
    <row r="1358" spans="1:12" ht="12.75" customHeight="1" x14ac:dyDescent="0.2">
      <c r="A1358" s="8"/>
      <c r="B1358" s="8"/>
      <c r="K1358" s="8" t="str">
        <f t="shared" si="21"/>
        <v>Expenses</v>
      </c>
      <c r="L1358" s="8" t="e">
        <f>VLOOKUP(G1358,Accounts!B$4:C$65535,2,FALSE)</f>
        <v>#N/A</v>
      </c>
    </row>
    <row r="1359" spans="1:12" ht="12.75" customHeight="1" x14ac:dyDescent="0.2">
      <c r="A1359" s="8"/>
      <c r="B1359" s="8"/>
      <c r="K1359" s="8" t="str">
        <f t="shared" si="21"/>
        <v>Expenses</v>
      </c>
      <c r="L1359" s="8" t="e">
        <f>VLOOKUP(G1359,Accounts!B$4:C$65535,2,FALSE)</f>
        <v>#N/A</v>
      </c>
    </row>
    <row r="1360" spans="1:12" ht="12.75" customHeight="1" x14ac:dyDescent="0.2">
      <c r="A1360" s="8"/>
      <c r="B1360" s="8"/>
      <c r="K1360" s="8" t="str">
        <f t="shared" si="21"/>
        <v>Expenses</v>
      </c>
      <c r="L1360" s="8" t="e">
        <f>VLOOKUP(G1360,Accounts!B$4:C$65535,2,FALSE)</f>
        <v>#N/A</v>
      </c>
    </row>
    <row r="1361" spans="1:12" ht="12.75" customHeight="1" x14ac:dyDescent="0.2">
      <c r="A1361" s="8"/>
      <c r="B1361" s="8"/>
      <c r="K1361" s="8" t="str">
        <f t="shared" si="21"/>
        <v>Expenses</v>
      </c>
      <c r="L1361" s="8" t="e">
        <f>VLOOKUP(G1361,Accounts!B$4:C$65535,2,FALSE)</f>
        <v>#N/A</v>
      </c>
    </row>
    <row r="1362" spans="1:12" ht="12.75" customHeight="1" x14ac:dyDescent="0.2">
      <c r="A1362" s="8"/>
      <c r="B1362" s="8"/>
      <c r="K1362" s="8" t="str">
        <f t="shared" si="21"/>
        <v>Expenses</v>
      </c>
      <c r="L1362" s="8" t="e">
        <f>VLOOKUP(G1362,Accounts!B$4:C$65535,2,FALSE)</f>
        <v>#N/A</v>
      </c>
    </row>
    <row r="1363" spans="1:12" ht="12.75" customHeight="1" x14ac:dyDescent="0.2">
      <c r="A1363" s="8"/>
      <c r="B1363" s="8"/>
      <c r="K1363" s="8" t="str">
        <f t="shared" si="21"/>
        <v>Expenses</v>
      </c>
      <c r="L1363" s="8" t="e">
        <f>VLOOKUP(G1363,Accounts!B$4:C$65535,2,FALSE)</f>
        <v>#N/A</v>
      </c>
    </row>
    <row r="1364" spans="1:12" ht="12.75" customHeight="1" x14ac:dyDescent="0.2">
      <c r="A1364" s="8"/>
      <c r="B1364" s="8"/>
      <c r="K1364" s="8" t="str">
        <f t="shared" si="21"/>
        <v>Expenses</v>
      </c>
      <c r="L1364" s="8" t="e">
        <f>VLOOKUP(G1364,Accounts!B$4:C$65535,2,FALSE)</f>
        <v>#N/A</v>
      </c>
    </row>
    <row r="1365" spans="1:12" ht="12.75" customHeight="1" x14ac:dyDescent="0.2">
      <c r="A1365" s="8"/>
      <c r="B1365" s="8"/>
      <c r="K1365" s="8" t="str">
        <f t="shared" si="21"/>
        <v>Expenses</v>
      </c>
      <c r="L1365" s="8" t="e">
        <f>VLOOKUP(G1365,Accounts!B$4:C$65535,2,FALSE)</f>
        <v>#N/A</v>
      </c>
    </row>
    <row r="1366" spans="1:12" ht="12.75" customHeight="1" x14ac:dyDescent="0.2">
      <c r="A1366" s="8"/>
      <c r="B1366" s="8"/>
      <c r="K1366" s="8" t="str">
        <f t="shared" si="21"/>
        <v>Expenses</v>
      </c>
      <c r="L1366" s="8" t="e">
        <f>VLOOKUP(G1366,Accounts!B$4:C$65535,2,FALSE)</f>
        <v>#N/A</v>
      </c>
    </row>
    <row r="1367" spans="1:12" ht="12.75" customHeight="1" x14ac:dyDescent="0.2">
      <c r="A1367" s="8"/>
      <c r="B1367" s="8"/>
      <c r="K1367" s="8" t="str">
        <f t="shared" si="21"/>
        <v>Expenses</v>
      </c>
      <c r="L1367" s="8" t="e">
        <f>VLOOKUP(G1367,Accounts!B$4:C$65535,2,FALSE)</f>
        <v>#N/A</v>
      </c>
    </row>
    <row r="1368" spans="1:12" ht="12.75" customHeight="1" x14ac:dyDescent="0.2">
      <c r="A1368" s="8"/>
      <c r="B1368" s="8"/>
      <c r="K1368" s="8" t="str">
        <f t="shared" si="21"/>
        <v>Expenses</v>
      </c>
      <c r="L1368" s="8" t="e">
        <f>VLOOKUP(G1368,Accounts!B$4:C$65535,2,FALSE)</f>
        <v>#N/A</v>
      </c>
    </row>
    <row r="1369" spans="1:12" ht="12.75" customHeight="1" x14ac:dyDescent="0.2">
      <c r="A1369" s="8"/>
      <c r="B1369" s="8"/>
      <c r="K1369" s="8" t="str">
        <f t="shared" si="21"/>
        <v>Expenses</v>
      </c>
      <c r="L1369" s="8" t="e">
        <f>VLOOKUP(G1369,Accounts!B$4:C$65535,2,FALSE)</f>
        <v>#N/A</v>
      </c>
    </row>
    <row r="1370" spans="1:12" ht="12.75" customHeight="1" x14ac:dyDescent="0.2">
      <c r="A1370" s="8"/>
      <c r="B1370" s="8"/>
      <c r="K1370" s="8" t="str">
        <f t="shared" si="21"/>
        <v>Expenses</v>
      </c>
      <c r="L1370" s="8" t="e">
        <f>VLOOKUP(G1370,Accounts!B$4:C$65535,2,FALSE)</f>
        <v>#N/A</v>
      </c>
    </row>
    <row r="1371" spans="1:12" ht="12.75" customHeight="1" x14ac:dyDescent="0.2">
      <c r="A1371" s="8"/>
      <c r="B1371" s="8"/>
      <c r="K1371" s="8" t="str">
        <f t="shared" si="21"/>
        <v>Expenses</v>
      </c>
      <c r="L1371" s="8" t="e">
        <f>VLOOKUP(G1371,Accounts!B$4:C$65535,2,FALSE)</f>
        <v>#N/A</v>
      </c>
    </row>
    <row r="1372" spans="1:12" ht="12.75" customHeight="1" x14ac:dyDescent="0.2">
      <c r="A1372" s="8"/>
      <c r="B1372" s="8"/>
      <c r="K1372" s="8" t="str">
        <f t="shared" si="21"/>
        <v>Expenses</v>
      </c>
      <c r="L1372" s="8" t="e">
        <f>VLOOKUP(G1372,Accounts!B$4:C$65535,2,FALSE)</f>
        <v>#N/A</v>
      </c>
    </row>
    <row r="1373" spans="1:12" ht="12.75" customHeight="1" x14ac:dyDescent="0.2">
      <c r="A1373" s="8"/>
      <c r="B1373" s="8"/>
      <c r="K1373" s="8" t="str">
        <f t="shared" si="21"/>
        <v>Expenses</v>
      </c>
      <c r="L1373" s="8" t="e">
        <f>VLOOKUP(G1373,Accounts!B$4:C$65535,2,FALSE)</f>
        <v>#N/A</v>
      </c>
    </row>
    <row r="1374" spans="1:12" ht="12.75" customHeight="1" x14ac:dyDescent="0.2">
      <c r="A1374" s="8"/>
      <c r="B1374" s="8"/>
      <c r="K1374" s="8" t="str">
        <f t="shared" si="21"/>
        <v>Expenses</v>
      </c>
      <c r="L1374" s="8" t="e">
        <f>VLOOKUP(G1374,Accounts!B$4:C$65535,2,FALSE)</f>
        <v>#N/A</v>
      </c>
    </row>
    <row r="1375" spans="1:12" ht="12.75" customHeight="1" x14ac:dyDescent="0.2">
      <c r="A1375" s="8"/>
      <c r="B1375" s="8"/>
      <c r="K1375" s="8" t="str">
        <f t="shared" si="21"/>
        <v>Expenses</v>
      </c>
      <c r="L1375" s="8" t="e">
        <f>VLOOKUP(G1375,Accounts!B$4:C$65535,2,FALSE)</f>
        <v>#N/A</v>
      </c>
    </row>
    <row r="1376" spans="1:12" ht="12.75" customHeight="1" x14ac:dyDescent="0.2">
      <c r="A1376" s="8"/>
      <c r="B1376" s="8"/>
      <c r="K1376" s="8" t="str">
        <f t="shared" si="21"/>
        <v>Expenses</v>
      </c>
      <c r="L1376" s="8" t="e">
        <f>VLOOKUP(G1376,Accounts!B$4:C$65535,2,FALSE)</f>
        <v>#N/A</v>
      </c>
    </row>
    <row r="1377" spans="1:12" ht="12.75" customHeight="1" x14ac:dyDescent="0.2">
      <c r="A1377" s="8"/>
      <c r="B1377" s="8"/>
      <c r="K1377" s="8" t="str">
        <f t="shared" si="21"/>
        <v>Expenses</v>
      </c>
      <c r="L1377" s="8" t="e">
        <f>VLOOKUP(G1377,Accounts!B$4:C$65535,2,FALSE)</f>
        <v>#N/A</v>
      </c>
    </row>
    <row r="1378" spans="1:12" ht="12.75" customHeight="1" x14ac:dyDescent="0.2">
      <c r="A1378" s="8"/>
      <c r="B1378" s="8"/>
      <c r="K1378" s="8" t="str">
        <f t="shared" si="21"/>
        <v>Expenses</v>
      </c>
      <c r="L1378" s="8" t="e">
        <f>VLOOKUP(G1378,Accounts!B$4:C$65535,2,FALSE)</f>
        <v>#N/A</v>
      </c>
    </row>
    <row r="1379" spans="1:12" ht="12.75" customHeight="1" x14ac:dyDescent="0.2">
      <c r="A1379" s="8"/>
      <c r="B1379" s="8"/>
      <c r="K1379" s="8" t="str">
        <f t="shared" si="21"/>
        <v>Expenses</v>
      </c>
      <c r="L1379" s="8" t="e">
        <f>VLOOKUP(G1379,Accounts!B$4:C$65535,2,FALSE)</f>
        <v>#N/A</v>
      </c>
    </row>
    <row r="1380" spans="1:12" ht="12.75" customHeight="1" x14ac:dyDescent="0.2">
      <c r="A1380" s="8"/>
      <c r="B1380" s="8"/>
      <c r="K1380" s="8" t="str">
        <f t="shared" si="21"/>
        <v>Expenses</v>
      </c>
      <c r="L1380" s="8" t="e">
        <f>VLOOKUP(G1380,Accounts!B$4:C$65535,2,FALSE)</f>
        <v>#N/A</v>
      </c>
    </row>
    <row r="1381" spans="1:12" ht="12.75" customHeight="1" x14ac:dyDescent="0.2">
      <c r="A1381" s="8"/>
      <c r="B1381" s="8"/>
      <c r="K1381" s="8" t="str">
        <f t="shared" si="21"/>
        <v>Expenses</v>
      </c>
      <c r="L1381" s="8" t="e">
        <f>VLOOKUP(G1381,Accounts!B$4:C$65535,2,FALSE)</f>
        <v>#N/A</v>
      </c>
    </row>
    <row r="1382" spans="1:12" ht="12.75" customHeight="1" x14ac:dyDescent="0.2">
      <c r="A1382" s="8"/>
      <c r="B1382" s="8"/>
      <c r="K1382" s="8" t="str">
        <f t="shared" si="21"/>
        <v>Expenses</v>
      </c>
      <c r="L1382" s="8" t="e">
        <f>VLOOKUP(G1382,Accounts!B$4:C$65535,2,FALSE)</f>
        <v>#N/A</v>
      </c>
    </row>
    <row r="1383" spans="1:12" ht="12.75" customHeight="1" x14ac:dyDescent="0.2">
      <c r="A1383" s="8"/>
      <c r="B1383" s="8"/>
      <c r="K1383" s="8" t="str">
        <f t="shared" si="21"/>
        <v>Expenses</v>
      </c>
      <c r="L1383" s="8" t="e">
        <f>VLOOKUP(G1383,Accounts!B$4:C$65535,2,FALSE)</f>
        <v>#N/A</v>
      </c>
    </row>
    <row r="1384" spans="1:12" ht="12.75" customHeight="1" x14ac:dyDescent="0.2">
      <c r="A1384" s="8"/>
      <c r="B1384" s="8"/>
      <c r="K1384" s="8" t="str">
        <f t="shared" si="21"/>
        <v>Expenses</v>
      </c>
      <c r="L1384" s="8" t="e">
        <f>VLOOKUP(G1384,Accounts!B$4:C$65535,2,FALSE)</f>
        <v>#N/A</v>
      </c>
    </row>
    <row r="1385" spans="1:12" ht="12.75" customHeight="1" x14ac:dyDescent="0.2">
      <c r="A1385" s="8"/>
      <c r="B1385" s="8"/>
      <c r="K1385" s="8" t="str">
        <f t="shared" si="21"/>
        <v>Expenses</v>
      </c>
      <c r="L1385" s="8" t="e">
        <f>VLOOKUP(G1385,Accounts!B$4:C$65535,2,FALSE)</f>
        <v>#N/A</v>
      </c>
    </row>
    <row r="1386" spans="1:12" ht="12.75" customHeight="1" x14ac:dyDescent="0.2">
      <c r="A1386" s="8"/>
      <c r="B1386" s="8"/>
      <c r="K1386" s="8" t="str">
        <f t="shared" si="21"/>
        <v>Expenses</v>
      </c>
      <c r="L1386" s="8" t="e">
        <f>VLOOKUP(G1386,Accounts!B$4:C$65535,2,FALSE)</f>
        <v>#N/A</v>
      </c>
    </row>
    <row r="1387" spans="1:12" ht="12.75" customHeight="1" x14ac:dyDescent="0.2">
      <c r="A1387" s="8"/>
      <c r="B1387" s="8"/>
      <c r="K1387" s="8" t="str">
        <f t="shared" si="21"/>
        <v>Expenses</v>
      </c>
      <c r="L1387" s="8" t="e">
        <f>VLOOKUP(G1387,Accounts!B$4:C$65535,2,FALSE)</f>
        <v>#N/A</v>
      </c>
    </row>
    <row r="1388" spans="1:12" ht="12.75" customHeight="1" x14ac:dyDescent="0.2">
      <c r="A1388" s="8"/>
      <c r="B1388" s="8"/>
      <c r="K1388" s="8" t="str">
        <f t="shared" si="21"/>
        <v>Expenses</v>
      </c>
      <c r="L1388" s="8" t="e">
        <f>VLOOKUP(G1388,Accounts!B$4:C$65535,2,FALSE)</f>
        <v>#N/A</v>
      </c>
    </row>
    <row r="1389" spans="1:12" ht="12.75" customHeight="1" x14ac:dyDescent="0.2">
      <c r="A1389" s="8"/>
      <c r="B1389" s="8"/>
      <c r="K1389" s="8" t="str">
        <f t="shared" si="21"/>
        <v>Expenses</v>
      </c>
      <c r="L1389" s="8" t="e">
        <f>VLOOKUP(G1389,Accounts!B$4:C$65535,2,FALSE)</f>
        <v>#N/A</v>
      </c>
    </row>
    <row r="1390" spans="1:12" ht="12.75" customHeight="1" x14ac:dyDescent="0.2">
      <c r="A1390" s="8"/>
      <c r="B1390" s="8"/>
      <c r="K1390" s="8" t="str">
        <f t="shared" si="21"/>
        <v>Expenses</v>
      </c>
      <c r="L1390" s="8" t="e">
        <f>VLOOKUP(G1390,Accounts!B$4:C$65535,2,FALSE)</f>
        <v>#N/A</v>
      </c>
    </row>
    <row r="1391" spans="1:12" ht="12.75" customHeight="1" x14ac:dyDescent="0.2">
      <c r="A1391" s="8"/>
      <c r="B1391" s="8"/>
      <c r="K1391" s="8" t="str">
        <f t="shared" si="21"/>
        <v>Expenses</v>
      </c>
      <c r="L1391" s="8" t="e">
        <f>VLOOKUP(G1391,Accounts!B$4:C$65535,2,FALSE)</f>
        <v>#N/A</v>
      </c>
    </row>
    <row r="1392" spans="1:12" ht="12.75" customHeight="1" x14ac:dyDescent="0.2">
      <c r="A1392" s="8"/>
      <c r="B1392" s="8"/>
      <c r="K1392" s="8" t="str">
        <f t="shared" si="21"/>
        <v>Expenses</v>
      </c>
      <c r="L1392" s="8" t="e">
        <f>VLOOKUP(G1392,Accounts!B$4:C$65535,2,FALSE)</f>
        <v>#N/A</v>
      </c>
    </row>
    <row r="1393" spans="1:12" ht="12.75" customHeight="1" x14ac:dyDescent="0.2">
      <c r="A1393" s="8"/>
      <c r="B1393" s="8"/>
      <c r="K1393" s="8" t="str">
        <f t="shared" si="21"/>
        <v>Expenses</v>
      </c>
      <c r="L1393" s="8" t="e">
        <f>VLOOKUP(G1393,Accounts!B$4:C$65535,2,FALSE)</f>
        <v>#N/A</v>
      </c>
    </row>
    <row r="1394" spans="1:12" ht="12.75" customHeight="1" x14ac:dyDescent="0.2">
      <c r="A1394" s="8"/>
      <c r="B1394" s="8"/>
      <c r="K1394" s="8" t="str">
        <f t="shared" si="21"/>
        <v>Expenses</v>
      </c>
      <c r="L1394" s="8" t="e">
        <f>VLOOKUP(G1394,Accounts!B$4:C$65535,2,FALSE)</f>
        <v>#N/A</v>
      </c>
    </row>
    <row r="1395" spans="1:12" ht="12.75" customHeight="1" x14ac:dyDescent="0.2">
      <c r="A1395" s="8"/>
      <c r="B1395" s="8"/>
      <c r="K1395" s="8" t="str">
        <f t="shared" si="21"/>
        <v>Expenses</v>
      </c>
      <c r="L1395" s="8" t="e">
        <f>VLOOKUP(G1395,Accounts!B$4:C$65535,2,FALSE)</f>
        <v>#N/A</v>
      </c>
    </row>
    <row r="1396" spans="1:12" ht="12.75" customHeight="1" x14ac:dyDescent="0.2">
      <c r="A1396" s="8"/>
      <c r="B1396" s="8"/>
      <c r="K1396" s="8" t="str">
        <f t="shared" si="21"/>
        <v>Expenses</v>
      </c>
      <c r="L1396" s="8" t="e">
        <f>VLOOKUP(G1396,Accounts!B$4:C$65535,2,FALSE)</f>
        <v>#N/A</v>
      </c>
    </row>
    <row r="1397" spans="1:12" ht="12.75" customHeight="1" x14ac:dyDescent="0.2">
      <c r="A1397" s="8"/>
      <c r="B1397" s="8"/>
      <c r="K1397" s="8" t="str">
        <f t="shared" si="21"/>
        <v>Expenses</v>
      </c>
      <c r="L1397" s="8" t="e">
        <f>VLOOKUP(G1397,Accounts!B$4:C$65535,2,FALSE)</f>
        <v>#N/A</v>
      </c>
    </row>
    <row r="1398" spans="1:12" ht="12.75" customHeight="1" x14ac:dyDescent="0.2">
      <c r="A1398" s="8"/>
      <c r="B1398" s="8"/>
      <c r="K1398" s="8" t="str">
        <f t="shared" si="21"/>
        <v>Expenses</v>
      </c>
      <c r="L1398" s="8" t="e">
        <f>VLOOKUP(G1398,Accounts!B$4:C$65535,2,FALSE)</f>
        <v>#N/A</v>
      </c>
    </row>
    <row r="1399" spans="1:12" ht="12.75" customHeight="1" x14ac:dyDescent="0.2">
      <c r="A1399" s="8"/>
      <c r="B1399" s="8"/>
      <c r="K1399" s="8" t="str">
        <f t="shared" si="21"/>
        <v>Expenses</v>
      </c>
      <c r="L1399" s="8" t="e">
        <f>VLOOKUP(G1399,Accounts!B$4:C$65535,2,FALSE)</f>
        <v>#N/A</v>
      </c>
    </row>
    <row r="1400" spans="1:12" ht="12.75" customHeight="1" x14ac:dyDescent="0.2">
      <c r="A1400" s="8"/>
      <c r="B1400" s="8"/>
      <c r="K1400" s="8" t="str">
        <f t="shared" si="21"/>
        <v>Expenses</v>
      </c>
      <c r="L1400" s="8" t="e">
        <f>VLOOKUP(G1400,Accounts!B$4:C$65535,2,FALSE)</f>
        <v>#N/A</v>
      </c>
    </row>
    <row r="1401" spans="1:12" ht="12.75" customHeight="1" x14ac:dyDescent="0.2">
      <c r="A1401" s="8"/>
      <c r="B1401" s="8"/>
      <c r="K1401" s="8" t="str">
        <f t="shared" si="21"/>
        <v>Expenses</v>
      </c>
      <c r="L1401" s="8" t="e">
        <f>VLOOKUP(G1401,Accounts!B$4:C$65535,2,FALSE)</f>
        <v>#N/A</v>
      </c>
    </row>
    <row r="1402" spans="1:12" ht="12.75" customHeight="1" x14ac:dyDescent="0.2">
      <c r="A1402" s="8"/>
      <c r="B1402" s="8"/>
      <c r="K1402" s="8" t="str">
        <f t="shared" si="21"/>
        <v>Expenses</v>
      </c>
      <c r="L1402" s="8" t="e">
        <f>VLOOKUP(G1402,Accounts!B$4:C$65535,2,FALSE)</f>
        <v>#N/A</v>
      </c>
    </row>
    <row r="1403" spans="1:12" ht="12.75" customHeight="1" x14ac:dyDescent="0.2">
      <c r="A1403" s="8"/>
      <c r="B1403" s="8"/>
      <c r="K1403" s="8" t="str">
        <f t="shared" si="21"/>
        <v>Expenses</v>
      </c>
      <c r="L1403" s="8" t="e">
        <f>VLOOKUP(G1403,Accounts!B$4:C$65535,2,FALSE)</f>
        <v>#N/A</v>
      </c>
    </row>
    <row r="1404" spans="1:12" ht="12.75" customHeight="1" x14ac:dyDescent="0.2">
      <c r="A1404" s="8"/>
      <c r="B1404" s="8"/>
      <c r="K1404" s="8" t="str">
        <f t="shared" si="21"/>
        <v>Expenses</v>
      </c>
      <c r="L1404" s="8" t="e">
        <f>VLOOKUP(G1404,Accounts!B$4:C$65535,2,FALSE)</f>
        <v>#N/A</v>
      </c>
    </row>
    <row r="1405" spans="1:12" ht="12.75" customHeight="1" x14ac:dyDescent="0.2">
      <c r="A1405" s="8"/>
      <c r="B1405" s="8"/>
      <c r="K1405" s="8" t="str">
        <f t="shared" si="21"/>
        <v>Expenses</v>
      </c>
      <c r="L1405" s="8" t="e">
        <f>VLOOKUP(G1405,Accounts!B$4:C$65535,2,FALSE)</f>
        <v>#N/A</v>
      </c>
    </row>
    <row r="1406" spans="1:12" ht="12.75" customHeight="1" x14ac:dyDescent="0.2">
      <c r="A1406" s="8"/>
      <c r="B1406" s="8"/>
      <c r="K1406" s="8" t="str">
        <f t="shared" si="21"/>
        <v>Expenses</v>
      </c>
      <c r="L1406" s="8" t="e">
        <f>VLOOKUP(G1406,Accounts!B$4:C$65535,2,FALSE)</f>
        <v>#N/A</v>
      </c>
    </row>
    <row r="1407" spans="1:12" ht="12.75" customHeight="1" x14ac:dyDescent="0.2">
      <c r="A1407" s="8"/>
      <c r="B1407" s="8"/>
      <c r="K1407" s="8" t="str">
        <f t="shared" si="21"/>
        <v>Expenses</v>
      </c>
      <c r="L1407" s="8" t="e">
        <f>VLOOKUP(G1407,Accounts!B$4:C$65535,2,FALSE)</f>
        <v>#N/A</v>
      </c>
    </row>
    <row r="1408" spans="1:12" ht="12.75" customHeight="1" x14ac:dyDescent="0.2">
      <c r="A1408" s="8"/>
      <c r="B1408" s="8"/>
      <c r="K1408" s="8" t="str">
        <f t="shared" si="21"/>
        <v>Expenses</v>
      </c>
      <c r="L1408" s="8" t="e">
        <f>VLOOKUP(G1408,Accounts!B$4:C$65535,2,FALSE)</f>
        <v>#N/A</v>
      </c>
    </row>
    <row r="1409" spans="1:12" ht="12.75" customHeight="1" x14ac:dyDescent="0.2">
      <c r="A1409" s="8"/>
      <c r="B1409" s="8"/>
      <c r="K1409" s="8" t="str">
        <f t="shared" si="21"/>
        <v>Expenses</v>
      </c>
      <c r="L1409" s="8" t="e">
        <f>VLOOKUP(G1409,Accounts!B$4:C$65535,2,FALSE)</f>
        <v>#N/A</v>
      </c>
    </row>
    <row r="1410" spans="1:12" ht="12.75" customHeight="1" x14ac:dyDescent="0.2">
      <c r="A1410" s="8"/>
      <c r="B1410" s="8"/>
      <c r="K1410" s="8" t="str">
        <f t="shared" si="21"/>
        <v>Expenses</v>
      </c>
      <c r="L1410" s="8" t="e">
        <f>VLOOKUP(G1410,Accounts!B$4:C$65535,2,FALSE)</f>
        <v>#N/A</v>
      </c>
    </row>
    <row r="1411" spans="1:12" ht="12.75" customHeight="1" x14ac:dyDescent="0.2">
      <c r="A1411" s="8"/>
      <c r="B1411" s="8"/>
      <c r="K1411" s="8" t="str">
        <f t="shared" si="21"/>
        <v>Expenses</v>
      </c>
      <c r="L1411" s="8" t="e">
        <f>VLOOKUP(G1411,Accounts!B$4:C$65535,2,FALSE)</f>
        <v>#N/A</v>
      </c>
    </row>
    <row r="1412" spans="1:12" ht="12.75" customHeight="1" x14ac:dyDescent="0.2">
      <c r="A1412" s="8"/>
      <c r="B1412" s="8"/>
      <c r="K1412" s="8" t="str">
        <f t="shared" si="21"/>
        <v>Expenses</v>
      </c>
      <c r="L1412" s="8" t="e">
        <f>VLOOKUP(G1412,Accounts!B$4:C$65535,2,FALSE)</f>
        <v>#N/A</v>
      </c>
    </row>
    <row r="1413" spans="1:12" ht="12.75" customHeight="1" x14ac:dyDescent="0.2">
      <c r="A1413" s="8"/>
      <c r="B1413" s="8"/>
      <c r="K1413" s="8" t="str">
        <f t="shared" si="21"/>
        <v>Expenses</v>
      </c>
      <c r="L1413" s="8" t="e">
        <f>VLOOKUP(G1413,Accounts!B$4:C$65535,2,FALSE)</f>
        <v>#N/A</v>
      </c>
    </row>
    <row r="1414" spans="1:12" ht="12.75" customHeight="1" x14ac:dyDescent="0.2">
      <c r="A1414" s="8"/>
      <c r="B1414" s="8"/>
      <c r="K1414" s="8" t="str">
        <f t="shared" si="21"/>
        <v>Expenses</v>
      </c>
      <c r="L1414" s="8" t="e">
        <f>VLOOKUP(G1414,Accounts!B$4:C$65535,2,FALSE)</f>
        <v>#N/A</v>
      </c>
    </row>
    <row r="1415" spans="1:12" ht="12.75" customHeight="1" x14ac:dyDescent="0.2">
      <c r="A1415" s="8"/>
      <c r="B1415" s="8"/>
      <c r="K1415" s="8" t="str">
        <f t="shared" si="21"/>
        <v>Expenses</v>
      </c>
      <c r="L1415" s="8" t="e">
        <f>VLOOKUP(G1415,Accounts!B$4:C$65535,2,FALSE)</f>
        <v>#N/A</v>
      </c>
    </row>
    <row r="1416" spans="1:12" ht="12.75" customHeight="1" x14ac:dyDescent="0.2">
      <c r="A1416" s="8"/>
      <c r="B1416" s="8"/>
      <c r="K1416" s="8" t="str">
        <f t="shared" si="21"/>
        <v>Expenses</v>
      </c>
      <c r="L1416" s="8" t="e">
        <f>VLOOKUP(G1416,Accounts!B$4:C$65535,2,FALSE)</f>
        <v>#N/A</v>
      </c>
    </row>
    <row r="1417" spans="1:12" ht="12.75" customHeight="1" x14ac:dyDescent="0.2">
      <c r="A1417" s="8"/>
      <c r="B1417" s="8"/>
      <c r="K1417" s="8" t="str">
        <f t="shared" ref="K1417:K1480" si="22">IF(LEFT(G1417,1)="1","Assets",IF(LEFT(G1417,1)="2","Liability",IF(LEFT(G1417,1)="3","Liability",IF(LEFT(G1417,1)="4","Income","Expenses"))))</f>
        <v>Expenses</v>
      </c>
      <c r="L1417" s="8" t="e">
        <f>VLOOKUP(G1417,Accounts!B$4:C$65535,2,FALSE)</f>
        <v>#N/A</v>
      </c>
    </row>
    <row r="1418" spans="1:12" ht="12.75" customHeight="1" x14ac:dyDescent="0.2">
      <c r="A1418" s="8"/>
      <c r="B1418" s="8"/>
      <c r="K1418" s="8" t="str">
        <f t="shared" si="22"/>
        <v>Expenses</v>
      </c>
      <c r="L1418" s="8" t="e">
        <f>VLOOKUP(G1418,Accounts!B$4:C$65535,2,FALSE)</f>
        <v>#N/A</v>
      </c>
    </row>
    <row r="1419" spans="1:12" ht="12.75" customHeight="1" x14ac:dyDescent="0.2">
      <c r="A1419" s="8"/>
      <c r="B1419" s="8"/>
      <c r="K1419" s="8" t="str">
        <f t="shared" si="22"/>
        <v>Expenses</v>
      </c>
      <c r="L1419" s="8" t="e">
        <f>VLOOKUP(G1419,Accounts!B$4:C$65535,2,FALSE)</f>
        <v>#N/A</v>
      </c>
    </row>
    <row r="1420" spans="1:12" ht="12.75" customHeight="1" x14ac:dyDescent="0.2">
      <c r="A1420" s="8"/>
      <c r="B1420" s="8"/>
      <c r="K1420" s="8" t="str">
        <f t="shared" si="22"/>
        <v>Expenses</v>
      </c>
      <c r="L1420" s="8" t="e">
        <f>VLOOKUP(G1420,Accounts!B$4:C$65535,2,FALSE)</f>
        <v>#N/A</v>
      </c>
    </row>
    <row r="1421" spans="1:12" ht="12.75" customHeight="1" x14ac:dyDescent="0.2">
      <c r="A1421" s="8"/>
      <c r="B1421" s="8"/>
      <c r="K1421" s="8" t="str">
        <f t="shared" si="22"/>
        <v>Expenses</v>
      </c>
      <c r="L1421" s="8" t="e">
        <f>VLOOKUP(G1421,Accounts!B$4:C$65535,2,FALSE)</f>
        <v>#N/A</v>
      </c>
    </row>
    <row r="1422" spans="1:12" ht="12.75" customHeight="1" x14ac:dyDescent="0.2">
      <c r="A1422" s="8"/>
      <c r="B1422" s="8"/>
      <c r="K1422" s="8" t="str">
        <f t="shared" si="22"/>
        <v>Expenses</v>
      </c>
      <c r="L1422" s="8" t="e">
        <f>VLOOKUP(G1422,Accounts!B$4:C$65535,2,FALSE)</f>
        <v>#N/A</v>
      </c>
    </row>
    <row r="1423" spans="1:12" ht="12.75" customHeight="1" x14ac:dyDescent="0.2">
      <c r="A1423" s="8"/>
      <c r="B1423" s="8"/>
      <c r="K1423" s="8" t="str">
        <f t="shared" si="22"/>
        <v>Expenses</v>
      </c>
      <c r="L1423" s="8" t="e">
        <f>VLOOKUP(G1423,Accounts!B$4:C$65535,2,FALSE)</f>
        <v>#N/A</v>
      </c>
    </row>
    <row r="1424" spans="1:12" ht="12.75" customHeight="1" x14ac:dyDescent="0.2">
      <c r="A1424" s="8"/>
      <c r="B1424" s="8"/>
      <c r="K1424" s="8" t="str">
        <f t="shared" si="22"/>
        <v>Expenses</v>
      </c>
      <c r="L1424" s="8" t="e">
        <f>VLOOKUP(G1424,Accounts!B$4:C$65535,2,FALSE)</f>
        <v>#N/A</v>
      </c>
    </row>
    <row r="1425" spans="1:12" ht="12.75" customHeight="1" x14ac:dyDescent="0.2">
      <c r="A1425" s="8"/>
      <c r="B1425" s="8"/>
      <c r="K1425" s="8" t="str">
        <f t="shared" si="22"/>
        <v>Expenses</v>
      </c>
      <c r="L1425" s="8" t="e">
        <f>VLOOKUP(G1425,Accounts!B$4:C$65535,2,FALSE)</f>
        <v>#N/A</v>
      </c>
    </row>
    <row r="1426" spans="1:12" ht="12.75" customHeight="1" x14ac:dyDescent="0.2">
      <c r="A1426" s="8"/>
      <c r="B1426" s="8"/>
      <c r="K1426" s="8" t="str">
        <f t="shared" si="22"/>
        <v>Expenses</v>
      </c>
      <c r="L1426" s="8" t="e">
        <f>VLOOKUP(G1426,Accounts!B$4:C$65535,2,FALSE)</f>
        <v>#N/A</v>
      </c>
    </row>
    <row r="1427" spans="1:12" ht="12.75" customHeight="1" x14ac:dyDescent="0.2">
      <c r="A1427" s="8"/>
      <c r="B1427" s="8"/>
      <c r="K1427" s="8" t="str">
        <f t="shared" si="22"/>
        <v>Expenses</v>
      </c>
      <c r="L1427" s="8" t="e">
        <f>VLOOKUP(G1427,Accounts!B$4:C$65535,2,FALSE)</f>
        <v>#N/A</v>
      </c>
    </row>
    <row r="1428" spans="1:12" ht="12.75" customHeight="1" x14ac:dyDescent="0.2">
      <c r="A1428" s="8"/>
      <c r="B1428" s="8"/>
      <c r="K1428" s="8" t="str">
        <f t="shared" si="22"/>
        <v>Expenses</v>
      </c>
      <c r="L1428" s="8" t="e">
        <f>VLOOKUP(G1428,Accounts!B$4:C$65535,2,FALSE)</f>
        <v>#N/A</v>
      </c>
    </row>
    <row r="1429" spans="1:12" ht="12.75" customHeight="1" x14ac:dyDescent="0.2">
      <c r="A1429" s="8"/>
      <c r="B1429" s="8"/>
      <c r="K1429" s="8" t="str">
        <f t="shared" si="22"/>
        <v>Expenses</v>
      </c>
      <c r="L1429" s="8" t="e">
        <f>VLOOKUP(G1429,Accounts!B$4:C$65535,2,FALSE)</f>
        <v>#N/A</v>
      </c>
    </row>
    <row r="1430" spans="1:12" ht="12.75" customHeight="1" x14ac:dyDescent="0.2">
      <c r="A1430" s="8"/>
      <c r="B1430" s="8"/>
      <c r="K1430" s="8" t="str">
        <f t="shared" si="22"/>
        <v>Expenses</v>
      </c>
      <c r="L1430" s="8" t="e">
        <f>VLOOKUP(G1430,Accounts!B$4:C$65535,2,FALSE)</f>
        <v>#N/A</v>
      </c>
    </row>
    <row r="1431" spans="1:12" ht="12.75" customHeight="1" x14ac:dyDescent="0.2">
      <c r="A1431" s="8"/>
      <c r="B1431" s="8"/>
      <c r="K1431" s="8" t="str">
        <f t="shared" si="22"/>
        <v>Expenses</v>
      </c>
      <c r="L1431" s="8" t="e">
        <f>VLOOKUP(G1431,Accounts!B$4:C$65535,2,FALSE)</f>
        <v>#N/A</v>
      </c>
    </row>
    <row r="1432" spans="1:12" ht="12.75" customHeight="1" x14ac:dyDescent="0.2">
      <c r="A1432" s="8"/>
      <c r="B1432" s="8"/>
      <c r="K1432" s="8" t="str">
        <f t="shared" si="22"/>
        <v>Expenses</v>
      </c>
      <c r="L1432" s="8" t="e">
        <f>VLOOKUP(G1432,Accounts!B$4:C$65535,2,FALSE)</f>
        <v>#N/A</v>
      </c>
    </row>
    <row r="1433" spans="1:12" ht="12.75" customHeight="1" x14ac:dyDescent="0.2">
      <c r="A1433" s="8"/>
      <c r="B1433" s="8"/>
      <c r="K1433" s="8" t="str">
        <f t="shared" si="22"/>
        <v>Expenses</v>
      </c>
      <c r="L1433" s="8" t="e">
        <f>VLOOKUP(G1433,Accounts!B$4:C$65535,2,FALSE)</f>
        <v>#N/A</v>
      </c>
    </row>
    <row r="1434" spans="1:12" ht="12.75" customHeight="1" x14ac:dyDescent="0.2">
      <c r="A1434" s="8"/>
      <c r="B1434" s="8"/>
      <c r="K1434" s="8" t="str">
        <f t="shared" si="22"/>
        <v>Expenses</v>
      </c>
      <c r="L1434" s="8" t="e">
        <f>VLOOKUP(G1434,Accounts!B$4:C$65535,2,FALSE)</f>
        <v>#N/A</v>
      </c>
    </row>
    <row r="1435" spans="1:12" ht="12.75" customHeight="1" x14ac:dyDescent="0.2">
      <c r="A1435" s="8"/>
      <c r="B1435" s="8"/>
      <c r="K1435" s="8" t="str">
        <f t="shared" si="22"/>
        <v>Expenses</v>
      </c>
      <c r="L1435" s="8" t="e">
        <f>VLOOKUP(G1435,Accounts!B$4:C$65535,2,FALSE)</f>
        <v>#N/A</v>
      </c>
    </row>
    <row r="1436" spans="1:12" ht="12.75" customHeight="1" x14ac:dyDescent="0.2">
      <c r="A1436" s="8"/>
      <c r="B1436" s="8"/>
      <c r="K1436" s="8" t="str">
        <f t="shared" si="22"/>
        <v>Expenses</v>
      </c>
      <c r="L1436" s="8" t="e">
        <f>VLOOKUP(G1436,Accounts!B$4:C$65535,2,FALSE)</f>
        <v>#N/A</v>
      </c>
    </row>
    <row r="1437" spans="1:12" ht="12.75" customHeight="1" x14ac:dyDescent="0.2">
      <c r="A1437" s="8"/>
      <c r="B1437" s="8"/>
      <c r="K1437" s="8" t="str">
        <f t="shared" si="22"/>
        <v>Expenses</v>
      </c>
      <c r="L1437" s="8" t="e">
        <f>VLOOKUP(G1437,Accounts!B$4:C$65535,2,FALSE)</f>
        <v>#N/A</v>
      </c>
    </row>
    <row r="1438" spans="1:12" ht="12.75" customHeight="1" x14ac:dyDescent="0.2">
      <c r="A1438" s="8"/>
      <c r="B1438" s="8"/>
      <c r="K1438" s="8" t="str">
        <f t="shared" si="22"/>
        <v>Expenses</v>
      </c>
      <c r="L1438" s="8" t="e">
        <f>VLOOKUP(G1438,Accounts!B$4:C$65535,2,FALSE)</f>
        <v>#N/A</v>
      </c>
    </row>
    <row r="1439" spans="1:12" ht="12.75" customHeight="1" x14ac:dyDescent="0.2">
      <c r="A1439" s="8"/>
      <c r="B1439" s="8"/>
      <c r="K1439" s="8" t="str">
        <f t="shared" si="22"/>
        <v>Expenses</v>
      </c>
      <c r="L1439" s="8" t="e">
        <f>VLOOKUP(G1439,Accounts!B$4:C$65535,2,FALSE)</f>
        <v>#N/A</v>
      </c>
    </row>
    <row r="1440" spans="1:12" ht="12.75" customHeight="1" x14ac:dyDescent="0.2">
      <c r="A1440" s="8"/>
      <c r="B1440" s="8"/>
      <c r="K1440" s="8" t="str">
        <f t="shared" si="22"/>
        <v>Expenses</v>
      </c>
      <c r="L1440" s="8" t="e">
        <f>VLOOKUP(G1440,Accounts!B$4:C$65535,2,FALSE)</f>
        <v>#N/A</v>
      </c>
    </row>
    <row r="1441" spans="1:12" ht="12.75" customHeight="1" x14ac:dyDescent="0.2">
      <c r="A1441" s="8"/>
      <c r="B1441" s="8"/>
      <c r="K1441" s="8" t="str">
        <f t="shared" si="22"/>
        <v>Expenses</v>
      </c>
      <c r="L1441" s="8" t="e">
        <f>VLOOKUP(G1441,Accounts!B$4:C$65535,2,FALSE)</f>
        <v>#N/A</v>
      </c>
    </row>
    <row r="1442" spans="1:12" ht="12.75" customHeight="1" x14ac:dyDescent="0.2">
      <c r="A1442" s="8"/>
      <c r="B1442" s="8"/>
      <c r="K1442" s="8" t="str">
        <f t="shared" si="22"/>
        <v>Expenses</v>
      </c>
      <c r="L1442" s="8" t="e">
        <f>VLOOKUP(G1442,Accounts!B$4:C$65535,2,FALSE)</f>
        <v>#N/A</v>
      </c>
    </row>
    <row r="1443" spans="1:12" ht="12.75" customHeight="1" x14ac:dyDescent="0.2">
      <c r="A1443" s="8"/>
      <c r="B1443" s="8"/>
      <c r="K1443" s="8" t="str">
        <f t="shared" si="22"/>
        <v>Expenses</v>
      </c>
      <c r="L1443" s="8" t="e">
        <f>VLOOKUP(G1443,Accounts!B$4:C$65535,2,FALSE)</f>
        <v>#N/A</v>
      </c>
    </row>
    <row r="1444" spans="1:12" ht="12.75" customHeight="1" x14ac:dyDescent="0.2">
      <c r="A1444" s="8"/>
      <c r="B1444" s="8"/>
      <c r="K1444" s="8" t="str">
        <f t="shared" si="22"/>
        <v>Expenses</v>
      </c>
      <c r="L1444" s="8" t="e">
        <f>VLOOKUP(G1444,Accounts!B$4:C$65535,2,FALSE)</f>
        <v>#N/A</v>
      </c>
    </row>
    <row r="1445" spans="1:12" ht="12.75" customHeight="1" x14ac:dyDescent="0.2">
      <c r="A1445" s="8"/>
      <c r="B1445" s="8"/>
      <c r="K1445" s="8" t="str">
        <f t="shared" si="22"/>
        <v>Expenses</v>
      </c>
      <c r="L1445" s="8" t="e">
        <f>VLOOKUP(G1445,Accounts!B$4:C$65535,2,FALSE)</f>
        <v>#N/A</v>
      </c>
    </row>
    <row r="1446" spans="1:12" ht="12.75" customHeight="1" x14ac:dyDescent="0.2">
      <c r="A1446" s="8"/>
      <c r="B1446" s="8"/>
      <c r="K1446" s="8" t="str">
        <f t="shared" si="22"/>
        <v>Expenses</v>
      </c>
      <c r="L1446" s="8" t="e">
        <f>VLOOKUP(G1446,Accounts!B$4:C$65535,2,FALSE)</f>
        <v>#N/A</v>
      </c>
    </row>
    <row r="1447" spans="1:12" ht="12.75" customHeight="1" x14ac:dyDescent="0.2">
      <c r="A1447" s="8"/>
      <c r="B1447" s="8"/>
      <c r="K1447" s="8" t="str">
        <f t="shared" si="22"/>
        <v>Expenses</v>
      </c>
      <c r="L1447" s="8" t="e">
        <f>VLOOKUP(G1447,Accounts!B$4:C$65535,2,FALSE)</f>
        <v>#N/A</v>
      </c>
    </row>
    <row r="1448" spans="1:12" ht="12.75" customHeight="1" x14ac:dyDescent="0.2">
      <c r="A1448" s="8"/>
      <c r="B1448" s="8"/>
      <c r="K1448" s="8" t="str">
        <f t="shared" si="22"/>
        <v>Expenses</v>
      </c>
      <c r="L1448" s="8" t="e">
        <f>VLOOKUP(G1448,Accounts!B$4:C$65535,2,FALSE)</f>
        <v>#N/A</v>
      </c>
    </row>
    <row r="1449" spans="1:12" ht="12.75" customHeight="1" x14ac:dyDescent="0.2">
      <c r="A1449" s="8"/>
      <c r="B1449" s="8"/>
      <c r="K1449" s="8" t="str">
        <f t="shared" si="22"/>
        <v>Expenses</v>
      </c>
      <c r="L1449" s="8" t="e">
        <f>VLOOKUP(G1449,Accounts!B$4:C$65535,2,FALSE)</f>
        <v>#N/A</v>
      </c>
    </row>
    <row r="1450" spans="1:12" ht="12.75" customHeight="1" x14ac:dyDescent="0.2">
      <c r="A1450" s="8"/>
      <c r="B1450" s="8"/>
      <c r="K1450" s="8" t="str">
        <f t="shared" si="22"/>
        <v>Expenses</v>
      </c>
      <c r="L1450" s="8" t="e">
        <f>VLOOKUP(G1450,Accounts!B$4:C$65535,2,FALSE)</f>
        <v>#N/A</v>
      </c>
    </row>
    <row r="1451" spans="1:12" ht="12.75" customHeight="1" x14ac:dyDescent="0.2">
      <c r="A1451" s="8"/>
      <c r="B1451" s="8"/>
      <c r="K1451" s="8" t="str">
        <f t="shared" si="22"/>
        <v>Expenses</v>
      </c>
      <c r="L1451" s="8" t="e">
        <f>VLOOKUP(G1451,Accounts!B$4:C$65535,2,FALSE)</f>
        <v>#N/A</v>
      </c>
    </row>
    <row r="1452" spans="1:12" ht="12.75" customHeight="1" x14ac:dyDescent="0.2">
      <c r="A1452" s="8"/>
      <c r="B1452" s="8"/>
      <c r="K1452" s="8" t="str">
        <f t="shared" si="22"/>
        <v>Expenses</v>
      </c>
      <c r="L1452" s="8" t="e">
        <f>VLOOKUP(G1452,Accounts!B$4:C$65535,2,FALSE)</f>
        <v>#N/A</v>
      </c>
    </row>
    <row r="1453" spans="1:12" ht="12.75" customHeight="1" x14ac:dyDescent="0.2">
      <c r="A1453" s="8"/>
      <c r="B1453" s="8"/>
      <c r="K1453" s="8" t="str">
        <f t="shared" si="22"/>
        <v>Expenses</v>
      </c>
      <c r="L1453" s="8" t="e">
        <f>VLOOKUP(G1453,Accounts!B$4:C$65535,2,FALSE)</f>
        <v>#N/A</v>
      </c>
    </row>
    <row r="1454" spans="1:12" ht="12.75" customHeight="1" x14ac:dyDescent="0.2">
      <c r="A1454" s="8"/>
      <c r="B1454" s="8"/>
      <c r="K1454" s="8" t="str">
        <f t="shared" si="22"/>
        <v>Expenses</v>
      </c>
      <c r="L1454" s="8" t="e">
        <f>VLOOKUP(G1454,Accounts!B$4:C$65535,2,FALSE)</f>
        <v>#N/A</v>
      </c>
    </row>
    <row r="1455" spans="1:12" ht="12.75" customHeight="1" x14ac:dyDescent="0.2">
      <c r="A1455" s="8"/>
      <c r="B1455" s="8"/>
      <c r="K1455" s="8" t="str">
        <f t="shared" si="22"/>
        <v>Expenses</v>
      </c>
      <c r="L1455" s="8" t="e">
        <f>VLOOKUP(G1455,Accounts!B$4:C$65535,2,FALSE)</f>
        <v>#N/A</v>
      </c>
    </row>
    <row r="1456" spans="1:12" ht="12.75" customHeight="1" x14ac:dyDescent="0.2">
      <c r="A1456" s="8"/>
      <c r="B1456" s="8"/>
      <c r="K1456" s="8" t="str">
        <f t="shared" si="22"/>
        <v>Expenses</v>
      </c>
      <c r="L1456" s="8" t="e">
        <f>VLOOKUP(G1456,Accounts!B$4:C$65535,2,FALSE)</f>
        <v>#N/A</v>
      </c>
    </row>
    <row r="1457" spans="1:12" ht="12.75" customHeight="1" x14ac:dyDescent="0.2">
      <c r="A1457" s="8"/>
      <c r="B1457" s="8"/>
      <c r="K1457" s="8" t="str">
        <f t="shared" si="22"/>
        <v>Expenses</v>
      </c>
      <c r="L1457" s="8" t="e">
        <f>VLOOKUP(G1457,Accounts!B$4:C$65535,2,FALSE)</f>
        <v>#N/A</v>
      </c>
    </row>
    <row r="1458" spans="1:12" ht="12.75" customHeight="1" x14ac:dyDescent="0.2">
      <c r="A1458" s="8"/>
      <c r="B1458" s="8"/>
      <c r="K1458" s="8" t="str">
        <f t="shared" si="22"/>
        <v>Expenses</v>
      </c>
      <c r="L1458" s="8" t="e">
        <f>VLOOKUP(G1458,Accounts!B$4:C$65535,2,FALSE)</f>
        <v>#N/A</v>
      </c>
    </row>
    <row r="1459" spans="1:12" ht="12.75" customHeight="1" x14ac:dyDescent="0.2">
      <c r="A1459" s="8"/>
      <c r="B1459" s="8"/>
      <c r="K1459" s="8" t="str">
        <f t="shared" si="22"/>
        <v>Expenses</v>
      </c>
      <c r="L1459" s="8" t="e">
        <f>VLOOKUP(G1459,Accounts!B$4:C$65535,2,FALSE)</f>
        <v>#N/A</v>
      </c>
    </row>
    <row r="1460" spans="1:12" ht="12.75" customHeight="1" x14ac:dyDescent="0.2">
      <c r="A1460" s="8"/>
      <c r="B1460" s="8"/>
      <c r="K1460" s="8" t="str">
        <f t="shared" si="22"/>
        <v>Expenses</v>
      </c>
      <c r="L1460" s="8" t="e">
        <f>VLOOKUP(G1460,Accounts!B$4:C$65535,2,FALSE)</f>
        <v>#N/A</v>
      </c>
    </row>
    <row r="1461" spans="1:12" ht="12.75" customHeight="1" x14ac:dyDescent="0.2">
      <c r="A1461" s="8"/>
      <c r="B1461" s="8"/>
      <c r="K1461" s="8" t="str">
        <f t="shared" si="22"/>
        <v>Expenses</v>
      </c>
      <c r="L1461" s="8" t="e">
        <f>VLOOKUP(G1461,Accounts!B$4:C$65535,2,FALSE)</f>
        <v>#N/A</v>
      </c>
    </row>
    <row r="1462" spans="1:12" ht="12.75" customHeight="1" x14ac:dyDescent="0.2">
      <c r="A1462" s="8"/>
      <c r="B1462" s="8"/>
      <c r="K1462" s="8" t="str">
        <f t="shared" si="22"/>
        <v>Expenses</v>
      </c>
      <c r="L1462" s="8" t="e">
        <f>VLOOKUP(G1462,Accounts!B$4:C$65535,2,FALSE)</f>
        <v>#N/A</v>
      </c>
    </row>
    <row r="1463" spans="1:12" ht="12.75" customHeight="1" x14ac:dyDescent="0.2">
      <c r="A1463" s="8"/>
      <c r="B1463" s="8"/>
      <c r="K1463" s="8" t="str">
        <f t="shared" si="22"/>
        <v>Expenses</v>
      </c>
      <c r="L1463" s="8" t="e">
        <f>VLOOKUP(G1463,Accounts!B$4:C$65535,2,FALSE)</f>
        <v>#N/A</v>
      </c>
    </row>
    <row r="1464" spans="1:12" ht="12.75" customHeight="1" x14ac:dyDescent="0.2">
      <c r="A1464" s="8"/>
      <c r="B1464" s="8"/>
      <c r="K1464" s="8" t="str">
        <f t="shared" si="22"/>
        <v>Expenses</v>
      </c>
      <c r="L1464" s="8" t="e">
        <f>VLOOKUP(G1464,Accounts!B$4:C$65535,2,FALSE)</f>
        <v>#N/A</v>
      </c>
    </row>
    <row r="1465" spans="1:12" ht="12.75" customHeight="1" x14ac:dyDescent="0.2">
      <c r="A1465" s="8"/>
      <c r="B1465" s="8"/>
      <c r="K1465" s="8" t="str">
        <f t="shared" si="22"/>
        <v>Expenses</v>
      </c>
      <c r="L1465" s="8" t="e">
        <f>VLOOKUP(G1465,Accounts!B$4:C$65535,2,FALSE)</f>
        <v>#N/A</v>
      </c>
    </row>
    <row r="1466" spans="1:12" ht="12.75" customHeight="1" x14ac:dyDescent="0.2">
      <c r="A1466" s="8"/>
      <c r="B1466" s="8"/>
      <c r="K1466" s="8" t="str">
        <f t="shared" si="22"/>
        <v>Expenses</v>
      </c>
      <c r="L1466" s="8" t="e">
        <f>VLOOKUP(G1466,Accounts!B$4:C$65535,2,FALSE)</f>
        <v>#N/A</v>
      </c>
    </row>
    <row r="1467" spans="1:12" ht="12.75" customHeight="1" x14ac:dyDescent="0.2">
      <c r="A1467" s="8"/>
      <c r="B1467" s="8"/>
      <c r="K1467" s="8" t="str">
        <f t="shared" si="22"/>
        <v>Expenses</v>
      </c>
      <c r="L1467" s="8" t="e">
        <f>VLOOKUP(G1467,Accounts!B$4:C$65535,2,FALSE)</f>
        <v>#N/A</v>
      </c>
    </row>
    <row r="1468" spans="1:12" ht="12.75" customHeight="1" x14ac:dyDescent="0.2">
      <c r="A1468" s="8"/>
      <c r="B1468" s="8"/>
      <c r="K1468" s="8" t="str">
        <f t="shared" si="22"/>
        <v>Expenses</v>
      </c>
      <c r="L1468" s="8" t="e">
        <f>VLOOKUP(G1468,Accounts!B$4:C$65535,2,FALSE)</f>
        <v>#N/A</v>
      </c>
    </row>
    <row r="1469" spans="1:12" ht="12.75" customHeight="1" x14ac:dyDescent="0.2">
      <c r="A1469" s="8"/>
      <c r="B1469" s="8"/>
      <c r="K1469" s="8" t="str">
        <f t="shared" si="22"/>
        <v>Expenses</v>
      </c>
      <c r="L1469" s="8" t="e">
        <f>VLOOKUP(G1469,Accounts!B$4:C$65535,2,FALSE)</f>
        <v>#N/A</v>
      </c>
    </row>
    <row r="1470" spans="1:12" ht="12.75" customHeight="1" x14ac:dyDescent="0.2">
      <c r="A1470" s="8"/>
      <c r="B1470" s="8"/>
      <c r="K1470" s="8" t="str">
        <f t="shared" si="22"/>
        <v>Expenses</v>
      </c>
      <c r="L1470" s="8" t="e">
        <f>VLOOKUP(G1470,Accounts!B$4:C$65535,2,FALSE)</f>
        <v>#N/A</v>
      </c>
    </row>
    <row r="1471" spans="1:12" ht="12.75" customHeight="1" x14ac:dyDescent="0.2">
      <c r="A1471" s="8"/>
      <c r="B1471" s="8"/>
      <c r="K1471" s="8" t="str">
        <f t="shared" si="22"/>
        <v>Expenses</v>
      </c>
      <c r="L1471" s="8" t="e">
        <f>VLOOKUP(G1471,Accounts!B$4:C$65535,2,FALSE)</f>
        <v>#N/A</v>
      </c>
    </row>
    <row r="1472" spans="1:12" ht="12.75" customHeight="1" x14ac:dyDescent="0.2">
      <c r="A1472" s="8"/>
      <c r="B1472" s="8"/>
      <c r="K1472" s="8" t="str">
        <f t="shared" si="22"/>
        <v>Expenses</v>
      </c>
      <c r="L1472" s="8" t="e">
        <f>VLOOKUP(G1472,Accounts!B$4:C$65535,2,FALSE)</f>
        <v>#N/A</v>
      </c>
    </row>
    <row r="1473" spans="1:12" ht="12.75" customHeight="1" x14ac:dyDescent="0.2">
      <c r="A1473" s="8"/>
      <c r="B1473" s="8"/>
      <c r="K1473" s="8" t="str">
        <f t="shared" si="22"/>
        <v>Expenses</v>
      </c>
      <c r="L1473" s="8" t="e">
        <f>VLOOKUP(G1473,Accounts!B$4:C$65535,2,FALSE)</f>
        <v>#N/A</v>
      </c>
    </row>
    <row r="1474" spans="1:12" ht="12.75" customHeight="1" x14ac:dyDescent="0.2">
      <c r="A1474" s="8"/>
      <c r="B1474" s="8"/>
      <c r="K1474" s="8" t="str">
        <f t="shared" si="22"/>
        <v>Expenses</v>
      </c>
      <c r="L1474" s="8" t="e">
        <f>VLOOKUP(G1474,Accounts!B$4:C$65535,2,FALSE)</f>
        <v>#N/A</v>
      </c>
    </row>
    <row r="1475" spans="1:12" ht="12.75" customHeight="1" x14ac:dyDescent="0.2">
      <c r="A1475" s="8"/>
      <c r="B1475" s="8"/>
      <c r="K1475" s="8" t="str">
        <f t="shared" si="22"/>
        <v>Expenses</v>
      </c>
      <c r="L1475" s="8" t="e">
        <f>VLOOKUP(G1475,Accounts!B$4:C$65535,2,FALSE)</f>
        <v>#N/A</v>
      </c>
    </row>
    <row r="1476" spans="1:12" ht="12.75" customHeight="1" x14ac:dyDescent="0.2">
      <c r="A1476" s="8"/>
      <c r="B1476" s="8"/>
      <c r="K1476" s="8" t="str">
        <f t="shared" si="22"/>
        <v>Expenses</v>
      </c>
      <c r="L1476" s="8" t="e">
        <f>VLOOKUP(G1476,Accounts!B$4:C$65535,2,FALSE)</f>
        <v>#N/A</v>
      </c>
    </row>
    <row r="1477" spans="1:12" ht="12.75" customHeight="1" x14ac:dyDescent="0.2">
      <c r="A1477" s="8"/>
      <c r="B1477" s="8"/>
      <c r="K1477" s="8" t="str">
        <f t="shared" si="22"/>
        <v>Expenses</v>
      </c>
      <c r="L1477" s="8" t="e">
        <f>VLOOKUP(G1477,Accounts!B$4:C$65535,2,FALSE)</f>
        <v>#N/A</v>
      </c>
    </row>
    <row r="1478" spans="1:12" ht="12.75" customHeight="1" x14ac:dyDescent="0.2">
      <c r="A1478" s="8"/>
      <c r="B1478" s="8"/>
      <c r="K1478" s="8" t="str">
        <f t="shared" si="22"/>
        <v>Expenses</v>
      </c>
      <c r="L1478" s="8" t="e">
        <f>VLOOKUP(G1478,Accounts!B$4:C$65535,2,FALSE)</f>
        <v>#N/A</v>
      </c>
    </row>
    <row r="1479" spans="1:12" ht="12.75" customHeight="1" x14ac:dyDescent="0.2">
      <c r="A1479" s="8"/>
      <c r="B1479" s="8"/>
      <c r="K1479" s="8" t="str">
        <f t="shared" si="22"/>
        <v>Expenses</v>
      </c>
      <c r="L1479" s="8" t="e">
        <f>VLOOKUP(G1479,Accounts!B$4:C$65535,2,FALSE)</f>
        <v>#N/A</v>
      </c>
    </row>
    <row r="1480" spans="1:12" ht="12.75" customHeight="1" x14ac:dyDescent="0.2">
      <c r="A1480" s="8"/>
      <c r="B1480" s="8"/>
      <c r="K1480" s="8" t="str">
        <f t="shared" si="22"/>
        <v>Expenses</v>
      </c>
      <c r="L1480" s="8" t="e">
        <f>VLOOKUP(G1480,Accounts!B$4:C$65535,2,FALSE)</f>
        <v>#N/A</v>
      </c>
    </row>
    <row r="1481" spans="1:12" ht="12.75" customHeight="1" x14ac:dyDescent="0.2">
      <c r="A1481" s="8"/>
      <c r="B1481" s="8"/>
      <c r="K1481" s="8" t="str">
        <f t="shared" ref="K1481:K1544" si="23">IF(LEFT(G1481,1)="1","Assets",IF(LEFT(G1481,1)="2","Liability",IF(LEFT(G1481,1)="3","Liability",IF(LEFT(G1481,1)="4","Income","Expenses"))))</f>
        <v>Expenses</v>
      </c>
      <c r="L1481" s="8" t="e">
        <f>VLOOKUP(G1481,Accounts!B$4:C$65535,2,FALSE)</f>
        <v>#N/A</v>
      </c>
    </row>
    <row r="1482" spans="1:12" ht="12.75" customHeight="1" x14ac:dyDescent="0.2">
      <c r="A1482" s="8"/>
      <c r="B1482" s="8"/>
      <c r="K1482" s="8" t="str">
        <f t="shared" si="23"/>
        <v>Expenses</v>
      </c>
      <c r="L1482" s="8" t="e">
        <f>VLOOKUP(G1482,Accounts!B$4:C$65535,2,FALSE)</f>
        <v>#N/A</v>
      </c>
    </row>
    <row r="1483" spans="1:12" ht="12.75" customHeight="1" x14ac:dyDescent="0.2">
      <c r="A1483" s="8"/>
      <c r="B1483" s="8"/>
      <c r="K1483" s="8" t="str">
        <f t="shared" si="23"/>
        <v>Expenses</v>
      </c>
      <c r="L1483" s="8" t="e">
        <f>VLOOKUP(G1483,Accounts!B$4:C$65535,2,FALSE)</f>
        <v>#N/A</v>
      </c>
    </row>
    <row r="1484" spans="1:12" ht="12.75" customHeight="1" x14ac:dyDescent="0.2">
      <c r="A1484" s="8"/>
      <c r="B1484" s="8"/>
      <c r="K1484" s="8" t="str">
        <f t="shared" si="23"/>
        <v>Expenses</v>
      </c>
      <c r="L1484" s="8" t="e">
        <f>VLOOKUP(G1484,Accounts!B$4:C$65535,2,FALSE)</f>
        <v>#N/A</v>
      </c>
    </row>
    <row r="1485" spans="1:12" ht="12.75" customHeight="1" x14ac:dyDescent="0.2">
      <c r="A1485" s="8"/>
      <c r="B1485" s="8"/>
      <c r="K1485" s="8" t="str">
        <f t="shared" si="23"/>
        <v>Expenses</v>
      </c>
      <c r="L1485" s="8" t="e">
        <f>VLOOKUP(G1485,Accounts!B$4:C$65535,2,FALSE)</f>
        <v>#N/A</v>
      </c>
    </row>
    <row r="1486" spans="1:12" ht="12.75" customHeight="1" x14ac:dyDescent="0.2">
      <c r="A1486" s="8"/>
      <c r="B1486" s="8"/>
      <c r="K1486" s="8" t="str">
        <f t="shared" si="23"/>
        <v>Expenses</v>
      </c>
      <c r="L1486" s="8" t="e">
        <f>VLOOKUP(G1486,Accounts!B$4:C$65535,2,FALSE)</f>
        <v>#N/A</v>
      </c>
    </row>
    <row r="1487" spans="1:12" ht="12.75" customHeight="1" x14ac:dyDescent="0.2">
      <c r="A1487" s="8"/>
      <c r="B1487" s="8"/>
      <c r="K1487" s="8" t="str">
        <f t="shared" si="23"/>
        <v>Expenses</v>
      </c>
      <c r="L1487" s="8" t="e">
        <f>VLOOKUP(G1487,Accounts!B$4:C$65535,2,FALSE)</f>
        <v>#N/A</v>
      </c>
    </row>
    <row r="1488" spans="1:12" ht="12.75" customHeight="1" x14ac:dyDescent="0.2">
      <c r="A1488" s="8"/>
      <c r="B1488" s="8"/>
      <c r="K1488" s="8" t="str">
        <f t="shared" si="23"/>
        <v>Expenses</v>
      </c>
      <c r="L1488" s="8" t="e">
        <f>VLOOKUP(G1488,Accounts!B$4:C$65535,2,FALSE)</f>
        <v>#N/A</v>
      </c>
    </row>
    <row r="1489" spans="1:12" ht="12.75" customHeight="1" x14ac:dyDescent="0.2">
      <c r="A1489" s="8"/>
      <c r="B1489" s="8"/>
      <c r="K1489" s="8" t="str">
        <f t="shared" si="23"/>
        <v>Expenses</v>
      </c>
      <c r="L1489" s="8" t="e">
        <f>VLOOKUP(G1489,Accounts!B$4:C$65535,2,FALSE)</f>
        <v>#N/A</v>
      </c>
    </row>
    <row r="1490" spans="1:12" ht="12.75" customHeight="1" x14ac:dyDescent="0.2">
      <c r="A1490" s="8"/>
      <c r="B1490" s="8"/>
      <c r="K1490" s="8" t="str">
        <f t="shared" si="23"/>
        <v>Expenses</v>
      </c>
      <c r="L1490" s="8" t="e">
        <f>VLOOKUP(G1490,Accounts!B$4:C$65535,2,FALSE)</f>
        <v>#N/A</v>
      </c>
    </row>
    <row r="1491" spans="1:12" ht="12.75" customHeight="1" x14ac:dyDescent="0.2">
      <c r="A1491" s="8"/>
      <c r="B1491" s="8"/>
      <c r="K1491" s="8" t="str">
        <f t="shared" si="23"/>
        <v>Expenses</v>
      </c>
      <c r="L1491" s="8" t="e">
        <f>VLOOKUP(G1491,Accounts!B$4:C$65535,2,FALSE)</f>
        <v>#N/A</v>
      </c>
    </row>
    <row r="1492" spans="1:12" ht="12.75" customHeight="1" x14ac:dyDescent="0.2">
      <c r="A1492" s="8"/>
      <c r="B1492" s="8"/>
      <c r="K1492" s="8" t="str">
        <f t="shared" si="23"/>
        <v>Expenses</v>
      </c>
      <c r="L1492" s="8" t="e">
        <f>VLOOKUP(G1492,Accounts!B$4:C$65535,2,FALSE)</f>
        <v>#N/A</v>
      </c>
    </row>
    <row r="1493" spans="1:12" ht="12.75" customHeight="1" x14ac:dyDescent="0.2">
      <c r="A1493" s="8"/>
      <c r="B1493" s="8"/>
      <c r="K1493" s="8" t="str">
        <f t="shared" si="23"/>
        <v>Expenses</v>
      </c>
      <c r="L1493" s="8" t="e">
        <f>VLOOKUP(G1493,Accounts!B$4:C$65535,2,FALSE)</f>
        <v>#N/A</v>
      </c>
    </row>
    <row r="1494" spans="1:12" ht="12.75" customHeight="1" x14ac:dyDescent="0.2">
      <c r="A1494" s="8"/>
      <c r="B1494" s="8"/>
      <c r="K1494" s="8" t="str">
        <f t="shared" si="23"/>
        <v>Expenses</v>
      </c>
      <c r="L1494" s="8" t="e">
        <f>VLOOKUP(G1494,Accounts!B$4:C$65535,2,FALSE)</f>
        <v>#N/A</v>
      </c>
    </row>
    <row r="1495" spans="1:12" ht="12.75" customHeight="1" x14ac:dyDescent="0.2">
      <c r="A1495" s="8"/>
      <c r="B1495" s="8"/>
      <c r="K1495" s="8" t="str">
        <f t="shared" si="23"/>
        <v>Expenses</v>
      </c>
      <c r="L1495" s="8" t="e">
        <f>VLOOKUP(G1495,Accounts!B$4:C$65535,2,FALSE)</f>
        <v>#N/A</v>
      </c>
    </row>
    <row r="1496" spans="1:12" ht="12.75" customHeight="1" x14ac:dyDescent="0.2">
      <c r="A1496" s="8"/>
      <c r="B1496" s="8"/>
      <c r="K1496" s="8" t="str">
        <f t="shared" si="23"/>
        <v>Expenses</v>
      </c>
      <c r="L1496" s="8" t="e">
        <f>VLOOKUP(G1496,Accounts!B$4:C$65535,2,FALSE)</f>
        <v>#N/A</v>
      </c>
    </row>
    <row r="1497" spans="1:12" ht="12.75" customHeight="1" x14ac:dyDescent="0.2">
      <c r="A1497" s="8"/>
      <c r="B1497" s="8"/>
      <c r="K1497" s="8" t="str">
        <f t="shared" si="23"/>
        <v>Expenses</v>
      </c>
      <c r="L1497" s="8" t="e">
        <f>VLOOKUP(G1497,Accounts!B$4:C$65535,2,FALSE)</f>
        <v>#N/A</v>
      </c>
    </row>
    <row r="1498" spans="1:12" ht="12.75" customHeight="1" x14ac:dyDescent="0.2">
      <c r="A1498" s="8"/>
      <c r="B1498" s="8"/>
      <c r="K1498" s="8" t="str">
        <f t="shared" si="23"/>
        <v>Expenses</v>
      </c>
      <c r="L1498" s="8" t="e">
        <f>VLOOKUP(G1498,Accounts!B$4:C$65535,2,FALSE)</f>
        <v>#N/A</v>
      </c>
    </row>
    <row r="1499" spans="1:12" ht="12.75" customHeight="1" x14ac:dyDescent="0.2">
      <c r="A1499" s="8"/>
      <c r="B1499" s="8"/>
      <c r="K1499" s="8" t="str">
        <f t="shared" si="23"/>
        <v>Expenses</v>
      </c>
      <c r="L1499" s="8" t="e">
        <f>VLOOKUP(G1499,Accounts!B$4:C$65535,2,FALSE)</f>
        <v>#N/A</v>
      </c>
    </row>
    <row r="1500" spans="1:12" ht="12.75" customHeight="1" x14ac:dyDescent="0.2">
      <c r="A1500" s="8"/>
      <c r="B1500" s="8"/>
      <c r="K1500" s="8" t="str">
        <f t="shared" si="23"/>
        <v>Expenses</v>
      </c>
      <c r="L1500" s="8" t="e">
        <f>VLOOKUP(G1500,Accounts!B$4:C$65535,2,FALSE)</f>
        <v>#N/A</v>
      </c>
    </row>
    <row r="1501" spans="1:12" ht="12.75" customHeight="1" x14ac:dyDescent="0.2">
      <c r="A1501" s="8"/>
      <c r="B1501" s="8"/>
      <c r="K1501" s="8" t="str">
        <f t="shared" si="23"/>
        <v>Expenses</v>
      </c>
      <c r="L1501" s="8" t="e">
        <f>VLOOKUP(G1501,Accounts!B$4:C$65535,2,FALSE)</f>
        <v>#N/A</v>
      </c>
    </row>
    <row r="1502" spans="1:12" ht="12.75" customHeight="1" x14ac:dyDescent="0.2">
      <c r="A1502" s="8"/>
      <c r="B1502" s="8"/>
      <c r="K1502" s="8" t="str">
        <f t="shared" si="23"/>
        <v>Expenses</v>
      </c>
      <c r="L1502" s="8" t="e">
        <f>VLOOKUP(G1502,Accounts!B$4:C$65535,2,FALSE)</f>
        <v>#N/A</v>
      </c>
    </row>
    <row r="1503" spans="1:12" ht="12.75" customHeight="1" x14ac:dyDescent="0.2">
      <c r="A1503" s="8"/>
      <c r="B1503" s="8"/>
      <c r="K1503" s="8" t="str">
        <f t="shared" si="23"/>
        <v>Expenses</v>
      </c>
      <c r="L1503" s="8" t="e">
        <f>VLOOKUP(G1503,Accounts!B$4:C$65535,2,FALSE)</f>
        <v>#N/A</v>
      </c>
    </row>
    <row r="1504" spans="1:12" ht="12.75" customHeight="1" x14ac:dyDescent="0.2">
      <c r="A1504" s="8"/>
      <c r="B1504" s="8"/>
      <c r="K1504" s="8" t="str">
        <f t="shared" si="23"/>
        <v>Expenses</v>
      </c>
      <c r="L1504" s="8" t="e">
        <f>VLOOKUP(G1504,Accounts!B$4:C$65535,2,FALSE)</f>
        <v>#N/A</v>
      </c>
    </row>
    <row r="1505" spans="1:12" ht="12.75" customHeight="1" x14ac:dyDescent="0.2">
      <c r="A1505" s="8"/>
      <c r="B1505" s="8"/>
      <c r="K1505" s="8" t="str">
        <f t="shared" si="23"/>
        <v>Expenses</v>
      </c>
      <c r="L1505" s="8" t="e">
        <f>VLOOKUP(G1505,Accounts!B$4:C$65535,2,FALSE)</f>
        <v>#N/A</v>
      </c>
    </row>
    <row r="1506" spans="1:12" ht="12.75" customHeight="1" x14ac:dyDescent="0.2">
      <c r="A1506" s="8"/>
      <c r="B1506" s="8"/>
      <c r="K1506" s="8" t="str">
        <f t="shared" si="23"/>
        <v>Expenses</v>
      </c>
      <c r="L1506" s="8" t="e">
        <f>VLOOKUP(G1506,Accounts!B$4:C$65535,2,FALSE)</f>
        <v>#N/A</v>
      </c>
    </row>
    <row r="1507" spans="1:12" ht="12.75" customHeight="1" x14ac:dyDescent="0.2">
      <c r="A1507" s="8"/>
      <c r="B1507" s="8"/>
      <c r="K1507" s="8" t="str">
        <f t="shared" si="23"/>
        <v>Expenses</v>
      </c>
      <c r="L1507" s="8" t="e">
        <f>VLOOKUP(G1507,Accounts!B$4:C$65535,2,FALSE)</f>
        <v>#N/A</v>
      </c>
    </row>
    <row r="1508" spans="1:12" ht="12.75" customHeight="1" x14ac:dyDescent="0.2">
      <c r="A1508" s="8"/>
      <c r="B1508" s="8"/>
      <c r="K1508" s="8" t="str">
        <f t="shared" si="23"/>
        <v>Expenses</v>
      </c>
      <c r="L1508" s="8" t="e">
        <f>VLOOKUP(G1508,Accounts!B$4:C$65535,2,FALSE)</f>
        <v>#N/A</v>
      </c>
    </row>
    <row r="1509" spans="1:12" ht="12.75" customHeight="1" x14ac:dyDescent="0.2">
      <c r="A1509" s="8"/>
      <c r="B1509" s="8"/>
      <c r="K1509" s="8" t="str">
        <f t="shared" si="23"/>
        <v>Expenses</v>
      </c>
      <c r="L1509" s="8" t="e">
        <f>VLOOKUP(G1509,Accounts!B$4:C$65535,2,FALSE)</f>
        <v>#N/A</v>
      </c>
    </row>
    <row r="1510" spans="1:12" ht="12.75" customHeight="1" x14ac:dyDescent="0.2">
      <c r="A1510" s="8"/>
      <c r="B1510" s="8"/>
      <c r="K1510" s="8" t="str">
        <f t="shared" si="23"/>
        <v>Expenses</v>
      </c>
      <c r="L1510" s="8" t="e">
        <f>VLOOKUP(G1510,Accounts!B$4:C$65535,2,FALSE)</f>
        <v>#N/A</v>
      </c>
    </row>
    <row r="1511" spans="1:12" ht="12.75" customHeight="1" x14ac:dyDescent="0.2">
      <c r="A1511" s="8"/>
      <c r="B1511" s="8"/>
      <c r="K1511" s="8" t="str">
        <f t="shared" si="23"/>
        <v>Expenses</v>
      </c>
      <c r="L1511" s="8" t="e">
        <f>VLOOKUP(G1511,Accounts!B$4:C$65535,2,FALSE)</f>
        <v>#N/A</v>
      </c>
    </row>
    <row r="1512" spans="1:12" ht="12.75" customHeight="1" x14ac:dyDescent="0.2">
      <c r="A1512" s="8"/>
      <c r="B1512" s="8"/>
      <c r="K1512" s="8" t="str">
        <f t="shared" si="23"/>
        <v>Expenses</v>
      </c>
      <c r="L1512" s="8" t="e">
        <f>VLOOKUP(G1512,Accounts!B$4:C$65535,2,FALSE)</f>
        <v>#N/A</v>
      </c>
    </row>
    <row r="1513" spans="1:12" ht="12.75" customHeight="1" x14ac:dyDescent="0.2">
      <c r="A1513" s="8"/>
      <c r="B1513" s="8"/>
      <c r="K1513" s="8" t="str">
        <f t="shared" si="23"/>
        <v>Expenses</v>
      </c>
      <c r="L1513" s="8" t="e">
        <f>VLOOKUP(G1513,Accounts!B$4:C$65535,2,FALSE)</f>
        <v>#N/A</v>
      </c>
    </row>
    <row r="1514" spans="1:12" ht="12.75" customHeight="1" x14ac:dyDescent="0.2">
      <c r="A1514" s="8"/>
      <c r="B1514" s="8"/>
      <c r="K1514" s="8" t="str">
        <f t="shared" si="23"/>
        <v>Expenses</v>
      </c>
      <c r="L1514" s="8" t="e">
        <f>VLOOKUP(G1514,Accounts!B$4:C$65535,2,FALSE)</f>
        <v>#N/A</v>
      </c>
    </row>
    <row r="1515" spans="1:12" ht="12.75" customHeight="1" x14ac:dyDescent="0.2">
      <c r="A1515" s="8"/>
      <c r="B1515" s="8"/>
      <c r="K1515" s="8" t="str">
        <f t="shared" si="23"/>
        <v>Expenses</v>
      </c>
      <c r="L1515" s="8" t="e">
        <f>VLOOKUP(G1515,Accounts!B$4:C$65535,2,FALSE)</f>
        <v>#N/A</v>
      </c>
    </row>
    <row r="1516" spans="1:12" ht="12.75" customHeight="1" x14ac:dyDescent="0.2">
      <c r="A1516" s="8"/>
      <c r="B1516" s="8"/>
      <c r="K1516" s="8" t="str">
        <f t="shared" si="23"/>
        <v>Expenses</v>
      </c>
      <c r="L1516" s="8" t="e">
        <f>VLOOKUP(G1516,Accounts!B$4:C$65535,2,FALSE)</f>
        <v>#N/A</v>
      </c>
    </row>
    <row r="1517" spans="1:12" ht="12.75" customHeight="1" x14ac:dyDescent="0.2">
      <c r="A1517" s="8"/>
      <c r="B1517" s="8"/>
      <c r="K1517" s="8" t="str">
        <f t="shared" si="23"/>
        <v>Expenses</v>
      </c>
      <c r="L1517" s="8" t="e">
        <f>VLOOKUP(G1517,Accounts!B$4:C$65535,2,FALSE)</f>
        <v>#N/A</v>
      </c>
    </row>
    <row r="1518" spans="1:12" ht="12.75" customHeight="1" x14ac:dyDescent="0.2">
      <c r="A1518" s="8"/>
      <c r="B1518" s="8"/>
      <c r="K1518" s="8" t="str">
        <f t="shared" si="23"/>
        <v>Expenses</v>
      </c>
      <c r="L1518" s="8" t="e">
        <f>VLOOKUP(G1518,Accounts!B$4:C$65535,2,FALSE)</f>
        <v>#N/A</v>
      </c>
    </row>
    <row r="1519" spans="1:12" ht="12.75" customHeight="1" x14ac:dyDescent="0.2">
      <c r="A1519" s="8"/>
      <c r="B1519" s="8"/>
      <c r="K1519" s="8" t="str">
        <f t="shared" si="23"/>
        <v>Expenses</v>
      </c>
      <c r="L1519" s="8" t="e">
        <f>VLOOKUP(G1519,Accounts!B$4:C$65535,2,FALSE)</f>
        <v>#N/A</v>
      </c>
    </row>
    <row r="1520" spans="1:12" ht="12.75" customHeight="1" x14ac:dyDescent="0.2">
      <c r="A1520" s="8"/>
      <c r="B1520" s="8"/>
      <c r="K1520" s="8" t="str">
        <f t="shared" si="23"/>
        <v>Expenses</v>
      </c>
      <c r="L1520" s="8" t="e">
        <f>VLOOKUP(G1520,Accounts!B$4:C$65535,2,FALSE)</f>
        <v>#N/A</v>
      </c>
    </row>
    <row r="1521" spans="1:12" ht="12.75" customHeight="1" x14ac:dyDescent="0.2">
      <c r="A1521" s="8"/>
      <c r="B1521" s="8"/>
      <c r="K1521" s="8" t="str">
        <f t="shared" si="23"/>
        <v>Expenses</v>
      </c>
      <c r="L1521" s="8" t="e">
        <f>VLOOKUP(G1521,Accounts!B$4:C$65535,2,FALSE)</f>
        <v>#N/A</v>
      </c>
    </row>
    <row r="1522" spans="1:12" ht="12.75" customHeight="1" x14ac:dyDescent="0.2">
      <c r="A1522" s="8"/>
      <c r="B1522" s="8"/>
      <c r="K1522" s="8" t="str">
        <f t="shared" si="23"/>
        <v>Expenses</v>
      </c>
      <c r="L1522" s="8" t="e">
        <f>VLOOKUP(G1522,Accounts!B$4:C$65535,2,FALSE)</f>
        <v>#N/A</v>
      </c>
    </row>
    <row r="1523" spans="1:12" ht="12.75" customHeight="1" x14ac:dyDescent="0.2">
      <c r="A1523" s="8"/>
      <c r="B1523" s="8"/>
      <c r="K1523" s="8" t="str">
        <f t="shared" si="23"/>
        <v>Expenses</v>
      </c>
      <c r="L1523" s="8" t="e">
        <f>VLOOKUP(G1523,Accounts!B$4:C$65535,2,FALSE)</f>
        <v>#N/A</v>
      </c>
    </row>
    <row r="1524" spans="1:12" ht="12.75" customHeight="1" x14ac:dyDescent="0.2">
      <c r="A1524" s="8"/>
      <c r="B1524" s="8"/>
      <c r="K1524" s="8" t="str">
        <f t="shared" si="23"/>
        <v>Expenses</v>
      </c>
      <c r="L1524" s="8" t="e">
        <f>VLOOKUP(G1524,Accounts!B$4:C$65535,2,FALSE)</f>
        <v>#N/A</v>
      </c>
    </row>
    <row r="1525" spans="1:12" ht="12.75" customHeight="1" x14ac:dyDescent="0.2">
      <c r="A1525" s="8"/>
      <c r="B1525" s="8"/>
      <c r="K1525" s="8" t="str">
        <f t="shared" si="23"/>
        <v>Expenses</v>
      </c>
      <c r="L1525" s="8" t="e">
        <f>VLOOKUP(G1525,Accounts!B$4:C$65535,2,FALSE)</f>
        <v>#N/A</v>
      </c>
    </row>
    <row r="1526" spans="1:12" ht="12.75" customHeight="1" x14ac:dyDescent="0.2">
      <c r="A1526" s="8"/>
      <c r="B1526" s="8"/>
      <c r="K1526" s="8" t="str">
        <f t="shared" si="23"/>
        <v>Expenses</v>
      </c>
      <c r="L1526" s="8" t="e">
        <f>VLOOKUP(G1526,Accounts!B$4:C$65535,2,FALSE)</f>
        <v>#N/A</v>
      </c>
    </row>
    <row r="1527" spans="1:12" ht="12.75" customHeight="1" x14ac:dyDescent="0.2">
      <c r="A1527" s="8"/>
      <c r="B1527" s="8"/>
      <c r="K1527" s="8" t="str">
        <f t="shared" si="23"/>
        <v>Expenses</v>
      </c>
      <c r="L1527" s="8" t="e">
        <f>VLOOKUP(G1527,Accounts!B$4:C$65535,2,FALSE)</f>
        <v>#N/A</v>
      </c>
    </row>
    <row r="1528" spans="1:12" ht="12.75" customHeight="1" x14ac:dyDescent="0.2">
      <c r="A1528" s="8"/>
      <c r="B1528" s="8"/>
      <c r="K1528" s="8" t="str">
        <f t="shared" si="23"/>
        <v>Expenses</v>
      </c>
      <c r="L1528" s="8" t="e">
        <f>VLOOKUP(G1528,Accounts!B$4:C$65535,2,FALSE)</f>
        <v>#N/A</v>
      </c>
    </row>
    <row r="1529" spans="1:12" ht="12.75" customHeight="1" x14ac:dyDescent="0.2">
      <c r="A1529" s="8"/>
      <c r="B1529" s="8"/>
      <c r="K1529" s="8" t="str">
        <f t="shared" si="23"/>
        <v>Expenses</v>
      </c>
      <c r="L1529" s="8" t="e">
        <f>VLOOKUP(G1529,Accounts!B$4:C$65535,2,FALSE)</f>
        <v>#N/A</v>
      </c>
    </row>
    <row r="1530" spans="1:12" ht="12.75" customHeight="1" x14ac:dyDescent="0.2">
      <c r="A1530" s="8"/>
      <c r="B1530" s="8"/>
      <c r="K1530" s="8" t="str">
        <f t="shared" si="23"/>
        <v>Expenses</v>
      </c>
      <c r="L1530" s="8" t="e">
        <f>VLOOKUP(G1530,Accounts!B$4:C$65535,2,FALSE)</f>
        <v>#N/A</v>
      </c>
    </row>
    <row r="1531" spans="1:12" ht="12.75" customHeight="1" x14ac:dyDescent="0.2">
      <c r="A1531" s="8"/>
      <c r="B1531" s="8"/>
      <c r="K1531" s="8" t="str">
        <f t="shared" si="23"/>
        <v>Expenses</v>
      </c>
      <c r="L1531" s="8" t="e">
        <f>VLOOKUP(G1531,Accounts!B$4:C$65535,2,FALSE)</f>
        <v>#N/A</v>
      </c>
    </row>
    <row r="1532" spans="1:12" ht="12.75" customHeight="1" x14ac:dyDescent="0.2">
      <c r="A1532" s="8"/>
      <c r="B1532" s="8"/>
      <c r="K1532" s="8" t="str">
        <f t="shared" si="23"/>
        <v>Expenses</v>
      </c>
      <c r="L1532" s="8" t="e">
        <f>VLOOKUP(G1532,Accounts!B$4:C$65535,2,FALSE)</f>
        <v>#N/A</v>
      </c>
    </row>
    <row r="1533" spans="1:12" ht="12.75" customHeight="1" x14ac:dyDescent="0.2">
      <c r="A1533" s="8"/>
      <c r="B1533" s="8"/>
      <c r="K1533" s="8" t="str">
        <f t="shared" si="23"/>
        <v>Expenses</v>
      </c>
      <c r="L1533" s="8" t="e">
        <f>VLOOKUP(G1533,Accounts!B$4:C$65535,2,FALSE)</f>
        <v>#N/A</v>
      </c>
    </row>
    <row r="1534" spans="1:12" ht="12.75" customHeight="1" x14ac:dyDescent="0.2">
      <c r="A1534" s="8"/>
      <c r="B1534" s="8"/>
      <c r="K1534" s="8" t="str">
        <f t="shared" si="23"/>
        <v>Expenses</v>
      </c>
      <c r="L1534" s="8" t="e">
        <f>VLOOKUP(G1534,Accounts!B$4:C$65535,2,FALSE)</f>
        <v>#N/A</v>
      </c>
    </row>
    <row r="1535" spans="1:12" ht="12.75" customHeight="1" x14ac:dyDescent="0.2">
      <c r="A1535" s="8"/>
      <c r="B1535" s="8"/>
      <c r="K1535" s="8" t="str">
        <f t="shared" si="23"/>
        <v>Expenses</v>
      </c>
      <c r="L1535" s="8" t="e">
        <f>VLOOKUP(G1535,Accounts!B$4:C$65535,2,FALSE)</f>
        <v>#N/A</v>
      </c>
    </row>
    <row r="1536" spans="1:12" ht="12.75" customHeight="1" x14ac:dyDescent="0.2">
      <c r="A1536" s="8"/>
      <c r="B1536" s="8"/>
      <c r="K1536" s="8" t="str">
        <f t="shared" si="23"/>
        <v>Expenses</v>
      </c>
      <c r="L1536" s="8" t="e">
        <f>VLOOKUP(G1536,Accounts!B$4:C$65535,2,FALSE)</f>
        <v>#N/A</v>
      </c>
    </row>
    <row r="1537" spans="1:12" ht="12.75" customHeight="1" x14ac:dyDescent="0.2">
      <c r="A1537" s="8"/>
      <c r="B1537" s="8"/>
      <c r="K1537" s="8" t="str">
        <f t="shared" si="23"/>
        <v>Expenses</v>
      </c>
      <c r="L1537" s="8" t="e">
        <f>VLOOKUP(G1537,Accounts!B$4:C$65535,2,FALSE)</f>
        <v>#N/A</v>
      </c>
    </row>
    <row r="1538" spans="1:12" ht="12.75" customHeight="1" x14ac:dyDescent="0.2">
      <c r="A1538" s="8"/>
      <c r="B1538" s="8"/>
      <c r="K1538" s="8" t="str">
        <f t="shared" si="23"/>
        <v>Expenses</v>
      </c>
      <c r="L1538" s="8" t="e">
        <f>VLOOKUP(G1538,Accounts!B$4:C$65535,2,FALSE)</f>
        <v>#N/A</v>
      </c>
    </row>
    <row r="1539" spans="1:12" ht="12.75" customHeight="1" x14ac:dyDescent="0.2">
      <c r="A1539" s="8"/>
      <c r="B1539" s="8"/>
      <c r="K1539" s="8" t="str">
        <f t="shared" si="23"/>
        <v>Expenses</v>
      </c>
      <c r="L1539" s="8" t="e">
        <f>VLOOKUP(G1539,Accounts!B$4:C$65535,2,FALSE)</f>
        <v>#N/A</v>
      </c>
    </row>
    <row r="1540" spans="1:12" ht="12.75" customHeight="1" x14ac:dyDescent="0.2">
      <c r="A1540" s="8"/>
      <c r="B1540" s="8"/>
      <c r="K1540" s="8" t="str">
        <f t="shared" si="23"/>
        <v>Expenses</v>
      </c>
      <c r="L1540" s="8" t="e">
        <f>VLOOKUP(G1540,Accounts!B$4:C$65535,2,FALSE)</f>
        <v>#N/A</v>
      </c>
    </row>
    <row r="1541" spans="1:12" ht="12.75" customHeight="1" x14ac:dyDescent="0.2">
      <c r="A1541" s="8"/>
      <c r="B1541" s="8"/>
      <c r="K1541" s="8" t="str">
        <f t="shared" si="23"/>
        <v>Expenses</v>
      </c>
      <c r="L1541" s="8" t="e">
        <f>VLOOKUP(G1541,Accounts!B$4:C$65535,2,FALSE)</f>
        <v>#N/A</v>
      </c>
    </row>
    <row r="1542" spans="1:12" ht="12.75" customHeight="1" x14ac:dyDescent="0.2">
      <c r="A1542" s="8"/>
      <c r="B1542" s="8"/>
      <c r="K1542" s="8" t="str">
        <f t="shared" si="23"/>
        <v>Expenses</v>
      </c>
      <c r="L1542" s="8" t="e">
        <f>VLOOKUP(G1542,Accounts!B$4:C$65535,2,FALSE)</f>
        <v>#N/A</v>
      </c>
    </row>
    <row r="1543" spans="1:12" ht="12.75" customHeight="1" x14ac:dyDescent="0.2">
      <c r="A1543" s="8"/>
      <c r="B1543" s="8"/>
      <c r="K1543" s="8" t="str">
        <f t="shared" si="23"/>
        <v>Expenses</v>
      </c>
      <c r="L1543" s="8" t="e">
        <f>VLOOKUP(G1543,Accounts!B$4:C$65535,2,FALSE)</f>
        <v>#N/A</v>
      </c>
    </row>
    <row r="1544" spans="1:12" ht="12.75" customHeight="1" x14ac:dyDescent="0.2">
      <c r="A1544" s="8"/>
      <c r="B1544" s="8"/>
      <c r="K1544" s="8" t="str">
        <f t="shared" si="23"/>
        <v>Expenses</v>
      </c>
      <c r="L1544" s="8" t="e">
        <f>VLOOKUP(G1544,Accounts!B$4:C$65535,2,FALSE)</f>
        <v>#N/A</v>
      </c>
    </row>
    <row r="1545" spans="1:12" ht="12.75" customHeight="1" x14ac:dyDescent="0.2">
      <c r="A1545" s="8"/>
      <c r="B1545" s="8"/>
      <c r="K1545" s="8" t="str">
        <f t="shared" ref="K1545:K1608" si="24">IF(LEFT(G1545,1)="1","Assets",IF(LEFT(G1545,1)="2","Liability",IF(LEFT(G1545,1)="3","Liability",IF(LEFT(G1545,1)="4","Income","Expenses"))))</f>
        <v>Expenses</v>
      </c>
      <c r="L1545" s="8" t="e">
        <f>VLOOKUP(G1545,Accounts!B$4:C$65535,2,FALSE)</f>
        <v>#N/A</v>
      </c>
    </row>
    <row r="1546" spans="1:12" ht="12.75" customHeight="1" x14ac:dyDescent="0.2">
      <c r="A1546" s="8"/>
      <c r="B1546" s="8"/>
      <c r="K1546" s="8" t="str">
        <f t="shared" si="24"/>
        <v>Expenses</v>
      </c>
      <c r="L1546" s="8" t="e">
        <f>VLOOKUP(G1546,Accounts!B$4:C$65535,2,FALSE)</f>
        <v>#N/A</v>
      </c>
    </row>
    <row r="1547" spans="1:12" ht="12.75" customHeight="1" x14ac:dyDescent="0.2">
      <c r="A1547" s="8"/>
      <c r="B1547" s="8"/>
      <c r="K1547" s="8" t="str">
        <f t="shared" si="24"/>
        <v>Expenses</v>
      </c>
      <c r="L1547" s="8" t="e">
        <f>VLOOKUP(G1547,Accounts!B$4:C$65535,2,FALSE)</f>
        <v>#N/A</v>
      </c>
    </row>
    <row r="1548" spans="1:12" ht="12.75" customHeight="1" x14ac:dyDescent="0.2">
      <c r="A1548" s="8"/>
      <c r="B1548" s="8"/>
      <c r="K1548" s="8" t="str">
        <f t="shared" si="24"/>
        <v>Expenses</v>
      </c>
      <c r="L1548" s="8" t="e">
        <f>VLOOKUP(G1548,Accounts!B$4:C$65535,2,FALSE)</f>
        <v>#N/A</v>
      </c>
    </row>
    <row r="1549" spans="1:12" ht="12.75" customHeight="1" x14ac:dyDescent="0.2">
      <c r="A1549" s="8"/>
      <c r="B1549" s="8"/>
      <c r="K1549" s="8" t="str">
        <f t="shared" si="24"/>
        <v>Expenses</v>
      </c>
      <c r="L1549" s="8" t="e">
        <f>VLOOKUP(G1549,Accounts!B$4:C$65535,2,FALSE)</f>
        <v>#N/A</v>
      </c>
    </row>
    <row r="1550" spans="1:12" ht="12.75" customHeight="1" x14ac:dyDescent="0.2">
      <c r="A1550" s="8"/>
      <c r="B1550" s="8"/>
      <c r="K1550" s="8" t="str">
        <f t="shared" si="24"/>
        <v>Expenses</v>
      </c>
      <c r="L1550" s="8" t="e">
        <f>VLOOKUP(G1550,Accounts!B$4:C$65535,2,FALSE)</f>
        <v>#N/A</v>
      </c>
    </row>
    <row r="1551" spans="1:12" ht="12.75" customHeight="1" x14ac:dyDescent="0.2">
      <c r="A1551" s="8"/>
      <c r="B1551" s="8"/>
      <c r="K1551" s="8" t="str">
        <f t="shared" si="24"/>
        <v>Expenses</v>
      </c>
      <c r="L1551" s="8" t="e">
        <f>VLOOKUP(G1551,Accounts!B$4:C$65535,2,FALSE)</f>
        <v>#N/A</v>
      </c>
    </row>
    <row r="1552" spans="1:12" ht="12.75" customHeight="1" x14ac:dyDescent="0.2">
      <c r="A1552" s="8"/>
      <c r="B1552" s="8"/>
      <c r="K1552" s="8" t="str">
        <f t="shared" si="24"/>
        <v>Expenses</v>
      </c>
      <c r="L1552" s="8" t="e">
        <f>VLOOKUP(G1552,Accounts!B$4:C$65535,2,FALSE)</f>
        <v>#N/A</v>
      </c>
    </row>
    <row r="1553" spans="1:12" ht="12.75" customHeight="1" x14ac:dyDescent="0.2">
      <c r="A1553" s="8"/>
      <c r="B1553" s="8"/>
      <c r="K1553" s="8" t="str">
        <f t="shared" si="24"/>
        <v>Expenses</v>
      </c>
      <c r="L1553" s="8" t="e">
        <f>VLOOKUP(G1553,Accounts!B$4:C$65535,2,FALSE)</f>
        <v>#N/A</v>
      </c>
    </row>
    <row r="1554" spans="1:12" ht="12.75" customHeight="1" x14ac:dyDescent="0.2">
      <c r="A1554" s="8"/>
      <c r="B1554" s="8"/>
      <c r="K1554" s="8" t="str">
        <f t="shared" si="24"/>
        <v>Expenses</v>
      </c>
      <c r="L1554" s="8" t="e">
        <f>VLOOKUP(G1554,Accounts!B$4:C$65535,2,FALSE)</f>
        <v>#N/A</v>
      </c>
    </row>
    <row r="1555" spans="1:12" ht="12.75" customHeight="1" x14ac:dyDescent="0.2">
      <c r="A1555" s="8"/>
      <c r="B1555" s="8"/>
      <c r="K1555" s="8" t="str">
        <f t="shared" si="24"/>
        <v>Expenses</v>
      </c>
      <c r="L1555" s="8" t="e">
        <f>VLOOKUP(G1555,Accounts!B$4:C$65535,2,FALSE)</f>
        <v>#N/A</v>
      </c>
    </row>
    <row r="1556" spans="1:12" ht="12.75" customHeight="1" x14ac:dyDescent="0.2">
      <c r="A1556" s="8"/>
      <c r="B1556" s="8"/>
      <c r="K1556" s="8" t="str">
        <f t="shared" si="24"/>
        <v>Expenses</v>
      </c>
      <c r="L1556" s="8" t="e">
        <f>VLOOKUP(G1556,Accounts!B$4:C$65535,2,FALSE)</f>
        <v>#N/A</v>
      </c>
    </row>
    <row r="1557" spans="1:12" ht="12.75" customHeight="1" x14ac:dyDescent="0.2">
      <c r="A1557" s="8"/>
      <c r="B1557" s="8"/>
      <c r="K1557" s="8" t="str">
        <f t="shared" si="24"/>
        <v>Expenses</v>
      </c>
      <c r="L1557" s="8" t="e">
        <f>VLOOKUP(G1557,Accounts!B$4:C$65535,2,FALSE)</f>
        <v>#N/A</v>
      </c>
    </row>
    <row r="1558" spans="1:12" ht="12.75" customHeight="1" x14ac:dyDescent="0.2">
      <c r="A1558" s="8"/>
      <c r="B1558" s="8"/>
      <c r="K1558" s="8" t="str">
        <f t="shared" si="24"/>
        <v>Expenses</v>
      </c>
      <c r="L1558" s="8" t="e">
        <f>VLOOKUP(G1558,Accounts!B$4:C$65535,2,FALSE)</f>
        <v>#N/A</v>
      </c>
    </row>
    <row r="1559" spans="1:12" ht="12.75" customHeight="1" x14ac:dyDescent="0.2">
      <c r="A1559" s="8"/>
      <c r="B1559" s="8"/>
      <c r="K1559" s="8" t="str">
        <f t="shared" si="24"/>
        <v>Expenses</v>
      </c>
      <c r="L1559" s="8" t="e">
        <f>VLOOKUP(G1559,Accounts!B$4:C$65535,2,FALSE)</f>
        <v>#N/A</v>
      </c>
    </row>
    <row r="1560" spans="1:12" ht="12.75" customHeight="1" x14ac:dyDescent="0.2">
      <c r="A1560" s="8"/>
      <c r="B1560" s="8"/>
      <c r="K1560" s="8" t="str">
        <f t="shared" si="24"/>
        <v>Expenses</v>
      </c>
      <c r="L1560" s="8" t="e">
        <f>VLOOKUP(G1560,Accounts!B$4:C$65535,2,FALSE)</f>
        <v>#N/A</v>
      </c>
    </row>
    <row r="1561" spans="1:12" ht="12.75" customHeight="1" x14ac:dyDescent="0.2">
      <c r="A1561" s="8"/>
      <c r="B1561" s="8"/>
      <c r="K1561" s="8" t="str">
        <f t="shared" si="24"/>
        <v>Expenses</v>
      </c>
      <c r="L1561" s="8" t="e">
        <f>VLOOKUP(G1561,Accounts!B$4:C$65535,2,FALSE)</f>
        <v>#N/A</v>
      </c>
    </row>
    <row r="1562" spans="1:12" ht="12.75" customHeight="1" x14ac:dyDescent="0.2">
      <c r="A1562" s="8"/>
      <c r="B1562" s="8"/>
      <c r="K1562" s="8" t="str">
        <f t="shared" si="24"/>
        <v>Expenses</v>
      </c>
      <c r="L1562" s="8" t="e">
        <f>VLOOKUP(G1562,Accounts!B$4:C$65535,2,FALSE)</f>
        <v>#N/A</v>
      </c>
    </row>
    <row r="1563" spans="1:12" ht="12.75" customHeight="1" x14ac:dyDescent="0.2">
      <c r="A1563" s="8"/>
      <c r="B1563" s="8"/>
      <c r="K1563" s="8" t="str">
        <f t="shared" si="24"/>
        <v>Expenses</v>
      </c>
      <c r="L1563" s="8" t="e">
        <f>VLOOKUP(G1563,Accounts!B$4:C$65535,2,FALSE)</f>
        <v>#N/A</v>
      </c>
    </row>
    <row r="1564" spans="1:12" ht="12.75" customHeight="1" x14ac:dyDescent="0.2">
      <c r="A1564" s="8"/>
      <c r="B1564" s="8"/>
      <c r="K1564" s="8" t="str">
        <f t="shared" si="24"/>
        <v>Expenses</v>
      </c>
      <c r="L1564" s="8" t="e">
        <f>VLOOKUP(G1564,Accounts!B$4:C$65535,2,FALSE)</f>
        <v>#N/A</v>
      </c>
    </row>
    <row r="1565" spans="1:12" ht="12.75" customHeight="1" x14ac:dyDescent="0.2">
      <c r="A1565" s="8"/>
      <c r="B1565" s="8"/>
      <c r="K1565" s="8" t="str">
        <f t="shared" si="24"/>
        <v>Expenses</v>
      </c>
      <c r="L1565" s="8" t="e">
        <f>VLOOKUP(G1565,Accounts!B$4:C$65535,2,FALSE)</f>
        <v>#N/A</v>
      </c>
    </row>
    <row r="1566" spans="1:12" ht="12.75" customHeight="1" x14ac:dyDescent="0.2">
      <c r="A1566" s="8"/>
      <c r="B1566" s="8"/>
      <c r="K1566" s="8" t="str">
        <f t="shared" si="24"/>
        <v>Expenses</v>
      </c>
      <c r="L1566" s="8" t="e">
        <f>VLOOKUP(G1566,Accounts!B$4:C$65535,2,FALSE)</f>
        <v>#N/A</v>
      </c>
    </row>
    <row r="1567" spans="1:12" ht="12.75" customHeight="1" x14ac:dyDescent="0.2">
      <c r="A1567" s="8"/>
      <c r="B1567" s="8"/>
      <c r="K1567" s="8" t="str">
        <f t="shared" si="24"/>
        <v>Expenses</v>
      </c>
      <c r="L1567" s="8" t="e">
        <f>VLOOKUP(G1567,Accounts!B$4:C$65535,2,FALSE)</f>
        <v>#N/A</v>
      </c>
    </row>
    <row r="1568" spans="1:12" ht="12.75" customHeight="1" x14ac:dyDescent="0.2">
      <c r="A1568" s="8"/>
      <c r="B1568" s="8"/>
      <c r="K1568" s="8" t="str">
        <f t="shared" si="24"/>
        <v>Expenses</v>
      </c>
      <c r="L1568" s="8" t="e">
        <f>VLOOKUP(G1568,Accounts!B$4:C$65535,2,FALSE)</f>
        <v>#N/A</v>
      </c>
    </row>
    <row r="1569" spans="1:12" ht="12.75" customHeight="1" x14ac:dyDescent="0.2">
      <c r="A1569" s="8"/>
      <c r="B1569" s="8"/>
      <c r="K1569" s="8" t="str">
        <f t="shared" si="24"/>
        <v>Expenses</v>
      </c>
      <c r="L1569" s="8" t="e">
        <f>VLOOKUP(G1569,Accounts!B$4:C$65535,2,FALSE)</f>
        <v>#N/A</v>
      </c>
    </row>
    <row r="1570" spans="1:12" ht="12.75" customHeight="1" x14ac:dyDescent="0.2">
      <c r="A1570" s="8"/>
      <c r="B1570" s="8"/>
      <c r="K1570" s="8" t="str">
        <f t="shared" si="24"/>
        <v>Expenses</v>
      </c>
      <c r="L1570" s="8" t="e">
        <f>VLOOKUP(G1570,Accounts!B$4:C$65535,2,FALSE)</f>
        <v>#N/A</v>
      </c>
    </row>
    <row r="1571" spans="1:12" ht="12.75" customHeight="1" x14ac:dyDescent="0.2">
      <c r="A1571" s="8"/>
      <c r="B1571" s="8"/>
      <c r="K1571" s="8" t="str">
        <f t="shared" si="24"/>
        <v>Expenses</v>
      </c>
      <c r="L1571" s="8" t="e">
        <f>VLOOKUP(G1571,Accounts!B$4:C$65535,2,FALSE)</f>
        <v>#N/A</v>
      </c>
    </row>
    <row r="1572" spans="1:12" ht="12.75" customHeight="1" x14ac:dyDescent="0.2">
      <c r="A1572" s="8"/>
      <c r="B1572" s="8"/>
      <c r="K1572" s="8" t="str">
        <f t="shared" si="24"/>
        <v>Expenses</v>
      </c>
      <c r="L1572" s="8" t="e">
        <f>VLOOKUP(G1572,Accounts!B$4:C$65535,2,FALSE)</f>
        <v>#N/A</v>
      </c>
    </row>
    <row r="1573" spans="1:12" ht="12.75" customHeight="1" x14ac:dyDescent="0.2">
      <c r="A1573" s="8"/>
      <c r="B1573" s="8"/>
      <c r="K1573" s="8" t="str">
        <f t="shared" si="24"/>
        <v>Expenses</v>
      </c>
      <c r="L1573" s="8" t="e">
        <f>VLOOKUP(G1573,Accounts!B$4:C$65535,2,FALSE)</f>
        <v>#N/A</v>
      </c>
    </row>
    <row r="1574" spans="1:12" ht="12.75" customHeight="1" x14ac:dyDescent="0.2">
      <c r="A1574" s="8"/>
      <c r="B1574" s="8"/>
      <c r="K1574" s="8" t="str">
        <f t="shared" si="24"/>
        <v>Expenses</v>
      </c>
      <c r="L1574" s="8" t="e">
        <f>VLOOKUP(G1574,Accounts!B$4:C$65535,2,FALSE)</f>
        <v>#N/A</v>
      </c>
    </row>
    <row r="1575" spans="1:12" ht="12.75" customHeight="1" x14ac:dyDescent="0.2">
      <c r="A1575" s="8"/>
      <c r="B1575" s="8"/>
      <c r="K1575" s="8" t="str">
        <f t="shared" si="24"/>
        <v>Expenses</v>
      </c>
      <c r="L1575" s="8" t="e">
        <f>VLOOKUP(G1575,Accounts!B$4:C$65535,2,FALSE)</f>
        <v>#N/A</v>
      </c>
    </row>
    <row r="1576" spans="1:12" ht="12.75" customHeight="1" x14ac:dyDescent="0.2">
      <c r="A1576" s="8"/>
      <c r="B1576" s="8"/>
      <c r="K1576" s="8" t="str">
        <f t="shared" si="24"/>
        <v>Expenses</v>
      </c>
      <c r="L1576" s="8" t="e">
        <f>VLOOKUP(G1576,Accounts!B$4:C$65535,2,FALSE)</f>
        <v>#N/A</v>
      </c>
    </row>
    <row r="1577" spans="1:12" ht="12.75" customHeight="1" x14ac:dyDescent="0.2">
      <c r="A1577" s="8"/>
      <c r="B1577" s="8"/>
      <c r="K1577" s="8" t="str">
        <f t="shared" si="24"/>
        <v>Expenses</v>
      </c>
      <c r="L1577" s="8" t="e">
        <f>VLOOKUP(G1577,Accounts!B$4:C$65535,2,FALSE)</f>
        <v>#N/A</v>
      </c>
    </row>
    <row r="1578" spans="1:12" ht="12.75" customHeight="1" x14ac:dyDescent="0.2">
      <c r="A1578" s="8"/>
      <c r="B1578" s="8"/>
      <c r="K1578" s="8" t="str">
        <f t="shared" si="24"/>
        <v>Expenses</v>
      </c>
      <c r="L1578" s="8" t="e">
        <f>VLOOKUP(G1578,Accounts!B$4:C$65535,2,FALSE)</f>
        <v>#N/A</v>
      </c>
    </row>
    <row r="1579" spans="1:12" ht="12.75" customHeight="1" x14ac:dyDescent="0.2">
      <c r="A1579" s="8"/>
      <c r="B1579" s="8"/>
      <c r="K1579" s="8" t="str">
        <f t="shared" si="24"/>
        <v>Expenses</v>
      </c>
      <c r="L1579" s="8" t="e">
        <f>VLOOKUP(G1579,Accounts!B$4:C$65535,2,FALSE)</f>
        <v>#N/A</v>
      </c>
    </row>
    <row r="1580" spans="1:12" ht="12.75" customHeight="1" x14ac:dyDescent="0.2">
      <c r="A1580" s="8"/>
      <c r="B1580" s="8"/>
      <c r="K1580" s="8" t="str">
        <f t="shared" si="24"/>
        <v>Expenses</v>
      </c>
      <c r="L1580" s="8" t="e">
        <f>VLOOKUP(G1580,Accounts!B$4:C$65535,2,FALSE)</f>
        <v>#N/A</v>
      </c>
    </row>
    <row r="1581" spans="1:12" ht="12.75" customHeight="1" x14ac:dyDescent="0.2">
      <c r="A1581" s="8"/>
      <c r="B1581" s="8"/>
      <c r="K1581" s="8" t="str">
        <f t="shared" si="24"/>
        <v>Expenses</v>
      </c>
      <c r="L1581" s="8" t="e">
        <f>VLOOKUP(G1581,Accounts!B$4:C$65535,2,FALSE)</f>
        <v>#N/A</v>
      </c>
    </row>
    <row r="1582" spans="1:12" ht="12.75" customHeight="1" x14ac:dyDescent="0.2">
      <c r="A1582" s="8"/>
      <c r="B1582" s="8"/>
      <c r="K1582" s="8" t="str">
        <f t="shared" si="24"/>
        <v>Expenses</v>
      </c>
      <c r="L1582" s="8" t="e">
        <f>VLOOKUP(G1582,Accounts!B$4:C$65535,2,FALSE)</f>
        <v>#N/A</v>
      </c>
    </row>
    <row r="1583" spans="1:12" ht="12.75" customHeight="1" x14ac:dyDescent="0.2">
      <c r="A1583" s="8"/>
      <c r="B1583" s="8"/>
      <c r="K1583" s="8" t="str">
        <f t="shared" si="24"/>
        <v>Expenses</v>
      </c>
      <c r="L1583" s="8" t="e">
        <f>VLOOKUP(G1583,Accounts!B$4:C$65535,2,FALSE)</f>
        <v>#N/A</v>
      </c>
    </row>
    <row r="1584" spans="1:12" ht="12.75" customHeight="1" x14ac:dyDescent="0.2">
      <c r="A1584" s="8"/>
      <c r="B1584" s="8"/>
      <c r="K1584" s="8" t="str">
        <f t="shared" si="24"/>
        <v>Expenses</v>
      </c>
      <c r="L1584" s="8" t="e">
        <f>VLOOKUP(G1584,Accounts!B$4:C$65535,2,FALSE)</f>
        <v>#N/A</v>
      </c>
    </row>
    <row r="1585" spans="1:12" ht="12.75" customHeight="1" x14ac:dyDescent="0.2">
      <c r="A1585" s="8"/>
      <c r="B1585" s="8"/>
      <c r="K1585" s="8" t="str">
        <f t="shared" si="24"/>
        <v>Expenses</v>
      </c>
      <c r="L1585" s="8" t="e">
        <f>VLOOKUP(G1585,Accounts!B$4:C$65535,2,FALSE)</f>
        <v>#N/A</v>
      </c>
    </row>
    <row r="1586" spans="1:12" ht="12.75" customHeight="1" x14ac:dyDescent="0.2">
      <c r="A1586" s="8"/>
      <c r="B1586" s="8"/>
      <c r="K1586" s="8" t="str">
        <f t="shared" si="24"/>
        <v>Expenses</v>
      </c>
      <c r="L1586" s="8" t="e">
        <f>VLOOKUP(G1586,Accounts!B$4:C$65535,2,FALSE)</f>
        <v>#N/A</v>
      </c>
    </row>
    <row r="1587" spans="1:12" ht="12.75" customHeight="1" x14ac:dyDescent="0.2">
      <c r="A1587" s="8"/>
      <c r="B1587" s="8"/>
      <c r="K1587" s="8" t="str">
        <f t="shared" si="24"/>
        <v>Expenses</v>
      </c>
      <c r="L1587" s="8" t="e">
        <f>VLOOKUP(G1587,Accounts!B$4:C$65535,2,FALSE)</f>
        <v>#N/A</v>
      </c>
    </row>
    <row r="1588" spans="1:12" ht="12.75" customHeight="1" x14ac:dyDescent="0.2">
      <c r="A1588" s="8"/>
      <c r="B1588" s="8"/>
      <c r="K1588" s="8" t="str">
        <f t="shared" si="24"/>
        <v>Expenses</v>
      </c>
      <c r="L1588" s="8" t="e">
        <f>VLOOKUP(G1588,Accounts!B$4:C$65535,2,FALSE)</f>
        <v>#N/A</v>
      </c>
    </row>
    <row r="1589" spans="1:12" ht="12.75" customHeight="1" x14ac:dyDescent="0.2">
      <c r="A1589" s="8"/>
      <c r="B1589" s="8"/>
      <c r="K1589" s="8" t="str">
        <f t="shared" si="24"/>
        <v>Expenses</v>
      </c>
      <c r="L1589" s="8" t="e">
        <f>VLOOKUP(G1589,Accounts!B$4:C$65535,2,FALSE)</f>
        <v>#N/A</v>
      </c>
    </row>
    <row r="1590" spans="1:12" ht="12.75" customHeight="1" x14ac:dyDescent="0.2">
      <c r="A1590" s="8"/>
      <c r="B1590" s="8"/>
      <c r="K1590" s="8" t="str">
        <f t="shared" si="24"/>
        <v>Expenses</v>
      </c>
      <c r="L1590" s="8" t="e">
        <f>VLOOKUP(G1590,Accounts!B$4:C$65535,2,FALSE)</f>
        <v>#N/A</v>
      </c>
    </row>
    <row r="1591" spans="1:12" ht="12.75" customHeight="1" x14ac:dyDescent="0.2">
      <c r="A1591" s="8"/>
      <c r="B1591" s="8"/>
      <c r="K1591" s="8" t="str">
        <f t="shared" si="24"/>
        <v>Expenses</v>
      </c>
      <c r="L1591" s="8" t="e">
        <f>VLOOKUP(G1591,Accounts!B$4:C$65535,2,FALSE)</f>
        <v>#N/A</v>
      </c>
    </row>
    <row r="1592" spans="1:12" ht="12.75" customHeight="1" x14ac:dyDescent="0.2">
      <c r="A1592" s="8"/>
      <c r="B1592" s="8"/>
      <c r="K1592" s="8" t="str">
        <f t="shared" si="24"/>
        <v>Expenses</v>
      </c>
      <c r="L1592" s="8" t="e">
        <f>VLOOKUP(G1592,Accounts!B$4:C$65535,2,FALSE)</f>
        <v>#N/A</v>
      </c>
    </row>
    <row r="1593" spans="1:12" ht="12.75" customHeight="1" x14ac:dyDescent="0.2">
      <c r="A1593" s="8"/>
      <c r="B1593" s="8"/>
      <c r="K1593" s="8" t="str">
        <f t="shared" si="24"/>
        <v>Expenses</v>
      </c>
      <c r="L1593" s="8" t="e">
        <f>VLOOKUP(G1593,Accounts!B$4:C$65535,2,FALSE)</f>
        <v>#N/A</v>
      </c>
    </row>
    <row r="1594" spans="1:12" ht="12.75" customHeight="1" x14ac:dyDescent="0.2">
      <c r="A1594" s="8"/>
      <c r="B1594" s="8"/>
      <c r="K1594" s="8" t="str">
        <f t="shared" si="24"/>
        <v>Expenses</v>
      </c>
      <c r="L1594" s="8" t="e">
        <f>VLOOKUP(G1594,Accounts!B$4:C$65535,2,FALSE)</f>
        <v>#N/A</v>
      </c>
    </row>
    <row r="1595" spans="1:12" ht="12.75" customHeight="1" x14ac:dyDescent="0.2">
      <c r="A1595" s="8"/>
      <c r="B1595" s="8"/>
      <c r="K1595" s="8" t="str">
        <f t="shared" si="24"/>
        <v>Expenses</v>
      </c>
      <c r="L1595" s="8" t="e">
        <f>VLOOKUP(G1595,Accounts!B$4:C$65535,2,FALSE)</f>
        <v>#N/A</v>
      </c>
    </row>
    <row r="1596" spans="1:12" ht="12.75" customHeight="1" x14ac:dyDescent="0.2">
      <c r="A1596" s="8"/>
      <c r="B1596" s="8"/>
      <c r="K1596" s="8" t="str">
        <f t="shared" si="24"/>
        <v>Expenses</v>
      </c>
      <c r="L1596" s="8" t="e">
        <f>VLOOKUP(G1596,Accounts!B$4:C$65535,2,FALSE)</f>
        <v>#N/A</v>
      </c>
    </row>
    <row r="1597" spans="1:12" ht="12.75" customHeight="1" x14ac:dyDescent="0.2">
      <c r="A1597" s="8"/>
      <c r="B1597" s="8"/>
      <c r="K1597" s="8" t="str">
        <f t="shared" si="24"/>
        <v>Expenses</v>
      </c>
      <c r="L1597" s="8" t="e">
        <f>VLOOKUP(G1597,Accounts!B$4:C$65535,2,FALSE)</f>
        <v>#N/A</v>
      </c>
    </row>
    <row r="1598" spans="1:12" ht="12.75" customHeight="1" x14ac:dyDescent="0.2">
      <c r="A1598" s="8"/>
      <c r="B1598" s="8"/>
      <c r="K1598" s="8" t="str">
        <f t="shared" si="24"/>
        <v>Expenses</v>
      </c>
      <c r="L1598" s="8" t="e">
        <f>VLOOKUP(G1598,Accounts!B$4:C$65535,2,FALSE)</f>
        <v>#N/A</v>
      </c>
    </row>
    <row r="1599" spans="1:12" ht="12.75" customHeight="1" x14ac:dyDescent="0.2">
      <c r="A1599" s="8"/>
      <c r="B1599" s="8"/>
      <c r="K1599" s="8" t="str">
        <f t="shared" si="24"/>
        <v>Expenses</v>
      </c>
      <c r="L1599" s="8" t="e">
        <f>VLOOKUP(G1599,Accounts!B$4:C$65535,2,FALSE)</f>
        <v>#N/A</v>
      </c>
    </row>
    <row r="1600" spans="1:12" ht="12.75" customHeight="1" x14ac:dyDescent="0.2">
      <c r="A1600" s="8"/>
      <c r="B1600" s="8"/>
      <c r="K1600" s="8" t="str">
        <f t="shared" si="24"/>
        <v>Expenses</v>
      </c>
      <c r="L1600" s="8" t="e">
        <f>VLOOKUP(G1600,Accounts!B$4:C$65535,2,FALSE)</f>
        <v>#N/A</v>
      </c>
    </row>
    <row r="1601" spans="1:12" ht="12.75" customHeight="1" x14ac:dyDescent="0.2">
      <c r="A1601" s="8"/>
      <c r="B1601" s="8"/>
      <c r="K1601" s="8" t="str">
        <f t="shared" si="24"/>
        <v>Expenses</v>
      </c>
      <c r="L1601" s="8" t="e">
        <f>VLOOKUP(G1601,Accounts!B$4:C$65535,2,FALSE)</f>
        <v>#N/A</v>
      </c>
    </row>
    <row r="1602" spans="1:12" ht="12.75" customHeight="1" x14ac:dyDescent="0.2">
      <c r="A1602" s="8"/>
      <c r="B1602" s="8"/>
      <c r="K1602" s="8" t="str">
        <f t="shared" si="24"/>
        <v>Expenses</v>
      </c>
      <c r="L1602" s="8" t="e">
        <f>VLOOKUP(G1602,Accounts!B$4:C$65535,2,FALSE)</f>
        <v>#N/A</v>
      </c>
    </row>
    <row r="1603" spans="1:12" ht="12.75" customHeight="1" x14ac:dyDescent="0.2">
      <c r="A1603" s="8"/>
      <c r="B1603" s="8"/>
      <c r="K1603" s="8" t="str">
        <f t="shared" si="24"/>
        <v>Expenses</v>
      </c>
      <c r="L1603" s="8" t="e">
        <f>VLOOKUP(G1603,Accounts!B$4:C$65535,2,FALSE)</f>
        <v>#N/A</v>
      </c>
    </row>
    <row r="1604" spans="1:12" ht="12.75" customHeight="1" x14ac:dyDescent="0.2">
      <c r="A1604" s="8"/>
      <c r="B1604" s="8"/>
      <c r="K1604" s="8" t="str">
        <f t="shared" si="24"/>
        <v>Expenses</v>
      </c>
      <c r="L1604" s="8" t="e">
        <f>VLOOKUP(G1604,Accounts!B$4:C$65535,2,FALSE)</f>
        <v>#N/A</v>
      </c>
    </row>
    <row r="1605" spans="1:12" ht="12.75" customHeight="1" x14ac:dyDescent="0.2">
      <c r="A1605" s="8"/>
      <c r="B1605" s="8"/>
      <c r="K1605" s="8" t="str">
        <f t="shared" si="24"/>
        <v>Expenses</v>
      </c>
      <c r="L1605" s="8" t="e">
        <f>VLOOKUP(G1605,Accounts!B$4:C$65535,2,FALSE)</f>
        <v>#N/A</v>
      </c>
    </row>
    <row r="1606" spans="1:12" ht="12.75" customHeight="1" x14ac:dyDescent="0.2">
      <c r="A1606" s="8"/>
      <c r="B1606" s="8"/>
      <c r="K1606" s="8" t="str">
        <f t="shared" si="24"/>
        <v>Expenses</v>
      </c>
      <c r="L1606" s="8" t="e">
        <f>VLOOKUP(G1606,Accounts!B$4:C$65535,2,FALSE)</f>
        <v>#N/A</v>
      </c>
    </row>
    <row r="1607" spans="1:12" ht="12.75" customHeight="1" x14ac:dyDescent="0.2">
      <c r="A1607" s="8"/>
      <c r="B1607" s="8"/>
      <c r="K1607" s="8" t="str">
        <f t="shared" si="24"/>
        <v>Expenses</v>
      </c>
      <c r="L1607" s="8" t="e">
        <f>VLOOKUP(G1607,Accounts!B$4:C$65535,2,FALSE)</f>
        <v>#N/A</v>
      </c>
    </row>
    <row r="1608" spans="1:12" ht="12.75" customHeight="1" x14ac:dyDescent="0.2">
      <c r="A1608" s="8"/>
      <c r="B1608" s="8"/>
      <c r="K1608" s="8" t="str">
        <f t="shared" si="24"/>
        <v>Expenses</v>
      </c>
      <c r="L1608" s="8" t="e">
        <f>VLOOKUP(G1608,Accounts!B$4:C$65535,2,FALSE)</f>
        <v>#N/A</v>
      </c>
    </row>
    <row r="1609" spans="1:12" ht="12.75" customHeight="1" x14ac:dyDescent="0.2">
      <c r="A1609" s="8"/>
      <c r="B1609" s="8"/>
      <c r="K1609" s="8" t="str">
        <f t="shared" ref="K1609:K1672" si="25">IF(LEFT(G1609,1)="1","Assets",IF(LEFT(G1609,1)="2","Liability",IF(LEFT(G1609,1)="3","Liability",IF(LEFT(G1609,1)="4","Income","Expenses"))))</f>
        <v>Expenses</v>
      </c>
      <c r="L1609" s="8" t="e">
        <f>VLOOKUP(G1609,Accounts!B$4:C$65535,2,FALSE)</f>
        <v>#N/A</v>
      </c>
    </row>
    <row r="1610" spans="1:12" ht="12.75" customHeight="1" x14ac:dyDescent="0.2">
      <c r="A1610" s="8"/>
      <c r="B1610" s="8"/>
      <c r="K1610" s="8" t="str">
        <f t="shared" si="25"/>
        <v>Expenses</v>
      </c>
      <c r="L1610" s="8" t="e">
        <f>VLOOKUP(G1610,Accounts!B$4:C$65535,2,FALSE)</f>
        <v>#N/A</v>
      </c>
    </row>
    <row r="1611" spans="1:12" ht="12.75" customHeight="1" x14ac:dyDescent="0.2">
      <c r="A1611" s="8"/>
      <c r="B1611" s="8"/>
      <c r="K1611" s="8" t="str">
        <f t="shared" si="25"/>
        <v>Expenses</v>
      </c>
      <c r="L1611" s="8" t="e">
        <f>VLOOKUP(G1611,Accounts!B$4:C$65535,2,FALSE)</f>
        <v>#N/A</v>
      </c>
    </row>
    <row r="1612" spans="1:12" ht="12.75" customHeight="1" x14ac:dyDescent="0.2">
      <c r="A1612" s="8"/>
      <c r="B1612" s="8"/>
      <c r="K1612" s="8" t="str">
        <f t="shared" si="25"/>
        <v>Expenses</v>
      </c>
      <c r="L1612" s="8" t="e">
        <f>VLOOKUP(G1612,Accounts!B$4:C$65535,2,FALSE)</f>
        <v>#N/A</v>
      </c>
    </row>
    <row r="1613" spans="1:12" ht="12.75" customHeight="1" x14ac:dyDescent="0.2">
      <c r="A1613" s="8"/>
      <c r="B1613" s="8"/>
      <c r="K1613" s="8" t="str">
        <f t="shared" si="25"/>
        <v>Expenses</v>
      </c>
      <c r="L1613" s="8" t="e">
        <f>VLOOKUP(G1613,Accounts!B$4:C$65535,2,FALSE)</f>
        <v>#N/A</v>
      </c>
    </row>
    <row r="1614" spans="1:12" ht="12.75" customHeight="1" x14ac:dyDescent="0.2">
      <c r="A1614" s="8"/>
      <c r="B1614" s="8"/>
      <c r="K1614" s="8" t="str">
        <f t="shared" si="25"/>
        <v>Expenses</v>
      </c>
      <c r="L1614" s="8" t="e">
        <f>VLOOKUP(G1614,Accounts!B$4:C$65535,2,FALSE)</f>
        <v>#N/A</v>
      </c>
    </row>
    <row r="1615" spans="1:12" ht="12.75" customHeight="1" x14ac:dyDescent="0.2">
      <c r="A1615" s="8"/>
      <c r="B1615" s="8"/>
      <c r="K1615" s="8" t="str">
        <f t="shared" si="25"/>
        <v>Expenses</v>
      </c>
      <c r="L1615" s="8" t="e">
        <f>VLOOKUP(G1615,Accounts!B$4:C$65535,2,FALSE)</f>
        <v>#N/A</v>
      </c>
    </row>
    <row r="1616" spans="1:12" ht="12.75" customHeight="1" x14ac:dyDescent="0.2">
      <c r="A1616" s="8"/>
      <c r="B1616" s="8"/>
      <c r="K1616" s="8" t="str">
        <f t="shared" si="25"/>
        <v>Expenses</v>
      </c>
      <c r="L1616" s="8" t="e">
        <f>VLOOKUP(G1616,Accounts!B$4:C$65535,2,FALSE)</f>
        <v>#N/A</v>
      </c>
    </row>
    <row r="1617" spans="1:12" ht="12.75" customHeight="1" x14ac:dyDescent="0.2">
      <c r="A1617" s="8"/>
      <c r="B1617" s="8"/>
      <c r="K1617" s="8" t="str">
        <f t="shared" si="25"/>
        <v>Expenses</v>
      </c>
      <c r="L1617" s="8" t="e">
        <f>VLOOKUP(G1617,Accounts!B$4:C$65535,2,FALSE)</f>
        <v>#N/A</v>
      </c>
    </row>
    <row r="1618" spans="1:12" ht="12.75" customHeight="1" x14ac:dyDescent="0.2">
      <c r="A1618" s="8"/>
      <c r="B1618" s="8"/>
      <c r="K1618" s="8" t="str">
        <f t="shared" si="25"/>
        <v>Expenses</v>
      </c>
      <c r="L1618" s="8" t="e">
        <f>VLOOKUP(G1618,Accounts!B$4:C$65535,2,FALSE)</f>
        <v>#N/A</v>
      </c>
    </row>
    <row r="1619" spans="1:12" ht="12.75" customHeight="1" x14ac:dyDescent="0.2">
      <c r="A1619" s="8"/>
      <c r="B1619" s="8"/>
      <c r="K1619" s="8" t="str">
        <f t="shared" si="25"/>
        <v>Expenses</v>
      </c>
      <c r="L1619" s="8" t="e">
        <f>VLOOKUP(G1619,Accounts!B$4:C$65535,2,FALSE)</f>
        <v>#N/A</v>
      </c>
    </row>
    <row r="1620" spans="1:12" ht="12.75" customHeight="1" x14ac:dyDescent="0.2">
      <c r="A1620" s="8"/>
      <c r="B1620" s="8"/>
      <c r="K1620" s="8" t="str">
        <f t="shared" si="25"/>
        <v>Expenses</v>
      </c>
      <c r="L1620" s="8" t="e">
        <f>VLOOKUP(G1620,Accounts!B$4:C$65535,2,FALSE)</f>
        <v>#N/A</v>
      </c>
    </row>
    <row r="1621" spans="1:12" ht="12.75" customHeight="1" x14ac:dyDescent="0.2">
      <c r="A1621" s="8"/>
      <c r="B1621" s="8"/>
      <c r="K1621" s="8" t="str">
        <f t="shared" si="25"/>
        <v>Expenses</v>
      </c>
      <c r="L1621" s="8" t="e">
        <f>VLOOKUP(G1621,Accounts!B$4:C$65535,2,FALSE)</f>
        <v>#N/A</v>
      </c>
    </row>
    <row r="1622" spans="1:12" ht="12.75" customHeight="1" x14ac:dyDescent="0.2">
      <c r="A1622" s="8"/>
      <c r="B1622" s="8"/>
      <c r="K1622" s="8" t="str">
        <f t="shared" si="25"/>
        <v>Expenses</v>
      </c>
      <c r="L1622" s="8" t="e">
        <f>VLOOKUP(G1622,Accounts!B$4:C$65535,2,FALSE)</f>
        <v>#N/A</v>
      </c>
    </row>
    <row r="1623" spans="1:12" ht="12.75" customHeight="1" x14ac:dyDescent="0.2">
      <c r="A1623" s="8"/>
      <c r="B1623" s="8"/>
      <c r="K1623" s="8" t="str">
        <f t="shared" si="25"/>
        <v>Expenses</v>
      </c>
      <c r="L1623" s="8" t="e">
        <f>VLOOKUP(G1623,Accounts!B$4:C$65535,2,FALSE)</f>
        <v>#N/A</v>
      </c>
    </row>
    <row r="1624" spans="1:12" ht="12.75" customHeight="1" x14ac:dyDescent="0.2">
      <c r="A1624" s="8"/>
      <c r="B1624" s="8"/>
      <c r="K1624" s="8" t="str">
        <f t="shared" si="25"/>
        <v>Expenses</v>
      </c>
      <c r="L1624" s="8" t="e">
        <f>VLOOKUP(G1624,Accounts!B$4:C$65535,2,FALSE)</f>
        <v>#N/A</v>
      </c>
    </row>
    <row r="1625" spans="1:12" ht="12.75" customHeight="1" x14ac:dyDescent="0.2">
      <c r="A1625" s="8"/>
      <c r="B1625" s="8"/>
      <c r="K1625" s="8" t="str">
        <f t="shared" si="25"/>
        <v>Expenses</v>
      </c>
      <c r="L1625" s="8" t="e">
        <f>VLOOKUP(G1625,Accounts!B$4:C$65535,2,FALSE)</f>
        <v>#N/A</v>
      </c>
    </row>
    <row r="1626" spans="1:12" ht="12.75" customHeight="1" x14ac:dyDescent="0.2">
      <c r="A1626" s="8"/>
      <c r="B1626" s="8"/>
      <c r="K1626" s="8" t="str">
        <f t="shared" si="25"/>
        <v>Expenses</v>
      </c>
      <c r="L1626" s="8" t="e">
        <f>VLOOKUP(G1626,Accounts!B$4:C$65535,2,FALSE)</f>
        <v>#N/A</v>
      </c>
    </row>
    <row r="1627" spans="1:12" ht="12.75" customHeight="1" x14ac:dyDescent="0.2">
      <c r="A1627" s="8"/>
      <c r="B1627" s="8"/>
      <c r="K1627" s="8" t="str">
        <f t="shared" si="25"/>
        <v>Expenses</v>
      </c>
      <c r="L1627" s="8" t="e">
        <f>VLOOKUP(G1627,Accounts!B$4:C$65535,2,FALSE)</f>
        <v>#N/A</v>
      </c>
    </row>
    <row r="1628" spans="1:12" ht="12.75" customHeight="1" x14ac:dyDescent="0.2">
      <c r="A1628" s="8"/>
      <c r="B1628" s="8"/>
      <c r="K1628" s="8" t="str">
        <f t="shared" si="25"/>
        <v>Expenses</v>
      </c>
      <c r="L1628" s="8" t="e">
        <f>VLOOKUP(G1628,Accounts!B$4:C$65535,2,FALSE)</f>
        <v>#N/A</v>
      </c>
    </row>
    <row r="1629" spans="1:12" ht="12.75" customHeight="1" x14ac:dyDescent="0.2">
      <c r="A1629" s="8"/>
      <c r="B1629" s="8"/>
      <c r="K1629" s="8" t="str">
        <f t="shared" si="25"/>
        <v>Expenses</v>
      </c>
      <c r="L1629" s="8" t="e">
        <f>VLOOKUP(G1629,Accounts!B$4:C$65535,2,FALSE)</f>
        <v>#N/A</v>
      </c>
    </row>
    <row r="1630" spans="1:12" ht="12.75" customHeight="1" x14ac:dyDescent="0.2">
      <c r="A1630" s="8"/>
      <c r="B1630" s="8"/>
      <c r="K1630" s="8" t="str">
        <f t="shared" si="25"/>
        <v>Expenses</v>
      </c>
      <c r="L1630" s="8" t="e">
        <f>VLOOKUP(G1630,Accounts!B$4:C$65535,2,FALSE)</f>
        <v>#N/A</v>
      </c>
    </row>
    <row r="1631" spans="1:12" ht="12.75" customHeight="1" x14ac:dyDescent="0.2">
      <c r="A1631" s="8"/>
      <c r="B1631" s="8"/>
      <c r="K1631" s="8" t="str">
        <f t="shared" si="25"/>
        <v>Expenses</v>
      </c>
      <c r="L1631" s="8" t="e">
        <f>VLOOKUP(G1631,Accounts!B$4:C$65535,2,FALSE)</f>
        <v>#N/A</v>
      </c>
    </row>
    <row r="1632" spans="1:12" ht="12.75" customHeight="1" x14ac:dyDescent="0.2">
      <c r="A1632" s="8"/>
      <c r="B1632" s="8"/>
      <c r="K1632" s="8" t="str">
        <f t="shared" si="25"/>
        <v>Expenses</v>
      </c>
      <c r="L1632" s="8" t="e">
        <f>VLOOKUP(G1632,Accounts!B$4:C$65535,2,FALSE)</f>
        <v>#N/A</v>
      </c>
    </row>
    <row r="1633" spans="1:12" ht="12.75" customHeight="1" x14ac:dyDescent="0.2">
      <c r="A1633" s="8"/>
      <c r="B1633" s="8"/>
      <c r="K1633" s="8" t="str">
        <f t="shared" si="25"/>
        <v>Expenses</v>
      </c>
      <c r="L1633" s="8" t="e">
        <f>VLOOKUP(G1633,Accounts!B$4:C$65535,2,FALSE)</f>
        <v>#N/A</v>
      </c>
    </row>
    <row r="1634" spans="1:12" ht="12.75" customHeight="1" x14ac:dyDescent="0.2">
      <c r="A1634" s="8"/>
      <c r="B1634" s="8"/>
      <c r="K1634" s="8" t="str">
        <f t="shared" si="25"/>
        <v>Expenses</v>
      </c>
      <c r="L1634" s="8" t="e">
        <f>VLOOKUP(G1634,Accounts!B$4:C$65535,2,FALSE)</f>
        <v>#N/A</v>
      </c>
    </row>
    <row r="1635" spans="1:12" ht="12.75" customHeight="1" x14ac:dyDescent="0.2">
      <c r="A1635" s="8"/>
      <c r="B1635" s="8"/>
      <c r="K1635" s="8" t="str">
        <f t="shared" si="25"/>
        <v>Expenses</v>
      </c>
      <c r="L1635" s="8" t="e">
        <f>VLOOKUP(G1635,Accounts!B$4:C$65535,2,FALSE)</f>
        <v>#N/A</v>
      </c>
    </row>
    <row r="1636" spans="1:12" ht="12.75" customHeight="1" x14ac:dyDescent="0.2">
      <c r="A1636" s="8"/>
      <c r="B1636" s="8"/>
      <c r="K1636" s="8" t="str">
        <f t="shared" si="25"/>
        <v>Expenses</v>
      </c>
      <c r="L1636" s="8" t="e">
        <f>VLOOKUP(G1636,Accounts!B$4:C$65535,2,FALSE)</f>
        <v>#N/A</v>
      </c>
    </row>
    <row r="1637" spans="1:12" ht="12.75" customHeight="1" x14ac:dyDescent="0.2">
      <c r="A1637" s="8"/>
      <c r="B1637" s="8"/>
      <c r="K1637" s="8" t="str">
        <f t="shared" si="25"/>
        <v>Expenses</v>
      </c>
      <c r="L1637" s="8" t="e">
        <f>VLOOKUP(G1637,Accounts!B$4:C$65535,2,FALSE)</f>
        <v>#N/A</v>
      </c>
    </row>
    <row r="1638" spans="1:12" ht="12.75" customHeight="1" x14ac:dyDescent="0.2">
      <c r="A1638" s="8"/>
      <c r="B1638" s="8"/>
      <c r="K1638" s="8" t="str">
        <f t="shared" si="25"/>
        <v>Expenses</v>
      </c>
      <c r="L1638" s="8" t="e">
        <f>VLOOKUP(G1638,Accounts!B$4:C$65535,2,FALSE)</f>
        <v>#N/A</v>
      </c>
    </row>
    <row r="1639" spans="1:12" ht="12.75" customHeight="1" x14ac:dyDescent="0.2">
      <c r="A1639" s="8"/>
      <c r="B1639" s="8"/>
      <c r="K1639" s="8" t="str">
        <f t="shared" si="25"/>
        <v>Expenses</v>
      </c>
      <c r="L1639" s="8" t="e">
        <f>VLOOKUP(G1639,Accounts!B$4:C$65535,2,FALSE)</f>
        <v>#N/A</v>
      </c>
    </row>
    <row r="1640" spans="1:12" ht="12.75" customHeight="1" x14ac:dyDescent="0.2">
      <c r="A1640" s="8"/>
      <c r="B1640" s="8"/>
      <c r="K1640" s="8" t="str">
        <f t="shared" si="25"/>
        <v>Expenses</v>
      </c>
      <c r="L1640" s="8" t="e">
        <f>VLOOKUP(G1640,Accounts!B$4:C$65535,2,FALSE)</f>
        <v>#N/A</v>
      </c>
    </row>
    <row r="1641" spans="1:12" ht="12.75" customHeight="1" x14ac:dyDescent="0.2">
      <c r="A1641" s="8"/>
      <c r="B1641" s="8"/>
      <c r="K1641" s="8" t="str">
        <f t="shared" si="25"/>
        <v>Expenses</v>
      </c>
      <c r="L1641" s="8" t="e">
        <f>VLOOKUP(G1641,Accounts!B$4:C$65535,2,FALSE)</f>
        <v>#N/A</v>
      </c>
    </row>
    <row r="1642" spans="1:12" ht="12.75" customHeight="1" x14ac:dyDescent="0.2">
      <c r="A1642" s="8"/>
      <c r="B1642" s="8"/>
      <c r="K1642" s="8" t="str">
        <f t="shared" si="25"/>
        <v>Expenses</v>
      </c>
      <c r="L1642" s="8" t="e">
        <f>VLOOKUP(G1642,Accounts!B$4:C$65535,2,FALSE)</f>
        <v>#N/A</v>
      </c>
    </row>
    <row r="1643" spans="1:12" ht="12.75" customHeight="1" x14ac:dyDescent="0.2">
      <c r="A1643" s="8"/>
      <c r="B1643" s="8"/>
      <c r="K1643" s="8" t="str">
        <f t="shared" si="25"/>
        <v>Expenses</v>
      </c>
      <c r="L1643" s="8" t="e">
        <f>VLOOKUP(G1643,Accounts!B$4:C$65535,2,FALSE)</f>
        <v>#N/A</v>
      </c>
    </row>
    <row r="1644" spans="1:12" ht="12.75" customHeight="1" x14ac:dyDescent="0.2">
      <c r="A1644" s="8"/>
      <c r="B1644" s="8"/>
      <c r="K1644" s="8" t="str">
        <f t="shared" si="25"/>
        <v>Expenses</v>
      </c>
      <c r="L1644" s="8" t="e">
        <f>VLOOKUP(G1644,Accounts!B$4:C$65535,2,FALSE)</f>
        <v>#N/A</v>
      </c>
    </row>
    <row r="1645" spans="1:12" ht="12.75" customHeight="1" x14ac:dyDescent="0.2">
      <c r="A1645" s="8"/>
      <c r="B1645" s="8"/>
      <c r="K1645" s="8" t="str">
        <f t="shared" si="25"/>
        <v>Expenses</v>
      </c>
      <c r="L1645" s="8" t="e">
        <f>VLOOKUP(G1645,Accounts!B$4:C$65535,2,FALSE)</f>
        <v>#N/A</v>
      </c>
    </row>
    <row r="1646" spans="1:12" ht="12.75" customHeight="1" x14ac:dyDescent="0.2">
      <c r="A1646" s="8"/>
      <c r="B1646" s="8"/>
      <c r="K1646" s="8" t="str">
        <f t="shared" si="25"/>
        <v>Expenses</v>
      </c>
      <c r="L1646" s="8" t="e">
        <f>VLOOKUP(G1646,Accounts!B$4:C$65535,2,FALSE)</f>
        <v>#N/A</v>
      </c>
    </row>
    <row r="1647" spans="1:12" ht="12.75" customHeight="1" x14ac:dyDescent="0.2">
      <c r="A1647" s="8"/>
      <c r="B1647" s="8"/>
      <c r="K1647" s="8" t="str">
        <f t="shared" si="25"/>
        <v>Expenses</v>
      </c>
      <c r="L1647" s="8" t="e">
        <f>VLOOKUP(G1647,Accounts!B$4:C$65535,2,FALSE)</f>
        <v>#N/A</v>
      </c>
    </row>
    <row r="1648" spans="1:12" ht="12.75" customHeight="1" x14ac:dyDescent="0.2">
      <c r="A1648" s="8"/>
      <c r="B1648" s="8"/>
      <c r="K1648" s="8" t="str">
        <f t="shared" si="25"/>
        <v>Expenses</v>
      </c>
      <c r="L1648" s="8" t="e">
        <f>VLOOKUP(G1648,Accounts!B$4:C$65535,2,FALSE)</f>
        <v>#N/A</v>
      </c>
    </row>
    <row r="1649" spans="1:12" ht="12.75" customHeight="1" x14ac:dyDescent="0.2">
      <c r="A1649" s="8"/>
      <c r="B1649" s="8"/>
      <c r="K1649" s="8" t="str">
        <f t="shared" si="25"/>
        <v>Expenses</v>
      </c>
      <c r="L1649" s="8" t="e">
        <f>VLOOKUP(G1649,Accounts!B$4:C$65535,2,FALSE)</f>
        <v>#N/A</v>
      </c>
    </row>
    <row r="1650" spans="1:12" ht="12.75" customHeight="1" x14ac:dyDescent="0.2">
      <c r="A1650" s="8"/>
      <c r="B1650" s="8"/>
      <c r="K1650" s="8" t="str">
        <f t="shared" si="25"/>
        <v>Expenses</v>
      </c>
      <c r="L1650" s="8" t="e">
        <f>VLOOKUP(G1650,Accounts!B$4:C$65535,2,FALSE)</f>
        <v>#N/A</v>
      </c>
    </row>
    <row r="1651" spans="1:12" ht="12.75" customHeight="1" x14ac:dyDescent="0.2">
      <c r="A1651" s="8"/>
      <c r="B1651" s="8"/>
      <c r="K1651" s="8" t="str">
        <f t="shared" si="25"/>
        <v>Expenses</v>
      </c>
      <c r="L1651" s="8" t="e">
        <f>VLOOKUP(G1651,Accounts!B$4:C$65535,2,FALSE)</f>
        <v>#N/A</v>
      </c>
    </row>
    <row r="1652" spans="1:12" ht="12.75" customHeight="1" x14ac:dyDescent="0.2">
      <c r="A1652" s="8"/>
      <c r="B1652" s="8"/>
      <c r="K1652" s="8" t="str">
        <f t="shared" si="25"/>
        <v>Expenses</v>
      </c>
      <c r="L1652" s="8" t="e">
        <f>VLOOKUP(G1652,Accounts!B$4:C$65535,2,FALSE)</f>
        <v>#N/A</v>
      </c>
    </row>
    <row r="1653" spans="1:12" ht="12.75" customHeight="1" x14ac:dyDescent="0.2">
      <c r="A1653" s="8"/>
      <c r="B1653" s="8"/>
      <c r="K1653" s="8" t="str">
        <f t="shared" si="25"/>
        <v>Expenses</v>
      </c>
      <c r="L1653" s="8" t="e">
        <f>VLOOKUP(G1653,Accounts!B$4:C$65535,2,FALSE)</f>
        <v>#N/A</v>
      </c>
    </row>
    <row r="1654" spans="1:12" ht="12.75" customHeight="1" x14ac:dyDescent="0.2">
      <c r="A1654" s="8"/>
      <c r="B1654" s="8"/>
      <c r="K1654" s="8" t="str">
        <f t="shared" si="25"/>
        <v>Expenses</v>
      </c>
      <c r="L1654" s="8" t="e">
        <f>VLOOKUP(G1654,Accounts!B$4:C$65535,2,FALSE)</f>
        <v>#N/A</v>
      </c>
    </row>
    <row r="1655" spans="1:12" ht="12.75" customHeight="1" x14ac:dyDescent="0.2">
      <c r="A1655" s="8"/>
      <c r="B1655" s="8"/>
      <c r="K1655" s="8" t="str">
        <f t="shared" si="25"/>
        <v>Expenses</v>
      </c>
      <c r="L1655" s="8" t="e">
        <f>VLOOKUP(G1655,Accounts!B$4:C$65535,2,FALSE)</f>
        <v>#N/A</v>
      </c>
    </row>
    <row r="1656" spans="1:12" ht="12.75" customHeight="1" x14ac:dyDescent="0.2">
      <c r="A1656" s="8"/>
      <c r="B1656" s="8"/>
      <c r="K1656" s="8" t="str">
        <f t="shared" si="25"/>
        <v>Expenses</v>
      </c>
      <c r="L1656" s="8" t="e">
        <f>VLOOKUP(G1656,Accounts!B$4:C$65535,2,FALSE)</f>
        <v>#N/A</v>
      </c>
    </row>
    <row r="1657" spans="1:12" ht="12.75" customHeight="1" x14ac:dyDescent="0.2">
      <c r="A1657" s="8"/>
      <c r="B1657" s="8"/>
      <c r="K1657" s="8" t="str">
        <f t="shared" si="25"/>
        <v>Expenses</v>
      </c>
      <c r="L1657" s="8" t="e">
        <f>VLOOKUP(G1657,Accounts!B$4:C$65535,2,FALSE)</f>
        <v>#N/A</v>
      </c>
    </row>
    <row r="1658" spans="1:12" ht="12.75" customHeight="1" x14ac:dyDescent="0.2">
      <c r="A1658" s="8"/>
      <c r="B1658" s="8"/>
      <c r="K1658" s="8" t="str">
        <f t="shared" si="25"/>
        <v>Expenses</v>
      </c>
      <c r="L1658" s="8" t="e">
        <f>VLOOKUP(G1658,Accounts!B$4:C$65535,2,FALSE)</f>
        <v>#N/A</v>
      </c>
    </row>
    <row r="1659" spans="1:12" ht="12.75" customHeight="1" x14ac:dyDescent="0.2">
      <c r="A1659" s="8"/>
      <c r="B1659" s="8"/>
      <c r="K1659" s="8" t="str">
        <f t="shared" si="25"/>
        <v>Expenses</v>
      </c>
      <c r="L1659" s="8" t="e">
        <f>VLOOKUP(G1659,Accounts!B$4:C$65535,2,FALSE)</f>
        <v>#N/A</v>
      </c>
    </row>
    <row r="1660" spans="1:12" ht="12.75" customHeight="1" x14ac:dyDescent="0.2">
      <c r="A1660" s="8"/>
      <c r="B1660" s="8"/>
      <c r="K1660" s="8" t="str">
        <f t="shared" si="25"/>
        <v>Expenses</v>
      </c>
      <c r="L1660" s="8" t="e">
        <f>VLOOKUP(G1660,Accounts!B$4:C$65535,2,FALSE)</f>
        <v>#N/A</v>
      </c>
    </row>
    <row r="1661" spans="1:12" ht="12.75" customHeight="1" x14ac:dyDescent="0.2">
      <c r="A1661" s="8"/>
      <c r="B1661" s="8"/>
      <c r="K1661" s="8" t="str">
        <f t="shared" si="25"/>
        <v>Expenses</v>
      </c>
      <c r="L1661" s="8" t="e">
        <f>VLOOKUP(G1661,Accounts!B$4:C$65535,2,FALSE)</f>
        <v>#N/A</v>
      </c>
    </row>
    <row r="1662" spans="1:12" ht="12.75" customHeight="1" x14ac:dyDescent="0.2">
      <c r="A1662" s="8"/>
      <c r="B1662" s="8"/>
      <c r="K1662" s="8" t="str">
        <f t="shared" si="25"/>
        <v>Expenses</v>
      </c>
      <c r="L1662" s="8" t="e">
        <f>VLOOKUP(G1662,Accounts!B$4:C$65535,2,FALSE)</f>
        <v>#N/A</v>
      </c>
    </row>
    <row r="1663" spans="1:12" ht="12.75" customHeight="1" x14ac:dyDescent="0.2">
      <c r="A1663" s="8"/>
      <c r="B1663" s="8"/>
      <c r="K1663" s="8" t="str">
        <f t="shared" si="25"/>
        <v>Expenses</v>
      </c>
      <c r="L1663" s="8" t="e">
        <f>VLOOKUP(G1663,Accounts!B$4:C$65535,2,FALSE)</f>
        <v>#N/A</v>
      </c>
    </row>
    <row r="1664" spans="1:12" ht="12.75" customHeight="1" x14ac:dyDescent="0.2">
      <c r="A1664" s="8"/>
      <c r="B1664" s="8"/>
      <c r="K1664" s="8" t="str">
        <f t="shared" si="25"/>
        <v>Expenses</v>
      </c>
      <c r="L1664" s="8" t="e">
        <f>VLOOKUP(G1664,Accounts!B$4:C$65535,2,FALSE)</f>
        <v>#N/A</v>
      </c>
    </row>
    <row r="1665" spans="1:12" ht="12.75" customHeight="1" x14ac:dyDescent="0.2">
      <c r="A1665" s="8"/>
      <c r="B1665" s="8"/>
      <c r="K1665" s="8" t="str">
        <f t="shared" si="25"/>
        <v>Expenses</v>
      </c>
      <c r="L1665" s="8" t="e">
        <f>VLOOKUP(G1665,Accounts!B$4:C$65535,2,FALSE)</f>
        <v>#N/A</v>
      </c>
    </row>
    <row r="1666" spans="1:12" ht="12.75" customHeight="1" x14ac:dyDescent="0.2">
      <c r="A1666" s="8"/>
      <c r="B1666" s="8"/>
      <c r="K1666" s="8" t="str">
        <f t="shared" si="25"/>
        <v>Expenses</v>
      </c>
      <c r="L1666" s="8" t="e">
        <f>VLOOKUP(G1666,Accounts!B$4:C$65535,2,FALSE)</f>
        <v>#N/A</v>
      </c>
    </row>
    <row r="1667" spans="1:12" ht="12.75" customHeight="1" x14ac:dyDescent="0.2">
      <c r="A1667" s="8"/>
      <c r="B1667" s="8"/>
      <c r="K1667" s="8" t="str">
        <f t="shared" si="25"/>
        <v>Expenses</v>
      </c>
      <c r="L1667" s="8" t="e">
        <f>VLOOKUP(G1667,Accounts!B$4:C$65535,2,FALSE)</f>
        <v>#N/A</v>
      </c>
    </row>
    <row r="1668" spans="1:12" ht="12.75" customHeight="1" x14ac:dyDescent="0.2">
      <c r="A1668" s="8"/>
      <c r="B1668" s="8"/>
      <c r="K1668" s="8" t="str">
        <f t="shared" si="25"/>
        <v>Expenses</v>
      </c>
      <c r="L1668" s="8" t="e">
        <f>VLOOKUP(G1668,Accounts!B$4:C$65535,2,FALSE)</f>
        <v>#N/A</v>
      </c>
    </row>
    <row r="1669" spans="1:12" ht="12.75" customHeight="1" x14ac:dyDescent="0.2">
      <c r="A1669" s="8"/>
      <c r="B1669" s="8"/>
      <c r="K1669" s="8" t="str">
        <f t="shared" si="25"/>
        <v>Expenses</v>
      </c>
      <c r="L1669" s="8" t="e">
        <f>VLOOKUP(G1669,Accounts!B$4:C$65535,2,FALSE)</f>
        <v>#N/A</v>
      </c>
    </row>
    <row r="1670" spans="1:12" ht="12.75" customHeight="1" x14ac:dyDescent="0.2">
      <c r="A1670" s="8"/>
      <c r="B1670" s="8"/>
      <c r="K1670" s="8" t="str">
        <f t="shared" si="25"/>
        <v>Expenses</v>
      </c>
      <c r="L1670" s="8" t="e">
        <f>VLOOKUP(G1670,Accounts!B$4:C$65535,2,FALSE)</f>
        <v>#N/A</v>
      </c>
    </row>
    <row r="1671" spans="1:12" ht="12.75" customHeight="1" x14ac:dyDescent="0.2">
      <c r="A1671" s="8"/>
      <c r="B1671" s="8"/>
      <c r="K1671" s="8" t="str">
        <f t="shared" si="25"/>
        <v>Expenses</v>
      </c>
      <c r="L1671" s="8" t="e">
        <f>VLOOKUP(G1671,Accounts!B$4:C$65535,2,FALSE)</f>
        <v>#N/A</v>
      </c>
    </row>
    <row r="1672" spans="1:12" ht="12.75" customHeight="1" x14ac:dyDescent="0.2">
      <c r="A1672" s="8"/>
      <c r="B1672" s="8"/>
      <c r="K1672" s="8" t="str">
        <f t="shared" si="25"/>
        <v>Expenses</v>
      </c>
      <c r="L1672" s="8" t="e">
        <f>VLOOKUP(G1672,Accounts!B$4:C$65535,2,FALSE)</f>
        <v>#N/A</v>
      </c>
    </row>
    <row r="1673" spans="1:12" ht="12.75" customHeight="1" x14ac:dyDescent="0.2">
      <c r="A1673" s="8"/>
      <c r="B1673" s="8"/>
      <c r="K1673" s="8" t="str">
        <f t="shared" ref="K1673:K1736" si="26">IF(LEFT(G1673,1)="1","Assets",IF(LEFT(G1673,1)="2","Liability",IF(LEFT(G1673,1)="3","Liability",IF(LEFT(G1673,1)="4","Income","Expenses"))))</f>
        <v>Expenses</v>
      </c>
      <c r="L1673" s="8" t="e">
        <f>VLOOKUP(G1673,Accounts!B$4:C$65535,2,FALSE)</f>
        <v>#N/A</v>
      </c>
    </row>
    <row r="1674" spans="1:12" ht="12.75" customHeight="1" x14ac:dyDescent="0.2">
      <c r="A1674" s="8"/>
      <c r="B1674" s="8"/>
      <c r="K1674" s="8" t="str">
        <f t="shared" si="26"/>
        <v>Expenses</v>
      </c>
      <c r="L1674" s="8" t="e">
        <f>VLOOKUP(G1674,Accounts!B$4:C$65535,2,FALSE)</f>
        <v>#N/A</v>
      </c>
    </row>
    <row r="1675" spans="1:12" ht="12.75" customHeight="1" x14ac:dyDescent="0.2">
      <c r="A1675" s="8"/>
      <c r="B1675" s="8"/>
      <c r="K1675" s="8" t="str">
        <f t="shared" si="26"/>
        <v>Expenses</v>
      </c>
      <c r="L1675" s="8" t="e">
        <f>VLOOKUP(G1675,Accounts!B$4:C$65535,2,FALSE)</f>
        <v>#N/A</v>
      </c>
    </row>
    <row r="1676" spans="1:12" ht="12.75" customHeight="1" x14ac:dyDescent="0.2">
      <c r="A1676" s="8"/>
      <c r="B1676" s="8"/>
      <c r="K1676" s="8" t="str">
        <f t="shared" si="26"/>
        <v>Expenses</v>
      </c>
      <c r="L1676" s="8" t="e">
        <f>VLOOKUP(G1676,Accounts!B$4:C$65535,2,FALSE)</f>
        <v>#N/A</v>
      </c>
    </row>
    <row r="1677" spans="1:12" ht="12.75" customHeight="1" x14ac:dyDescent="0.2">
      <c r="A1677" s="8"/>
      <c r="B1677" s="8"/>
      <c r="K1677" s="8" t="str">
        <f t="shared" si="26"/>
        <v>Expenses</v>
      </c>
      <c r="L1677" s="8" t="e">
        <f>VLOOKUP(G1677,Accounts!B$4:C$65535,2,FALSE)</f>
        <v>#N/A</v>
      </c>
    </row>
    <row r="1678" spans="1:12" ht="12.75" customHeight="1" x14ac:dyDescent="0.2">
      <c r="A1678" s="8"/>
      <c r="B1678" s="8"/>
      <c r="K1678" s="8" t="str">
        <f t="shared" si="26"/>
        <v>Expenses</v>
      </c>
      <c r="L1678" s="8" t="e">
        <f>VLOOKUP(G1678,Accounts!B$4:C$65535,2,FALSE)</f>
        <v>#N/A</v>
      </c>
    </row>
    <row r="1679" spans="1:12" ht="12.75" customHeight="1" x14ac:dyDescent="0.2">
      <c r="A1679" s="8"/>
      <c r="B1679" s="8"/>
      <c r="K1679" s="8" t="str">
        <f t="shared" si="26"/>
        <v>Expenses</v>
      </c>
      <c r="L1679" s="8" t="e">
        <f>VLOOKUP(G1679,Accounts!B$4:C$65535,2,FALSE)</f>
        <v>#N/A</v>
      </c>
    </row>
    <row r="1680" spans="1:12" ht="12.75" customHeight="1" x14ac:dyDescent="0.2">
      <c r="A1680" s="8"/>
      <c r="B1680" s="8"/>
      <c r="K1680" s="8" t="str">
        <f t="shared" si="26"/>
        <v>Expenses</v>
      </c>
      <c r="L1680" s="8" t="e">
        <f>VLOOKUP(G1680,Accounts!B$4:C$65535,2,FALSE)</f>
        <v>#N/A</v>
      </c>
    </row>
    <row r="1681" spans="1:12" ht="12.75" customHeight="1" x14ac:dyDescent="0.2">
      <c r="A1681" s="8"/>
      <c r="B1681" s="8"/>
      <c r="K1681" s="8" t="str">
        <f t="shared" si="26"/>
        <v>Expenses</v>
      </c>
      <c r="L1681" s="8" t="e">
        <f>VLOOKUP(G1681,Accounts!B$4:C$65535,2,FALSE)</f>
        <v>#N/A</v>
      </c>
    </row>
    <row r="1682" spans="1:12" ht="12.75" customHeight="1" x14ac:dyDescent="0.2">
      <c r="A1682" s="8"/>
      <c r="B1682" s="8"/>
      <c r="K1682" s="8" t="str">
        <f t="shared" si="26"/>
        <v>Expenses</v>
      </c>
      <c r="L1682" s="8" t="e">
        <f>VLOOKUP(G1682,Accounts!B$4:C$65535,2,FALSE)</f>
        <v>#N/A</v>
      </c>
    </row>
    <row r="1683" spans="1:12" ht="12.75" customHeight="1" x14ac:dyDescent="0.2">
      <c r="A1683" s="8"/>
      <c r="B1683" s="8"/>
      <c r="K1683" s="8" t="str">
        <f t="shared" si="26"/>
        <v>Expenses</v>
      </c>
      <c r="L1683" s="8" t="e">
        <f>VLOOKUP(G1683,Accounts!B$4:C$65535,2,FALSE)</f>
        <v>#N/A</v>
      </c>
    </row>
    <row r="1684" spans="1:12" ht="12.75" customHeight="1" x14ac:dyDescent="0.2">
      <c r="A1684" s="8"/>
      <c r="B1684" s="8"/>
      <c r="K1684" s="8" t="str">
        <f t="shared" si="26"/>
        <v>Expenses</v>
      </c>
      <c r="L1684" s="8" t="e">
        <f>VLOOKUP(G1684,Accounts!B$4:C$65535,2,FALSE)</f>
        <v>#N/A</v>
      </c>
    </row>
    <row r="1685" spans="1:12" ht="12.75" customHeight="1" x14ac:dyDescent="0.2">
      <c r="A1685" s="8"/>
      <c r="B1685" s="8"/>
      <c r="K1685" s="8" t="str">
        <f t="shared" si="26"/>
        <v>Expenses</v>
      </c>
      <c r="L1685" s="8" t="e">
        <f>VLOOKUP(G1685,Accounts!B$4:C$65535,2,FALSE)</f>
        <v>#N/A</v>
      </c>
    </row>
    <row r="1686" spans="1:12" ht="12.75" customHeight="1" x14ac:dyDescent="0.2">
      <c r="A1686" s="8"/>
      <c r="B1686" s="8"/>
      <c r="K1686" s="8" t="str">
        <f t="shared" si="26"/>
        <v>Expenses</v>
      </c>
      <c r="L1686" s="8" t="e">
        <f>VLOOKUP(G1686,Accounts!B$4:C$65535,2,FALSE)</f>
        <v>#N/A</v>
      </c>
    </row>
    <row r="1687" spans="1:12" ht="12.75" customHeight="1" x14ac:dyDescent="0.2">
      <c r="A1687" s="8"/>
      <c r="B1687" s="8"/>
      <c r="K1687" s="8" t="str">
        <f t="shared" si="26"/>
        <v>Expenses</v>
      </c>
      <c r="L1687" s="8" t="e">
        <f>VLOOKUP(G1687,Accounts!B$4:C$65535,2,FALSE)</f>
        <v>#N/A</v>
      </c>
    </row>
    <row r="1688" spans="1:12" ht="12.75" customHeight="1" x14ac:dyDescent="0.2">
      <c r="A1688" s="8"/>
      <c r="B1688" s="8"/>
      <c r="K1688" s="8" t="str">
        <f t="shared" si="26"/>
        <v>Expenses</v>
      </c>
      <c r="L1688" s="8" t="e">
        <f>VLOOKUP(G1688,Accounts!B$4:C$65535,2,FALSE)</f>
        <v>#N/A</v>
      </c>
    </row>
    <row r="1689" spans="1:12" ht="12.75" customHeight="1" x14ac:dyDescent="0.2">
      <c r="A1689" s="8"/>
      <c r="B1689" s="8"/>
      <c r="K1689" s="8" t="str">
        <f t="shared" si="26"/>
        <v>Expenses</v>
      </c>
      <c r="L1689" s="8" t="e">
        <f>VLOOKUP(G1689,Accounts!B$4:C$65535,2,FALSE)</f>
        <v>#N/A</v>
      </c>
    </row>
    <row r="1690" spans="1:12" ht="12.75" customHeight="1" x14ac:dyDescent="0.2">
      <c r="A1690" s="8"/>
      <c r="B1690" s="8"/>
      <c r="K1690" s="8" t="str">
        <f t="shared" si="26"/>
        <v>Expenses</v>
      </c>
      <c r="L1690" s="8" t="e">
        <f>VLOOKUP(G1690,Accounts!B$4:C$65535,2,FALSE)</f>
        <v>#N/A</v>
      </c>
    </row>
    <row r="1691" spans="1:12" ht="12.75" customHeight="1" x14ac:dyDescent="0.2">
      <c r="A1691" s="8"/>
      <c r="B1691" s="8"/>
      <c r="K1691" s="8" t="str">
        <f t="shared" si="26"/>
        <v>Expenses</v>
      </c>
      <c r="L1691" s="8" t="e">
        <f>VLOOKUP(G1691,Accounts!B$4:C$65535,2,FALSE)</f>
        <v>#N/A</v>
      </c>
    </row>
    <row r="1692" spans="1:12" ht="12.75" customHeight="1" x14ac:dyDescent="0.2">
      <c r="A1692" s="8"/>
      <c r="B1692" s="8"/>
      <c r="K1692" s="8" t="str">
        <f t="shared" si="26"/>
        <v>Expenses</v>
      </c>
      <c r="L1692" s="8" t="e">
        <f>VLOOKUP(G1692,Accounts!B$4:C$65535,2,FALSE)</f>
        <v>#N/A</v>
      </c>
    </row>
    <row r="1693" spans="1:12" ht="12.75" customHeight="1" x14ac:dyDescent="0.2">
      <c r="A1693" s="8"/>
      <c r="B1693" s="8"/>
      <c r="K1693" s="8" t="str">
        <f t="shared" si="26"/>
        <v>Expenses</v>
      </c>
      <c r="L1693" s="8" t="e">
        <f>VLOOKUP(G1693,Accounts!B$4:C$65535,2,FALSE)</f>
        <v>#N/A</v>
      </c>
    </row>
    <row r="1694" spans="1:12" ht="12.75" customHeight="1" x14ac:dyDescent="0.2">
      <c r="A1694" s="8"/>
      <c r="B1694" s="8"/>
      <c r="K1694" s="8" t="str">
        <f t="shared" si="26"/>
        <v>Expenses</v>
      </c>
      <c r="L1694" s="8" t="e">
        <f>VLOOKUP(G1694,Accounts!B$4:C$65535,2,FALSE)</f>
        <v>#N/A</v>
      </c>
    </row>
    <row r="1695" spans="1:12" ht="12.75" customHeight="1" x14ac:dyDescent="0.2">
      <c r="A1695" s="8"/>
      <c r="B1695" s="8"/>
      <c r="K1695" s="8" t="str">
        <f t="shared" si="26"/>
        <v>Expenses</v>
      </c>
      <c r="L1695" s="8" t="e">
        <f>VLOOKUP(G1695,Accounts!B$4:C$65535,2,FALSE)</f>
        <v>#N/A</v>
      </c>
    </row>
    <row r="1696" spans="1:12" ht="12.75" customHeight="1" x14ac:dyDescent="0.2">
      <c r="A1696" s="8"/>
      <c r="B1696" s="8"/>
      <c r="K1696" s="8" t="str">
        <f t="shared" si="26"/>
        <v>Expenses</v>
      </c>
      <c r="L1696" s="8" t="e">
        <f>VLOOKUP(G1696,Accounts!B$4:C$65535,2,FALSE)</f>
        <v>#N/A</v>
      </c>
    </row>
    <row r="1697" spans="1:12" ht="12.75" customHeight="1" x14ac:dyDescent="0.2">
      <c r="A1697" s="8"/>
      <c r="B1697" s="8"/>
      <c r="K1697" s="8" t="str">
        <f t="shared" si="26"/>
        <v>Expenses</v>
      </c>
      <c r="L1697" s="8" t="e">
        <f>VLOOKUP(G1697,Accounts!B$4:C$65535,2,FALSE)</f>
        <v>#N/A</v>
      </c>
    </row>
    <row r="1698" spans="1:12" ht="12.75" customHeight="1" x14ac:dyDescent="0.2">
      <c r="A1698" s="8"/>
      <c r="B1698" s="8"/>
      <c r="K1698" s="8" t="str">
        <f t="shared" si="26"/>
        <v>Expenses</v>
      </c>
      <c r="L1698" s="8" t="e">
        <f>VLOOKUP(G1698,Accounts!B$4:C$65535,2,FALSE)</f>
        <v>#N/A</v>
      </c>
    </row>
    <row r="1699" spans="1:12" ht="12.75" customHeight="1" x14ac:dyDescent="0.2">
      <c r="A1699" s="8"/>
      <c r="B1699" s="8"/>
      <c r="K1699" s="8" t="str">
        <f t="shared" si="26"/>
        <v>Expenses</v>
      </c>
      <c r="L1699" s="8" t="e">
        <f>VLOOKUP(G1699,Accounts!B$4:C$65535,2,FALSE)</f>
        <v>#N/A</v>
      </c>
    </row>
    <row r="1700" spans="1:12" ht="12.75" customHeight="1" x14ac:dyDescent="0.2">
      <c r="A1700" s="8"/>
      <c r="B1700" s="8"/>
      <c r="K1700" s="8" t="str">
        <f t="shared" si="26"/>
        <v>Expenses</v>
      </c>
      <c r="L1700" s="8" t="e">
        <f>VLOOKUP(G1700,Accounts!B$4:C$65535,2,FALSE)</f>
        <v>#N/A</v>
      </c>
    </row>
    <row r="1701" spans="1:12" ht="12.75" customHeight="1" x14ac:dyDescent="0.2">
      <c r="A1701" s="8"/>
      <c r="B1701" s="8"/>
      <c r="K1701" s="8" t="str">
        <f t="shared" si="26"/>
        <v>Expenses</v>
      </c>
      <c r="L1701" s="8" t="e">
        <f>VLOOKUP(G1701,Accounts!B$4:C$65535,2,FALSE)</f>
        <v>#N/A</v>
      </c>
    </row>
    <row r="1702" spans="1:12" ht="12.75" customHeight="1" x14ac:dyDescent="0.2">
      <c r="A1702" s="8"/>
      <c r="B1702" s="8"/>
      <c r="K1702" s="8" t="str">
        <f t="shared" si="26"/>
        <v>Expenses</v>
      </c>
      <c r="L1702" s="8" t="e">
        <f>VLOOKUP(G1702,Accounts!B$4:C$65535,2,FALSE)</f>
        <v>#N/A</v>
      </c>
    </row>
    <row r="1703" spans="1:12" ht="12.75" customHeight="1" x14ac:dyDescent="0.2">
      <c r="A1703" s="8"/>
      <c r="B1703" s="8"/>
      <c r="K1703" s="8" t="str">
        <f t="shared" si="26"/>
        <v>Expenses</v>
      </c>
      <c r="L1703" s="8" t="e">
        <f>VLOOKUP(G1703,Accounts!B$4:C$65535,2,FALSE)</f>
        <v>#N/A</v>
      </c>
    </row>
    <row r="1704" spans="1:12" ht="12.75" customHeight="1" x14ac:dyDescent="0.2">
      <c r="A1704" s="8"/>
      <c r="B1704" s="8"/>
      <c r="K1704" s="8" t="str">
        <f t="shared" si="26"/>
        <v>Expenses</v>
      </c>
      <c r="L1704" s="8" t="e">
        <f>VLOOKUP(G1704,Accounts!B$4:C$65535,2,FALSE)</f>
        <v>#N/A</v>
      </c>
    </row>
    <row r="1705" spans="1:12" ht="12.75" customHeight="1" x14ac:dyDescent="0.2">
      <c r="A1705" s="8"/>
      <c r="B1705" s="8"/>
      <c r="K1705" s="8" t="str">
        <f t="shared" si="26"/>
        <v>Expenses</v>
      </c>
      <c r="L1705" s="8" t="e">
        <f>VLOOKUP(G1705,Accounts!B$4:C$65535,2,FALSE)</f>
        <v>#N/A</v>
      </c>
    </row>
    <row r="1706" spans="1:12" ht="12.75" customHeight="1" x14ac:dyDescent="0.2">
      <c r="A1706" s="8"/>
      <c r="B1706" s="8"/>
      <c r="K1706" s="8" t="str">
        <f t="shared" si="26"/>
        <v>Expenses</v>
      </c>
      <c r="L1706" s="8" t="e">
        <f>VLOOKUP(G1706,Accounts!B$4:C$65535,2,FALSE)</f>
        <v>#N/A</v>
      </c>
    </row>
    <row r="1707" spans="1:12" ht="12.75" customHeight="1" x14ac:dyDescent="0.2">
      <c r="A1707" s="8"/>
      <c r="B1707" s="8"/>
      <c r="K1707" s="8" t="str">
        <f t="shared" si="26"/>
        <v>Expenses</v>
      </c>
      <c r="L1707" s="8" t="e">
        <f>VLOOKUP(G1707,Accounts!B$4:C$65535,2,FALSE)</f>
        <v>#N/A</v>
      </c>
    </row>
    <row r="1708" spans="1:12" ht="12.75" customHeight="1" x14ac:dyDescent="0.2">
      <c r="A1708" s="8"/>
      <c r="B1708" s="8"/>
      <c r="K1708" s="8" t="str">
        <f t="shared" si="26"/>
        <v>Expenses</v>
      </c>
      <c r="L1708" s="8" t="e">
        <f>VLOOKUP(G1708,Accounts!B$4:C$65535,2,FALSE)</f>
        <v>#N/A</v>
      </c>
    </row>
    <row r="1709" spans="1:12" ht="12.75" customHeight="1" x14ac:dyDescent="0.2">
      <c r="A1709" s="8"/>
      <c r="B1709" s="8"/>
      <c r="K1709" s="8" t="str">
        <f t="shared" si="26"/>
        <v>Expenses</v>
      </c>
      <c r="L1709" s="8" t="e">
        <f>VLOOKUP(G1709,Accounts!B$4:C$65535,2,FALSE)</f>
        <v>#N/A</v>
      </c>
    </row>
    <row r="1710" spans="1:12" ht="12.75" customHeight="1" x14ac:dyDescent="0.2">
      <c r="A1710" s="8"/>
      <c r="B1710" s="8"/>
      <c r="K1710" s="8" t="str">
        <f t="shared" si="26"/>
        <v>Expenses</v>
      </c>
      <c r="L1710" s="8" t="e">
        <f>VLOOKUP(G1710,Accounts!B$4:C$65535,2,FALSE)</f>
        <v>#N/A</v>
      </c>
    </row>
    <row r="1711" spans="1:12" ht="12.75" customHeight="1" x14ac:dyDescent="0.2">
      <c r="A1711" s="8"/>
      <c r="B1711" s="8"/>
      <c r="K1711" s="8" t="str">
        <f t="shared" si="26"/>
        <v>Expenses</v>
      </c>
      <c r="L1711" s="8" t="e">
        <f>VLOOKUP(G1711,Accounts!B$4:C$65535,2,FALSE)</f>
        <v>#N/A</v>
      </c>
    </row>
    <row r="1712" spans="1:12" ht="12.75" customHeight="1" x14ac:dyDescent="0.2">
      <c r="A1712" s="8"/>
      <c r="B1712" s="8"/>
      <c r="K1712" s="8" t="str">
        <f t="shared" si="26"/>
        <v>Expenses</v>
      </c>
      <c r="L1712" s="8" t="e">
        <f>VLOOKUP(G1712,Accounts!B$4:C$65535,2,FALSE)</f>
        <v>#N/A</v>
      </c>
    </row>
    <row r="1713" spans="1:12" ht="12.75" customHeight="1" x14ac:dyDescent="0.2">
      <c r="A1713" s="8"/>
      <c r="B1713" s="8"/>
      <c r="K1713" s="8" t="str">
        <f t="shared" si="26"/>
        <v>Expenses</v>
      </c>
      <c r="L1713" s="8" t="e">
        <f>VLOOKUP(G1713,Accounts!B$4:C$65535,2,FALSE)</f>
        <v>#N/A</v>
      </c>
    </row>
    <row r="1714" spans="1:12" ht="12.75" customHeight="1" x14ac:dyDescent="0.2">
      <c r="A1714" s="8"/>
      <c r="B1714" s="8"/>
      <c r="K1714" s="8" t="str">
        <f t="shared" si="26"/>
        <v>Expenses</v>
      </c>
      <c r="L1714" s="8" t="e">
        <f>VLOOKUP(G1714,Accounts!B$4:C$65535,2,FALSE)</f>
        <v>#N/A</v>
      </c>
    </row>
    <row r="1715" spans="1:12" ht="12.75" customHeight="1" x14ac:dyDescent="0.2">
      <c r="A1715" s="8"/>
      <c r="B1715" s="8"/>
      <c r="K1715" s="8" t="str">
        <f t="shared" si="26"/>
        <v>Expenses</v>
      </c>
      <c r="L1715" s="8" t="e">
        <f>VLOOKUP(G1715,Accounts!B$4:C$65535,2,FALSE)</f>
        <v>#N/A</v>
      </c>
    </row>
    <row r="1716" spans="1:12" ht="12.75" customHeight="1" x14ac:dyDescent="0.2">
      <c r="A1716" s="8"/>
      <c r="B1716" s="8"/>
      <c r="K1716" s="8" t="str">
        <f t="shared" si="26"/>
        <v>Expenses</v>
      </c>
      <c r="L1716" s="8" t="e">
        <f>VLOOKUP(G1716,Accounts!B$4:C$65535,2,FALSE)</f>
        <v>#N/A</v>
      </c>
    </row>
    <row r="1717" spans="1:12" ht="12.75" customHeight="1" x14ac:dyDescent="0.2">
      <c r="A1717" s="8"/>
      <c r="B1717" s="8"/>
      <c r="K1717" s="8" t="str">
        <f t="shared" si="26"/>
        <v>Expenses</v>
      </c>
      <c r="L1717" s="8" t="e">
        <f>VLOOKUP(G1717,Accounts!B$4:C$65535,2,FALSE)</f>
        <v>#N/A</v>
      </c>
    </row>
    <row r="1718" spans="1:12" ht="12.75" customHeight="1" x14ac:dyDescent="0.2">
      <c r="A1718" s="8"/>
      <c r="B1718" s="8"/>
      <c r="K1718" s="8" t="str">
        <f t="shared" si="26"/>
        <v>Expenses</v>
      </c>
      <c r="L1718" s="8" t="e">
        <f>VLOOKUP(G1718,Accounts!B$4:C$65535,2,FALSE)</f>
        <v>#N/A</v>
      </c>
    </row>
    <row r="1719" spans="1:12" ht="12.75" customHeight="1" x14ac:dyDescent="0.2">
      <c r="A1719" s="8"/>
      <c r="B1719" s="8"/>
      <c r="K1719" s="8" t="str">
        <f t="shared" si="26"/>
        <v>Expenses</v>
      </c>
      <c r="L1719" s="8" t="e">
        <f>VLOOKUP(G1719,Accounts!B$4:C$65535,2,FALSE)</f>
        <v>#N/A</v>
      </c>
    </row>
    <row r="1720" spans="1:12" ht="12.75" customHeight="1" x14ac:dyDescent="0.2">
      <c r="A1720" s="8"/>
      <c r="B1720" s="8"/>
      <c r="K1720" s="8" t="str">
        <f t="shared" si="26"/>
        <v>Expenses</v>
      </c>
      <c r="L1720" s="8" t="e">
        <f>VLOOKUP(G1720,Accounts!B$4:C$65535,2,FALSE)</f>
        <v>#N/A</v>
      </c>
    </row>
    <row r="1721" spans="1:12" ht="12.75" customHeight="1" x14ac:dyDescent="0.2">
      <c r="A1721" s="8"/>
      <c r="B1721" s="8"/>
      <c r="K1721" s="8" t="str">
        <f t="shared" si="26"/>
        <v>Expenses</v>
      </c>
      <c r="L1721" s="8" t="e">
        <f>VLOOKUP(G1721,Accounts!B$4:C$65535,2,FALSE)</f>
        <v>#N/A</v>
      </c>
    </row>
    <row r="1722" spans="1:12" ht="12.75" customHeight="1" x14ac:dyDescent="0.2">
      <c r="A1722" s="8"/>
      <c r="B1722" s="8"/>
      <c r="K1722" s="8" t="str">
        <f t="shared" si="26"/>
        <v>Expenses</v>
      </c>
      <c r="L1722" s="8" t="e">
        <f>VLOOKUP(G1722,Accounts!B$4:C$65535,2,FALSE)</f>
        <v>#N/A</v>
      </c>
    </row>
    <row r="1723" spans="1:12" ht="12.75" customHeight="1" x14ac:dyDescent="0.2">
      <c r="A1723" s="8"/>
      <c r="B1723" s="8"/>
      <c r="K1723" s="8" t="str">
        <f t="shared" si="26"/>
        <v>Expenses</v>
      </c>
      <c r="L1723" s="8" t="e">
        <f>VLOOKUP(G1723,Accounts!B$4:C$65535,2,FALSE)</f>
        <v>#N/A</v>
      </c>
    </row>
    <row r="1724" spans="1:12" ht="12.75" customHeight="1" x14ac:dyDescent="0.2">
      <c r="A1724" s="8"/>
      <c r="B1724" s="8"/>
      <c r="K1724" s="8" t="str">
        <f t="shared" si="26"/>
        <v>Expenses</v>
      </c>
      <c r="L1724" s="8" t="e">
        <f>VLOOKUP(G1724,Accounts!B$4:C$65535,2,FALSE)</f>
        <v>#N/A</v>
      </c>
    </row>
    <row r="1725" spans="1:12" ht="12.75" customHeight="1" x14ac:dyDescent="0.2">
      <c r="A1725" s="8"/>
      <c r="B1725" s="8"/>
      <c r="K1725" s="8" t="str">
        <f t="shared" si="26"/>
        <v>Expenses</v>
      </c>
      <c r="L1725" s="8" t="e">
        <f>VLOOKUP(G1725,Accounts!B$4:C$65535,2,FALSE)</f>
        <v>#N/A</v>
      </c>
    </row>
    <row r="1726" spans="1:12" ht="12.75" customHeight="1" x14ac:dyDescent="0.2">
      <c r="A1726" s="8"/>
      <c r="B1726" s="8"/>
      <c r="K1726" s="8" t="str">
        <f t="shared" si="26"/>
        <v>Expenses</v>
      </c>
      <c r="L1726" s="8" t="e">
        <f>VLOOKUP(G1726,Accounts!B$4:C$65535,2,FALSE)</f>
        <v>#N/A</v>
      </c>
    </row>
    <row r="1727" spans="1:12" ht="12.75" customHeight="1" x14ac:dyDescent="0.2">
      <c r="A1727" s="8"/>
      <c r="B1727" s="8"/>
      <c r="K1727" s="8" t="str">
        <f t="shared" si="26"/>
        <v>Expenses</v>
      </c>
      <c r="L1727" s="8" t="e">
        <f>VLOOKUP(G1727,Accounts!B$4:C$65535,2,FALSE)</f>
        <v>#N/A</v>
      </c>
    </row>
    <row r="1728" spans="1:12" ht="12.75" customHeight="1" x14ac:dyDescent="0.2">
      <c r="A1728" s="8"/>
      <c r="B1728" s="8"/>
      <c r="K1728" s="8" t="str">
        <f t="shared" si="26"/>
        <v>Expenses</v>
      </c>
      <c r="L1728" s="8" t="e">
        <f>VLOOKUP(G1728,Accounts!B$4:C$65535,2,FALSE)</f>
        <v>#N/A</v>
      </c>
    </row>
    <row r="1729" spans="1:12" ht="12.75" customHeight="1" x14ac:dyDescent="0.2">
      <c r="A1729" s="8"/>
      <c r="B1729" s="8"/>
      <c r="K1729" s="8" t="str">
        <f t="shared" si="26"/>
        <v>Expenses</v>
      </c>
      <c r="L1729" s="8" t="e">
        <f>VLOOKUP(G1729,Accounts!B$4:C$65535,2,FALSE)</f>
        <v>#N/A</v>
      </c>
    </row>
    <row r="1730" spans="1:12" ht="12.75" customHeight="1" x14ac:dyDescent="0.2">
      <c r="A1730" s="8"/>
      <c r="B1730" s="8"/>
      <c r="K1730" s="8" t="str">
        <f t="shared" si="26"/>
        <v>Expenses</v>
      </c>
      <c r="L1730" s="8" t="e">
        <f>VLOOKUP(G1730,Accounts!B$4:C$65535,2,FALSE)</f>
        <v>#N/A</v>
      </c>
    </row>
    <row r="1731" spans="1:12" ht="12.75" customHeight="1" x14ac:dyDescent="0.2">
      <c r="A1731" s="8"/>
      <c r="B1731" s="8"/>
      <c r="K1731" s="8" t="str">
        <f t="shared" si="26"/>
        <v>Expenses</v>
      </c>
      <c r="L1731" s="8" t="e">
        <f>VLOOKUP(G1731,Accounts!B$4:C$65535,2,FALSE)</f>
        <v>#N/A</v>
      </c>
    </row>
    <row r="1732" spans="1:12" ht="12.75" customHeight="1" x14ac:dyDescent="0.2">
      <c r="A1732" s="8"/>
      <c r="B1732" s="8"/>
      <c r="K1732" s="8" t="str">
        <f t="shared" si="26"/>
        <v>Expenses</v>
      </c>
      <c r="L1732" s="8" t="e">
        <f>VLOOKUP(G1732,Accounts!B$4:C$65535,2,FALSE)</f>
        <v>#N/A</v>
      </c>
    </row>
    <row r="1733" spans="1:12" ht="12.75" customHeight="1" x14ac:dyDescent="0.2">
      <c r="A1733" s="8"/>
      <c r="B1733" s="8"/>
      <c r="K1733" s="8" t="str">
        <f t="shared" si="26"/>
        <v>Expenses</v>
      </c>
      <c r="L1733" s="8" t="e">
        <f>VLOOKUP(G1733,Accounts!B$4:C$65535,2,FALSE)</f>
        <v>#N/A</v>
      </c>
    </row>
    <row r="1734" spans="1:12" ht="12.75" customHeight="1" x14ac:dyDescent="0.2">
      <c r="A1734" s="8"/>
      <c r="B1734" s="8"/>
      <c r="K1734" s="8" t="str">
        <f t="shared" si="26"/>
        <v>Expenses</v>
      </c>
      <c r="L1734" s="8" t="e">
        <f>VLOOKUP(G1734,Accounts!B$4:C$65535,2,FALSE)</f>
        <v>#N/A</v>
      </c>
    </row>
    <row r="1735" spans="1:12" ht="12.75" customHeight="1" x14ac:dyDescent="0.2">
      <c r="A1735" s="8"/>
      <c r="B1735" s="8"/>
      <c r="K1735" s="8" t="str">
        <f t="shared" si="26"/>
        <v>Expenses</v>
      </c>
      <c r="L1735" s="8" t="e">
        <f>VLOOKUP(G1735,Accounts!B$4:C$65535,2,FALSE)</f>
        <v>#N/A</v>
      </c>
    </row>
    <row r="1736" spans="1:12" ht="12.75" customHeight="1" x14ac:dyDescent="0.2">
      <c r="A1736" s="8"/>
      <c r="B1736" s="8"/>
      <c r="K1736" s="8" t="str">
        <f t="shared" si="26"/>
        <v>Expenses</v>
      </c>
      <c r="L1736" s="8" t="e">
        <f>VLOOKUP(G1736,Accounts!B$4:C$65535,2,FALSE)</f>
        <v>#N/A</v>
      </c>
    </row>
    <row r="1737" spans="1:12" ht="12.75" customHeight="1" x14ac:dyDescent="0.2">
      <c r="A1737" s="8"/>
      <c r="B1737" s="8"/>
      <c r="K1737" s="8" t="str">
        <f t="shared" ref="K1737:K1800" si="27">IF(LEFT(G1737,1)="1","Assets",IF(LEFT(G1737,1)="2","Liability",IF(LEFT(G1737,1)="3","Liability",IF(LEFT(G1737,1)="4","Income","Expenses"))))</f>
        <v>Expenses</v>
      </c>
      <c r="L1737" s="8" t="e">
        <f>VLOOKUP(G1737,Accounts!B$4:C$65535,2,FALSE)</f>
        <v>#N/A</v>
      </c>
    </row>
    <row r="1738" spans="1:12" ht="12.75" customHeight="1" x14ac:dyDescent="0.2">
      <c r="A1738" s="8"/>
      <c r="B1738" s="8"/>
      <c r="K1738" s="8" t="str">
        <f t="shared" si="27"/>
        <v>Expenses</v>
      </c>
      <c r="L1738" s="8" t="e">
        <f>VLOOKUP(G1738,Accounts!B$4:C$65535,2,FALSE)</f>
        <v>#N/A</v>
      </c>
    </row>
    <row r="1739" spans="1:12" ht="12.75" customHeight="1" x14ac:dyDescent="0.2">
      <c r="A1739" s="8"/>
      <c r="B1739" s="8"/>
      <c r="K1739" s="8" t="str">
        <f t="shared" si="27"/>
        <v>Expenses</v>
      </c>
      <c r="L1739" s="8" t="e">
        <f>VLOOKUP(G1739,Accounts!B$4:C$65535,2,FALSE)</f>
        <v>#N/A</v>
      </c>
    </row>
    <row r="1740" spans="1:12" ht="12.75" customHeight="1" x14ac:dyDescent="0.2">
      <c r="A1740" s="8"/>
      <c r="B1740" s="8"/>
      <c r="K1740" s="8" t="str">
        <f t="shared" si="27"/>
        <v>Expenses</v>
      </c>
      <c r="L1740" s="8" t="e">
        <f>VLOOKUP(G1740,Accounts!B$4:C$65535,2,FALSE)</f>
        <v>#N/A</v>
      </c>
    </row>
    <row r="1741" spans="1:12" ht="12.75" customHeight="1" x14ac:dyDescent="0.2">
      <c r="A1741" s="8"/>
      <c r="B1741" s="8"/>
      <c r="K1741" s="8" t="str">
        <f t="shared" si="27"/>
        <v>Expenses</v>
      </c>
      <c r="L1741" s="8" t="e">
        <f>VLOOKUP(G1741,Accounts!B$4:C$65535,2,FALSE)</f>
        <v>#N/A</v>
      </c>
    </row>
    <row r="1742" spans="1:12" ht="12.75" customHeight="1" x14ac:dyDescent="0.2">
      <c r="A1742" s="8"/>
      <c r="B1742" s="8"/>
      <c r="K1742" s="8" t="str">
        <f t="shared" si="27"/>
        <v>Expenses</v>
      </c>
      <c r="L1742" s="8" t="e">
        <f>VLOOKUP(G1742,Accounts!B$4:C$65535,2,FALSE)</f>
        <v>#N/A</v>
      </c>
    </row>
    <row r="1743" spans="1:12" ht="12.75" customHeight="1" x14ac:dyDescent="0.2">
      <c r="A1743" s="8"/>
      <c r="B1743" s="8"/>
      <c r="K1743" s="8" t="str">
        <f t="shared" si="27"/>
        <v>Expenses</v>
      </c>
      <c r="L1743" s="8" t="e">
        <f>VLOOKUP(G1743,Accounts!B$4:C$65535,2,FALSE)</f>
        <v>#N/A</v>
      </c>
    </row>
    <row r="1744" spans="1:12" ht="12.75" customHeight="1" x14ac:dyDescent="0.2">
      <c r="A1744" s="8"/>
      <c r="B1744" s="8"/>
      <c r="K1744" s="8" t="str">
        <f t="shared" si="27"/>
        <v>Expenses</v>
      </c>
      <c r="L1744" s="8" t="e">
        <f>VLOOKUP(G1744,Accounts!B$4:C$65535,2,FALSE)</f>
        <v>#N/A</v>
      </c>
    </row>
    <row r="1745" spans="1:12" ht="12.75" customHeight="1" x14ac:dyDescent="0.2">
      <c r="A1745" s="8"/>
      <c r="B1745" s="8"/>
      <c r="K1745" s="8" t="str">
        <f t="shared" si="27"/>
        <v>Expenses</v>
      </c>
      <c r="L1745" s="8" t="e">
        <f>VLOOKUP(G1745,Accounts!B$4:C$65535,2,FALSE)</f>
        <v>#N/A</v>
      </c>
    </row>
    <row r="1746" spans="1:12" ht="12.75" customHeight="1" x14ac:dyDescent="0.2">
      <c r="A1746" s="8"/>
      <c r="B1746" s="8"/>
      <c r="K1746" s="8" t="str">
        <f t="shared" si="27"/>
        <v>Expenses</v>
      </c>
      <c r="L1746" s="8" t="e">
        <f>VLOOKUP(G1746,Accounts!B$4:C$65535,2,FALSE)</f>
        <v>#N/A</v>
      </c>
    </row>
    <row r="1747" spans="1:12" ht="12.75" customHeight="1" x14ac:dyDescent="0.2">
      <c r="A1747" s="8"/>
      <c r="B1747" s="8"/>
      <c r="K1747" s="8" t="str">
        <f t="shared" si="27"/>
        <v>Expenses</v>
      </c>
      <c r="L1747" s="8" t="e">
        <f>VLOOKUP(G1747,Accounts!B$4:C$65535,2,FALSE)</f>
        <v>#N/A</v>
      </c>
    </row>
    <row r="1748" spans="1:12" ht="12.75" customHeight="1" x14ac:dyDescent="0.2">
      <c r="A1748" s="8"/>
      <c r="B1748" s="8"/>
      <c r="K1748" s="8" t="str">
        <f t="shared" si="27"/>
        <v>Expenses</v>
      </c>
      <c r="L1748" s="8" t="e">
        <f>VLOOKUP(G1748,Accounts!B$4:C$65535,2,FALSE)</f>
        <v>#N/A</v>
      </c>
    </row>
    <row r="1749" spans="1:12" ht="12.75" customHeight="1" x14ac:dyDescent="0.2">
      <c r="A1749" s="8"/>
      <c r="B1749" s="8"/>
      <c r="K1749" s="8" t="str">
        <f t="shared" si="27"/>
        <v>Expenses</v>
      </c>
      <c r="L1749" s="8" t="e">
        <f>VLOOKUP(G1749,Accounts!B$4:C$65535,2,FALSE)</f>
        <v>#N/A</v>
      </c>
    </row>
    <row r="1750" spans="1:12" ht="12.75" customHeight="1" x14ac:dyDescent="0.2">
      <c r="A1750" s="8"/>
      <c r="B1750" s="8"/>
      <c r="K1750" s="8" t="str">
        <f t="shared" si="27"/>
        <v>Expenses</v>
      </c>
      <c r="L1750" s="8" t="e">
        <f>VLOOKUP(G1750,Accounts!B$4:C$65535,2,FALSE)</f>
        <v>#N/A</v>
      </c>
    </row>
    <row r="1751" spans="1:12" ht="12.75" customHeight="1" x14ac:dyDescent="0.2">
      <c r="A1751" s="8"/>
      <c r="B1751" s="8"/>
      <c r="K1751" s="8" t="str">
        <f t="shared" si="27"/>
        <v>Expenses</v>
      </c>
      <c r="L1751" s="8" t="e">
        <f>VLOOKUP(G1751,Accounts!B$4:C$65535,2,FALSE)</f>
        <v>#N/A</v>
      </c>
    </row>
    <row r="1752" spans="1:12" ht="12.75" customHeight="1" x14ac:dyDescent="0.2">
      <c r="A1752" s="8"/>
      <c r="B1752" s="8"/>
      <c r="K1752" s="8" t="str">
        <f t="shared" si="27"/>
        <v>Expenses</v>
      </c>
      <c r="L1752" s="8" t="e">
        <f>VLOOKUP(G1752,Accounts!B$4:C$65535,2,FALSE)</f>
        <v>#N/A</v>
      </c>
    </row>
    <row r="1753" spans="1:12" ht="12.75" customHeight="1" x14ac:dyDescent="0.2">
      <c r="A1753" s="8"/>
      <c r="B1753" s="8"/>
      <c r="K1753" s="8" t="str">
        <f t="shared" si="27"/>
        <v>Expenses</v>
      </c>
      <c r="L1753" s="8" t="e">
        <f>VLOOKUP(G1753,Accounts!B$4:C$65535,2,FALSE)</f>
        <v>#N/A</v>
      </c>
    </row>
    <row r="1754" spans="1:12" ht="12.75" customHeight="1" x14ac:dyDescent="0.2">
      <c r="A1754" s="8"/>
      <c r="B1754" s="8"/>
      <c r="K1754" s="8" t="str">
        <f t="shared" si="27"/>
        <v>Expenses</v>
      </c>
      <c r="L1754" s="8" t="e">
        <f>VLOOKUP(G1754,Accounts!B$4:C$65535,2,FALSE)</f>
        <v>#N/A</v>
      </c>
    </row>
    <row r="1755" spans="1:12" ht="12.75" customHeight="1" x14ac:dyDescent="0.2">
      <c r="A1755" s="8"/>
      <c r="B1755" s="8"/>
      <c r="K1755" s="8" t="str">
        <f t="shared" si="27"/>
        <v>Expenses</v>
      </c>
      <c r="L1755" s="8" t="e">
        <f>VLOOKUP(G1755,Accounts!B$4:C$65535,2,FALSE)</f>
        <v>#N/A</v>
      </c>
    </row>
    <row r="1756" spans="1:12" ht="12.75" customHeight="1" x14ac:dyDescent="0.2">
      <c r="A1756" s="8"/>
      <c r="B1756" s="8"/>
      <c r="K1756" s="8" t="str">
        <f t="shared" si="27"/>
        <v>Expenses</v>
      </c>
      <c r="L1756" s="8" t="e">
        <f>VLOOKUP(G1756,Accounts!B$4:C$65535,2,FALSE)</f>
        <v>#N/A</v>
      </c>
    </row>
    <row r="1757" spans="1:12" ht="12.75" customHeight="1" x14ac:dyDescent="0.2">
      <c r="A1757" s="8"/>
      <c r="B1757" s="8"/>
      <c r="K1757" s="8" t="str">
        <f t="shared" si="27"/>
        <v>Expenses</v>
      </c>
      <c r="L1757" s="8" t="e">
        <f>VLOOKUP(G1757,Accounts!B$4:C$65535,2,FALSE)</f>
        <v>#N/A</v>
      </c>
    </row>
    <row r="1758" spans="1:12" ht="12.75" customHeight="1" x14ac:dyDescent="0.2">
      <c r="A1758" s="8"/>
      <c r="B1758" s="8"/>
      <c r="K1758" s="8" t="str">
        <f t="shared" si="27"/>
        <v>Expenses</v>
      </c>
      <c r="L1758" s="8" t="e">
        <f>VLOOKUP(G1758,Accounts!B$4:C$65535,2,FALSE)</f>
        <v>#N/A</v>
      </c>
    </row>
    <row r="1759" spans="1:12" ht="12.75" customHeight="1" x14ac:dyDescent="0.2">
      <c r="A1759" s="8"/>
      <c r="B1759" s="8"/>
      <c r="K1759" s="8" t="str">
        <f t="shared" si="27"/>
        <v>Expenses</v>
      </c>
      <c r="L1759" s="8" t="e">
        <f>VLOOKUP(G1759,Accounts!B$4:C$65535,2,FALSE)</f>
        <v>#N/A</v>
      </c>
    </row>
    <row r="1760" spans="1:12" ht="12.75" customHeight="1" x14ac:dyDescent="0.2">
      <c r="A1760" s="8"/>
      <c r="B1760" s="8"/>
      <c r="K1760" s="8" t="str">
        <f t="shared" si="27"/>
        <v>Expenses</v>
      </c>
      <c r="L1760" s="8" t="e">
        <f>VLOOKUP(G1760,Accounts!B$4:C$65535,2,FALSE)</f>
        <v>#N/A</v>
      </c>
    </row>
    <row r="1761" spans="1:12" ht="12.75" customHeight="1" x14ac:dyDescent="0.2">
      <c r="A1761" s="8"/>
      <c r="B1761" s="8"/>
      <c r="K1761" s="8" t="str">
        <f t="shared" si="27"/>
        <v>Expenses</v>
      </c>
      <c r="L1761" s="8" t="e">
        <f>VLOOKUP(G1761,Accounts!B$4:C$65535,2,FALSE)</f>
        <v>#N/A</v>
      </c>
    </row>
    <row r="1762" spans="1:12" ht="12.75" customHeight="1" x14ac:dyDescent="0.2">
      <c r="A1762" s="8"/>
      <c r="B1762" s="8"/>
      <c r="K1762" s="8" t="str">
        <f t="shared" si="27"/>
        <v>Expenses</v>
      </c>
      <c r="L1762" s="8" t="e">
        <f>VLOOKUP(G1762,Accounts!B$4:C$65535,2,FALSE)</f>
        <v>#N/A</v>
      </c>
    </row>
    <row r="1763" spans="1:12" ht="12.75" customHeight="1" x14ac:dyDescent="0.2">
      <c r="A1763" s="8"/>
      <c r="B1763" s="8"/>
      <c r="K1763" s="8" t="str">
        <f t="shared" si="27"/>
        <v>Expenses</v>
      </c>
      <c r="L1763" s="8" t="e">
        <f>VLOOKUP(G1763,Accounts!B$4:C$65535,2,FALSE)</f>
        <v>#N/A</v>
      </c>
    </row>
    <row r="1764" spans="1:12" ht="12.75" customHeight="1" x14ac:dyDescent="0.2">
      <c r="A1764" s="8"/>
      <c r="B1764" s="8"/>
      <c r="K1764" s="8" t="str">
        <f t="shared" si="27"/>
        <v>Expenses</v>
      </c>
      <c r="L1764" s="8" t="e">
        <f>VLOOKUP(G1764,Accounts!B$4:C$65535,2,FALSE)</f>
        <v>#N/A</v>
      </c>
    </row>
    <row r="1765" spans="1:12" ht="12.75" customHeight="1" x14ac:dyDescent="0.2">
      <c r="A1765" s="8"/>
      <c r="B1765" s="8"/>
      <c r="K1765" s="8" t="str">
        <f t="shared" si="27"/>
        <v>Expenses</v>
      </c>
      <c r="L1765" s="8" t="e">
        <f>VLOOKUP(G1765,Accounts!B$4:C$65535,2,FALSE)</f>
        <v>#N/A</v>
      </c>
    </row>
    <row r="1766" spans="1:12" ht="12.75" customHeight="1" x14ac:dyDescent="0.2">
      <c r="A1766" s="8"/>
      <c r="B1766" s="8"/>
      <c r="K1766" s="8" t="str">
        <f t="shared" si="27"/>
        <v>Expenses</v>
      </c>
      <c r="L1766" s="8" t="e">
        <f>VLOOKUP(G1766,Accounts!B$4:C$65535,2,FALSE)</f>
        <v>#N/A</v>
      </c>
    </row>
    <row r="1767" spans="1:12" ht="12.75" customHeight="1" x14ac:dyDescent="0.2">
      <c r="A1767" s="8"/>
      <c r="B1767" s="8"/>
      <c r="K1767" s="8" t="str">
        <f t="shared" si="27"/>
        <v>Expenses</v>
      </c>
      <c r="L1767" s="8" t="e">
        <f>VLOOKUP(G1767,Accounts!B$4:C$65535,2,FALSE)</f>
        <v>#N/A</v>
      </c>
    </row>
    <row r="1768" spans="1:12" ht="12.75" customHeight="1" x14ac:dyDescent="0.2">
      <c r="A1768" s="8"/>
      <c r="B1768" s="8"/>
      <c r="K1768" s="8" t="str">
        <f t="shared" si="27"/>
        <v>Expenses</v>
      </c>
      <c r="L1768" s="8" t="e">
        <f>VLOOKUP(G1768,Accounts!B$4:C$65535,2,FALSE)</f>
        <v>#N/A</v>
      </c>
    </row>
    <row r="1769" spans="1:12" ht="12.75" customHeight="1" x14ac:dyDescent="0.2">
      <c r="A1769" s="8"/>
      <c r="B1769" s="8"/>
      <c r="K1769" s="8" t="str">
        <f t="shared" si="27"/>
        <v>Expenses</v>
      </c>
      <c r="L1769" s="8" t="e">
        <f>VLOOKUP(G1769,Accounts!B$4:C$65535,2,FALSE)</f>
        <v>#N/A</v>
      </c>
    </row>
    <row r="1770" spans="1:12" ht="12.75" customHeight="1" x14ac:dyDescent="0.2">
      <c r="A1770" s="8"/>
      <c r="B1770" s="8"/>
      <c r="K1770" s="8" t="str">
        <f t="shared" si="27"/>
        <v>Expenses</v>
      </c>
      <c r="L1770" s="8" t="e">
        <f>VLOOKUP(G1770,Accounts!B$4:C$65535,2,FALSE)</f>
        <v>#N/A</v>
      </c>
    </row>
    <row r="1771" spans="1:12" ht="12.75" customHeight="1" x14ac:dyDescent="0.2">
      <c r="A1771" s="8"/>
      <c r="B1771" s="8"/>
      <c r="K1771" s="8" t="str">
        <f t="shared" si="27"/>
        <v>Expenses</v>
      </c>
      <c r="L1771" s="8" t="e">
        <f>VLOOKUP(G1771,Accounts!B$4:C$65535,2,FALSE)</f>
        <v>#N/A</v>
      </c>
    </row>
    <row r="1772" spans="1:12" ht="12.75" customHeight="1" x14ac:dyDescent="0.2">
      <c r="A1772" s="8"/>
      <c r="B1772" s="8"/>
      <c r="K1772" s="8" t="str">
        <f t="shared" si="27"/>
        <v>Expenses</v>
      </c>
      <c r="L1772" s="8" t="e">
        <f>VLOOKUP(G1772,Accounts!B$4:C$65535,2,FALSE)</f>
        <v>#N/A</v>
      </c>
    </row>
    <row r="1773" spans="1:12" ht="12.75" customHeight="1" x14ac:dyDescent="0.2">
      <c r="A1773" s="8"/>
      <c r="B1773" s="8"/>
      <c r="K1773" s="8" t="str">
        <f t="shared" si="27"/>
        <v>Expenses</v>
      </c>
      <c r="L1773" s="8" t="e">
        <f>VLOOKUP(G1773,Accounts!B$4:C$65535,2,FALSE)</f>
        <v>#N/A</v>
      </c>
    </row>
    <row r="1774" spans="1:12" ht="12.75" customHeight="1" x14ac:dyDescent="0.2">
      <c r="A1774" s="8"/>
      <c r="B1774" s="8"/>
      <c r="K1774" s="8" t="str">
        <f t="shared" si="27"/>
        <v>Expenses</v>
      </c>
      <c r="L1774" s="8" t="e">
        <f>VLOOKUP(G1774,Accounts!B$4:C$65535,2,FALSE)</f>
        <v>#N/A</v>
      </c>
    </row>
    <row r="1775" spans="1:12" ht="12.75" customHeight="1" x14ac:dyDescent="0.2">
      <c r="A1775" s="8"/>
      <c r="B1775" s="8"/>
      <c r="K1775" s="8" t="str">
        <f t="shared" si="27"/>
        <v>Expenses</v>
      </c>
      <c r="L1775" s="8" t="e">
        <f>VLOOKUP(G1775,Accounts!B$4:C$65535,2,FALSE)</f>
        <v>#N/A</v>
      </c>
    </row>
    <row r="1776" spans="1:12" ht="12.75" customHeight="1" x14ac:dyDescent="0.2">
      <c r="A1776" s="8"/>
      <c r="B1776" s="8"/>
      <c r="K1776" s="8" t="str">
        <f t="shared" si="27"/>
        <v>Expenses</v>
      </c>
      <c r="L1776" s="8" t="e">
        <f>VLOOKUP(G1776,Accounts!B$4:C$65535,2,FALSE)</f>
        <v>#N/A</v>
      </c>
    </row>
    <row r="1777" spans="1:12" ht="12.75" customHeight="1" x14ac:dyDescent="0.2">
      <c r="A1777" s="8"/>
      <c r="B1777" s="8"/>
      <c r="K1777" s="8" t="str">
        <f t="shared" si="27"/>
        <v>Expenses</v>
      </c>
      <c r="L1777" s="8" t="e">
        <f>VLOOKUP(G1777,Accounts!B$4:C$65535,2,FALSE)</f>
        <v>#N/A</v>
      </c>
    </row>
    <row r="1778" spans="1:12" ht="12.75" customHeight="1" x14ac:dyDescent="0.2">
      <c r="A1778" s="8"/>
      <c r="B1778" s="8"/>
      <c r="K1778" s="8" t="str">
        <f t="shared" si="27"/>
        <v>Expenses</v>
      </c>
      <c r="L1778" s="8" t="e">
        <f>VLOOKUP(G1778,Accounts!B$4:C$65535,2,FALSE)</f>
        <v>#N/A</v>
      </c>
    </row>
    <row r="1779" spans="1:12" ht="12.75" customHeight="1" x14ac:dyDescent="0.2">
      <c r="A1779" s="8"/>
      <c r="B1779" s="8"/>
      <c r="K1779" s="8" t="str">
        <f t="shared" si="27"/>
        <v>Expenses</v>
      </c>
      <c r="L1779" s="8" t="e">
        <f>VLOOKUP(G1779,Accounts!B$4:C$65535,2,FALSE)</f>
        <v>#N/A</v>
      </c>
    </row>
    <row r="1780" spans="1:12" ht="12.75" customHeight="1" x14ac:dyDescent="0.2">
      <c r="A1780" s="8"/>
      <c r="B1780" s="8"/>
      <c r="K1780" s="8" t="str">
        <f t="shared" si="27"/>
        <v>Expenses</v>
      </c>
      <c r="L1780" s="8" t="e">
        <f>VLOOKUP(G1780,Accounts!B$4:C$65535,2,FALSE)</f>
        <v>#N/A</v>
      </c>
    </row>
    <row r="1781" spans="1:12" ht="12.75" customHeight="1" x14ac:dyDescent="0.2">
      <c r="A1781" s="8"/>
      <c r="B1781" s="8"/>
      <c r="K1781" s="8" t="str">
        <f t="shared" si="27"/>
        <v>Expenses</v>
      </c>
      <c r="L1781" s="8" t="e">
        <f>VLOOKUP(G1781,Accounts!B$4:C$65535,2,FALSE)</f>
        <v>#N/A</v>
      </c>
    </row>
    <row r="1782" spans="1:12" ht="12.75" customHeight="1" x14ac:dyDescent="0.2">
      <c r="A1782" s="8"/>
      <c r="B1782" s="8"/>
      <c r="K1782" s="8" t="str">
        <f t="shared" si="27"/>
        <v>Expenses</v>
      </c>
      <c r="L1782" s="8" t="e">
        <f>VLOOKUP(G1782,Accounts!B$4:C$65535,2,FALSE)</f>
        <v>#N/A</v>
      </c>
    </row>
    <row r="1783" spans="1:12" ht="12.75" customHeight="1" x14ac:dyDescent="0.2">
      <c r="A1783" s="8"/>
      <c r="B1783" s="8"/>
      <c r="K1783" s="8" t="str">
        <f t="shared" si="27"/>
        <v>Expenses</v>
      </c>
      <c r="L1783" s="8" t="e">
        <f>VLOOKUP(G1783,Accounts!B$4:C$65535,2,FALSE)</f>
        <v>#N/A</v>
      </c>
    </row>
    <row r="1784" spans="1:12" ht="12.75" customHeight="1" x14ac:dyDescent="0.2">
      <c r="A1784" s="8"/>
      <c r="B1784" s="8"/>
      <c r="K1784" s="8" t="str">
        <f t="shared" si="27"/>
        <v>Expenses</v>
      </c>
      <c r="L1784" s="8" t="e">
        <f>VLOOKUP(G1784,Accounts!B$4:C$65535,2,FALSE)</f>
        <v>#N/A</v>
      </c>
    </row>
    <row r="1785" spans="1:12" ht="12.75" customHeight="1" x14ac:dyDescent="0.2">
      <c r="A1785" s="8"/>
      <c r="B1785" s="8"/>
      <c r="K1785" s="8" t="str">
        <f t="shared" si="27"/>
        <v>Expenses</v>
      </c>
      <c r="L1785" s="8" t="e">
        <f>VLOOKUP(G1785,Accounts!B$4:C$65535,2,FALSE)</f>
        <v>#N/A</v>
      </c>
    </row>
    <row r="1786" spans="1:12" ht="12.75" customHeight="1" x14ac:dyDescent="0.2">
      <c r="A1786" s="8"/>
      <c r="B1786" s="8"/>
      <c r="K1786" s="8" t="str">
        <f t="shared" si="27"/>
        <v>Expenses</v>
      </c>
      <c r="L1786" s="8" t="e">
        <f>VLOOKUP(G1786,Accounts!B$4:C$65535,2,FALSE)</f>
        <v>#N/A</v>
      </c>
    </row>
    <row r="1787" spans="1:12" ht="12.75" customHeight="1" x14ac:dyDescent="0.2">
      <c r="A1787" s="8"/>
      <c r="B1787" s="8"/>
      <c r="K1787" s="8" t="str">
        <f t="shared" si="27"/>
        <v>Expenses</v>
      </c>
      <c r="L1787" s="8" t="e">
        <f>VLOOKUP(G1787,Accounts!B$4:C$65535,2,FALSE)</f>
        <v>#N/A</v>
      </c>
    </row>
    <row r="1788" spans="1:12" ht="12.75" customHeight="1" x14ac:dyDescent="0.2">
      <c r="A1788" s="8"/>
      <c r="B1788" s="8"/>
      <c r="K1788" s="8" t="str">
        <f t="shared" si="27"/>
        <v>Expenses</v>
      </c>
      <c r="L1788" s="8" t="e">
        <f>VLOOKUP(G1788,Accounts!B$4:C$65535,2,FALSE)</f>
        <v>#N/A</v>
      </c>
    </row>
    <row r="1789" spans="1:12" ht="12.75" customHeight="1" x14ac:dyDescent="0.2">
      <c r="A1789" s="8"/>
      <c r="B1789" s="8"/>
      <c r="K1789" s="8" t="str">
        <f t="shared" si="27"/>
        <v>Expenses</v>
      </c>
      <c r="L1789" s="8" t="e">
        <f>VLOOKUP(G1789,Accounts!B$4:C$65535,2,FALSE)</f>
        <v>#N/A</v>
      </c>
    </row>
    <row r="1790" spans="1:12" ht="12.75" customHeight="1" x14ac:dyDescent="0.2">
      <c r="A1790" s="8"/>
      <c r="B1790" s="8"/>
      <c r="K1790" s="8" t="str">
        <f t="shared" si="27"/>
        <v>Expenses</v>
      </c>
      <c r="L1790" s="8" t="e">
        <f>VLOOKUP(G1790,Accounts!B$4:C$65535,2,FALSE)</f>
        <v>#N/A</v>
      </c>
    </row>
    <row r="1791" spans="1:12" ht="12.75" customHeight="1" x14ac:dyDescent="0.2">
      <c r="A1791" s="8"/>
      <c r="B1791" s="8"/>
      <c r="K1791" s="8" t="str">
        <f t="shared" si="27"/>
        <v>Expenses</v>
      </c>
      <c r="L1791" s="8" t="e">
        <f>VLOOKUP(G1791,Accounts!B$4:C$65535,2,FALSE)</f>
        <v>#N/A</v>
      </c>
    </row>
    <row r="1792" spans="1:12" ht="12.75" customHeight="1" x14ac:dyDescent="0.2">
      <c r="A1792" s="8"/>
      <c r="B1792" s="8"/>
      <c r="K1792" s="8" t="str">
        <f t="shared" si="27"/>
        <v>Expenses</v>
      </c>
      <c r="L1792" s="8" t="e">
        <f>VLOOKUP(G1792,Accounts!B$4:C$65535,2,FALSE)</f>
        <v>#N/A</v>
      </c>
    </row>
    <row r="1793" spans="1:12" ht="12.75" customHeight="1" x14ac:dyDescent="0.2">
      <c r="A1793" s="8"/>
      <c r="B1793" s="8"/>
      <c r="K1793" s="8" t="str">
        <f t="shared" si="27"/>
        <v>Expenses</v>
      </c>
      <c r="L1793" s="8" t="e">
        <f>VLOOKUP(G1793,Accounts!B$4:C$65535,2,FALSE)</f>
        <v>#N/A</v>
      </c>
    </row>
    <row r="1794" spans="1:12" ht="12.75" customHeight="1" x14ac:dyDescent="0.2">
      <c r="A1794" s="8"/>
      <c r="B1794" s="8"/>
      <c r="K1794" s="8" t="str">
        <f t="shared" si="27"/>
        <v>Expenses</v>
      </c>
      <c r="L1794" s="8" t="e">
        <f>VLOOKUP(G1794,Accounts!B$4:C$65535,2,FALSE)</f>
        <v>#N/A</v>
      </c>
    </row>
    <row r="1795" spans="1:12" ht="12.75" customHeight="1" x14ac:dyDescent="0.2">
      <c r="A1795" s="8"/>
      <c r="B1795" s="8"/>
      <c r="K1795" s="8" t="str">
        <f t="shared" si="27"/>
        <v>Expenses</v>
      </c>
      <c r="L1795" s="8" t="e">
        <f>VLOOKUP(G1795,Accounts!B$4:C$65535,2,FALSE)</f>
        <v>#N/A</v>
      </c>
    </row>
    <row r="1796" spans="1:12" ht="12.75" customHeight="1" x14ac:dyDescent="0.2">
      <c r="A1796" s="8"/>
      <c r="B1796" s="8"/>
      <c r="K1796" s="8" t="str">
        <f t="shared" si="27"/>
        <v>Expenses</v>
      </c>
      <c r="L1796" s="8" t="e">
        <f>VLOOKUP(G1796,Accounts!B$4:C$65535,2,FALSE)</f>
        <v>#N/A</v>
      </c>
    </row>
    <row r="1797" spans="1:12" ht="12.75" customHeight="1" x14ac:dyDescent="0.2">
      <c r="A1797" s="8"/>
      <c r="B1797" s="8"/>
      <c r="K1797" s="8" t="str">
        <f t="shared" si="27"/>
        <v>Expenses</v>
      </c>
      <c r="L1797" s="8" t="e">
        <f>VLOOKUP(G1797,Accounts!B$4:C$65535,2,FALSE)</f>
        <v>#N/A</v>
      </c>
    </row>
    <row r="1798" spans="1:12" ht="12.75" customHeight="1" x14ac:dyDescent="0.2">
      <c r="A1798" s="8"/>
      <c r="B1798" s="8"/>
      <c r="K1798" s="8" t="str">
        <f t="shared" si="27"/>
        <v>Expenses</v>
      </c>
      <c r="L1798" s="8" t="e">
        <f>VLOOKUP(G1798,Accounts!B$4:C$65535,2,FALSE)</f>
        <v>#N/A</v>
      </c>
    </row>
    <row r="1799" spans="1:12" ht="12.75" customHeight="1" x14ac:dyDescent="0.2">
      <c r="A1799" s="8"/>
      <c r="B1799" s="8"/>
      <c r="K1799" s="8" t="str">
        <f t="shared" si="27"/>
        <v>Expenses</v>
      </c>
      <c r="L1799" s="8" t="e">
        <f>VLOOKUP(G1799,Accounts!B$4:C$65535,2,FALSE)</f>
        <v>#N/A</v>
      </c>
    </row>
    <row r="1800" spans="1:12" ht="12.75" customHeight="1" x14ac:dyDescent="0.2">
      <c r="A1800" s="8"/>
      <c r="B1800" s="8"/>
      <c r="K1800" s="8" t="str">
        <f t="shared" si="27"/>
        <v>Expenses</v>
      </c>
      <c r="L1800" s="8" t="e">
        <f>VLOOKUP(G1800,Accounts!B$4:C$65535,2,FALSE)</f>
        <v>#N/A</v>
      </c>
    </row>
    <row r="1801" spans="1:12" ht="12.75" customHeight="1" x14ac:dyDescent="0.2">
      <c r="A1801" s="8"/>
      <c r="B1801" s="8"/>
      <c r="K1801" s="8" t="str">
        <f t="shared" ref="K1801:K1864" si="28">IF(LEFT(G1801,1)="1","Assets",IF(LEFT(G1801,1)="2","Liability",IF(LEFT(G1801,1)="3","Liability",IF(LEFT(G1801,1)="4","Income","Expenses"))))</f>
        <v>Expenses</v>
      </c>
      <c r="L1801" s="8" t="e">
        <f>VLOOKUP(G1801,Accounts!B$4:C$65535,2,FALSE)</f>
        <v>#N/A</v>
      </c>
    </row>
    <row r="1802" spans="1:12" ht="12.75" customHeight="1" x14ac:dyDescent="0.2">
      <c r="A1802" s="8"/>
      <c r="B1802" s="8"/>
      <c r="K1802" s="8" t="str">
        <f t="shared" si="28"/>
        <v>Expenses</v>
      </c>
      <c r="L1802" s="8" t="e">
        <f>VLOOKUP(G1802,Accounts!B$4:C$65535,2,FALSE)</f>
        <v>#N/A</v>
      </c>
    </row>
    <row r="1803" spans="1:12" ht="12.75" customHeight="1" x14ac:dyDescent="0.2">
      <c r="A1803" s="8"/>
      <c r="B1803" s="8"/>
      <c r="K1803" s="8" t="str">
        <f t="shared" si="28"/>
        <v>Expenses</v>
      </c>
      <c r="L1803" s="8" t="e">
        <f>VLOOKUP(G1803,Accounts!B$4:C$65535,2,FALSE)</f>
        <v>#N/A</v>
      </c>
    </row>
    <row r="1804" spans="1:12" ht="12.75" customHeight="1" x14ac:dyDescent="0.2">
      <c r="A1804" s="8"/>
      <c r="B1804" s="8"/>
      <c r="K1804" s="8" t="str">
        <f t="shared" si="28"/>
        <v>Expenses</v>
      </c>
      <c r="L1804" s="8" t="e">
        <f>VLOOKUP(G1804,Accounts!B$4:C$65535,2,FALSE)</f>
        <v>#N/A</v>
      </c>
    </row>
    <row r="1805" spans="1:12" ht="12.75" customHeight="1" x14ac:dyDescent="0.2">
      <c r="A1805" s="8"/>
      <c r="B1805" s="8"/>
      <c r="K1805" s="8" t="str">
        <f t="shared" si="28"/>
        <v>Expenses</v>
      </c>
      <c r="L1805" s="8" t="e">
        <f>VLOOKUP(G1805,Accounts!B$4:C$65535,2,FALSE)</f>
        <v>#N/A</v>
      </c>
    </row>
    <row r="1806" spans="1:12" ht="12.75" customHeight="1" x14ac:dyDescent="0.2">
      <c r="A1806" s="8"/>
      <c r="B1806" s="8"/>
      <c r="K1806" s="8" t="str">
        <f t="shared" si="28"/>
        <v>Expenses</v>
      </c>
      <c r="L1806" s="8" t="e">
        <f>VLOOKUP(G1806,Accounts!B$4:C$65535,2,FALSE)</f>
        <v>#N/A</v>
      </c>
    </row>
    <row r="1807" spans="1:12" ht="12.75" customHeight="1" x14ac:dyDescent="0.2">
      <c r="A1807" s="8"/>
      <c r="B1807" s="8"/>
      <c r="K1807" s="8" t="str">
        <f t="shared" si="28"/>
        <v>Expenses</v>
      </c>
      <c r="L1807" s="8" t="e">
        <f>VLOOKUP(G1807,Accounts!B$4:C$65535,2,FALSE)</f>
        <v>#N/A</v>
      </c>
    </row>
    <row r="1808" spans="1:12" ht="12.75" customHeight="1" x14ac:dyDescent="0.2">
      <c r="A1808" s="8"/>
      <c r="B1808" s="8"/>
      <c r="K1808" s="8" t="str">
        <f t="shared" si="28"/>
        <v>Expenses</v>
      </c>
      <c r="L1808" s="8" t="e">
        <f>VLOOKUP(G1808,Accounts!B$4:C$65535,2,FALSE)</f>
        <v>#N/A</v>
      </c>
    </row>
    <row r="1809" spans="1:12" ht="12.75" customHeight="1" x14ac:dyDescent="0.2">
      <c r="A1809" s="8"/>
      <c r="B1809" s="8"/>
      <c r="K1809" s="8" t="str">
        <f t="shared" si="28"/>
        <v>Expenses</v>
      </c>
      <c r="L1809" s="8" t="e">
        <f>VLOOKUP(G1809,Accounts!B$4:C$65535,2,FALSE)</f>
        <v>#N/A</v>
      </c>
    </row>
    <row r="1810" spans="1:12" ht="12.75" customHeight="1" x14ac:dyDescent="0.2">
      <c r="A1810" s="8"/>
      <c r="B1810" s="8"/>
      <c r="K1810" s="8" t="str">
        <f t="shared" si="28"/>
        <v>Expenses</v>
      </c>
      <c r="L1810" s="8" t="e">
        <f>VLOOKUP(G1810,Accounts!B$4:C$65535,2,FALSE)</f>
        <v>#N/A</v>
      </c>
    </row>
    <row r="1811" spans="1:12" ht="12.75" customHeight="1" x14ac:dyDescent="0.2">
      <c r="A1811" s="8"/>
      <c r="B1811" s="8"/>
      <c r="K1811" s="8" t="str">
        <f t="shared" si="28"/>
        <v>Expenses</v>
      </c>
      <c r="L1811" s="8" t="e">
        <f>VLOOKUP(G1811,Accounts!B$4:C$65535,2,FALSE)</f>
        <v>#N/A</v>
      </c>
    </row>
    <row r="1812" spans="1:12" ht="12.75" customHeight="1" x14ac:dyDescent="0.2">
      <c r="A1812" s="8"/>
      <c r="B1812" s="8"/>
      <c r="K1812" s="8" t="str">
        <f t="shared" si="28"/>
        <v>Expenses</v>
      </c>
      <c r="L1812" s="8" t="e">
        <f>VLOOKUP(G1812,Accounts!B$4:C$65535,2,FALSE)</f>
        <v>#N/A</v>
      </c>
    </row>
    <row r="1813" spans="1:12" ht="12.75" customHeight="1" x14ac:dyDescent="0.2">
      <c r="A1813" s="8"/>
      <c r="B1813" s="8"/>
      <c r="K1813" s="8" t="str">
        <f t="shared" si="28"/>
        <v>Expenses</v>
      </c>
      <c r="L1813" s="8" t="e">
        <f>VLOOKUP(G1813,Accounts!B$4:C$65535,2,FALSE)</f>
        <v>#N/A</v>
      </c>
    </row>
    <row r="1814" spans="1:12" ht="12.75" customHeight="1" x14ac:dyDescent="0.2">
      <c r="A1814" s="8"/>
      <c r="B1814" s="8"/>
      <c r="K1814" s="8" t="str">
        <f t="shared" si="28"/>
        <v>Expenses</v>
      </c>
      <c r="L1814" s="8" t="e">
        <f>VLOOKUP(G1814,Accounts!B$4:C$65535,2,FALSE)</f>
        <v>#N/A</v>
      </c>
    </row>
    <row r="1815" spans="1:12" ht="12.75" customHeight="1" x14ac:dyDescent="0.2">
      <c r="A1815" s="8"/>
      <c r="B1815" s="8"/>
      <c r="K1815" s="8" t="str">
        <f t="shared" si="28"/>
        <v>Expenses</v>
      </c>
      <c r="L1815" s="8" t="e">
        <f>VLOOKUP(G1815,Accounts!B$4:C$65535,2,FALSE)</f>
        <v>#N/A</v>
      </c>
    </row>
    <row r="1816" spans="1:12" ht="12.75" customHeight="1" x14ac:dyDescent="0.2">
      <c r="A1816" s="8"/>
      <c r="B1816" s="8"/>
      <c r="K1816" s="8" t="str">
        <f t="shared" si="28"/>
        <v>Expenses</v>
      </c>
      <c r="L1816" s="8" t="e">
        <f>VLOOKUP(G1816,Accounts!B$4:C$65535,2,FALSE)</f>
        <v>#N/A</v>
      </c>
    </row>
    <row r="1817" spans="1:12" ht="12.75" customHeight="1" x14ac:dyDescent="0.2">
      <c r="A1817" s="8"/>
      <c r="B1817" s="8"/>
      <c r="K1817" s="8" t="str">
        <f t="shared" si="28"/>
        <v>Expenses</v>
      </c>
      <c r="L1817" s="8" t="e">
        <f>VLOOKUP(G1817,Accounts!B$4:C$65535,2,FALSE)</f>
        <v>#N/A</v>
      </c>
    </row>
    <row r="1818" spans="1:12" ht="12.75" customHeight="1" x14ac:dyDescent="0.2">
      <c r="A1818" s="8"/>
      <c r="B1818" s="8"/>
      <c r="K1818" s="8" t="str">
        <f t="shared" si="28"/>
        <v>Expenses</v>
      </c>
      <c r="L1818" s="8" t="e">
        <f>VLOOKUP(G1818,Accounts!B$4:C$65535,2,FALSE)</f>
        <v>#N/A</v>
      </c>
    </row>
    <row r="1819" spans="1:12" ht="12.75" customHeight="1" x14ac:dyDescent="0.2">
      <c r="A1819" s="8"/>
      <c r="B1819" s="8"/>
      <c r="K1819" s="8" t="str">
        <f t="shared" si="28"/>
        <v>Expenses</v>
      </c>
      <c r="L1819" s="8" t="e">
        <f>VLOOKUP(G1819,Accounts!B$4:C$65535,2,FALSE)</f>
        <v>#N/A</v>
      </c>
    </row>
    <row r="1820" spans="1:12" ht="12.75" customHeight="1" x14ac:dyDescent="0.2">
      <c r="A1820" s="8"/>
      <c r="B1820" s="8"/>
      <c r="K1820" s="8" t="str">
        <f t="shared" si="28"/>
        <v>Expenses</v>
      </c>
      <c r="L1820" s="8" t="e">
        <f>VLOOKUP(G1820,Accounts!B$4:C$65535,2,FALSE)</f>
        <v>#N/A</v>
      </c>
    </row>
    <row r="1821" spans="1:12" ht="12.75" customHeight="1" x14ac:dyDescent="0.2">
      <c r="A1821" s="8"/>
      <c r="B1821" s="8"/>
      <c r="K1821" s="8" t="str">
        <f t="shared" si="28"/>
        <v>Expenses</v>
      </c>
      <c r="L1821" s="8" t="e">
        <f>VLOOKUP(G1821,Accounts!B$4:C$65535,2,FALSE)</f>
        <v>#N/A</v>
      </c>
    </row>
    <row r="1822" spans="1:12" ht="12.75" customHeight="1" x14ac:dyDescent="0.2">
      <c r="A1822" s="8"/>
      <c r="B1822" s="8"/>
      <c r="K1822" s="8" t="str">
        <f t="shared" si="28"/>
        <v>Expenses</v>
      </c>
      <c r="L1822" s="8" t="e">
        <f>VLOOKUP(G1822,Accounts!B$4:C$65535,2,FALSE)</f>
        <v>#N/A</v>
      </c>
    </row>
    <row r="1823" spans="1:12" ht="12.75" customHeight="1" x14ac:dyDescent="0.2">
      <c r="A1823" s="8"/>
      <c r="B1823" s="8"/>
      <c r="K1823" s="8" t="str">
        <f t="shared" si="28"/>
        <v>Expenses</v>
      </c>
      <c r="L1823" s="8" t="e">
        <f>VLOOKUP(G1823,Accounts!B$4:C$65535,2,FALSE)</f>
        <v>#N/A</v>
      </c>
    </row>
    <row r="1824" spans="1:12" ht="12.75" customHeight="1" x14ac:dyDescent="0.2">
      <c r="A1824" s="8"/>
      <c r="B1824" s="8"/>
      <c r="K1824" s="8" t="str">
        <f t="shared" si="28"/>
        <v>Expenses</v>
      </c>
      <c r="L1824" s="8" t="e">
        <f>VLOOKUP(G1824,Accounts!B$4:C$65535,2,FALSE)</f>
        <v>#N/A</v>
      </c>
    </row>
    <row r="1825" spans="1:12" ht="12.75" customHeight="1" x14ac:dyDescent="0.2">
      <c r="A1825" s="8"/>
      <c r="B1825" s="8"/>
      <c r="K1825" s="8" t="str">
        <f t="shared" si="28"/>
        <v>Expenses</v>
      </c>
      <c r="L1825" s="8" t="e">
        <f>VLOOKUP(G1825,Accounts!B$4:C$65535,2,FALSE)</f>
        <v>#N/A</v>
      </c>
    </row>
    <row r="1826" spans="1:12" ht="12.75" customHeight="1" x14ac:dyDescent="0.2">
      <c r="A1826" s="8"/>
      <c r="B1826" s="8"/>
      <c r="K1826" s="8" t="str">
        <f t="shared" si="28"/>
        <v>Expenses</v>
      </c>
      <c r="L1826" s="8" t="e">
        <f>VLOOKUP(G1826,Accounts!B$4:C$65535,2,FALSE)</f>
        <v>#N/A</v>
      </c>
    </row>
    <row r="1827" spans="1:12" ht="12.75" customHeight="1" x14ac:dyDescent="0.2">
      <c r="A1827" s="8"/>
      <c r="B1827" s="8"/>
      <c r="K1827" s="8" t="str">
        <f t="shared" si="28"/>
        <v>Expenses</v>
      </c>
      <c r="L1827" s="8" t="e">
        <f>VLOOKUP(G1827,Accounts!B$4:C$65535,2,FALSE)</f>
        <v>#N/A</v>
      </c>
    </row>
    <row r="1828" spans="1:12" ht="12.75" customHeight="1" x14ac:dyDescent="0.2">
      <c r="A1828" s="8"/>
      <c r="B1828" s="8"/>
      <c r="K1828" s="8" t="str">
        <f t="shared" si="28"/>
        <v>Expenses</v>
      </c>
      <c r="L1828" s="8" t="e">
        <f>VLOOKUP(G1828,Accounts!B$4:C$65535,2,FALSE)</f>
        <v>#N/A</v>
      </c>
    </row>
    <row r="1829" spans="1:12" ht="12.75" customHeight="1" x14ac:dyDescent="0.2">
      <c r="A1829" s="8"/>
      <c r="B1829" s="8"/>
      <c r="K1829" s="8" t="str">
        <f t="shared" si="28"/>
        <v>Expenses</v>
      </c>
      <c r="L1829" s="8" t="e">
        <f>VLOOKUP(G1829,Accounts!B$4:C$65535,2,FALSE)</f>
        <v>#N/A</v>
      </c>
    </row>
    <row r="1830" spans="1:12" ht="12.75" customHeight="1" x14ac:dyDescent="0.2">
      <c r="A1830" s="8"/>
      <c r="B1830" s="8"/>
      <c r="K1830" s="8" t="str">
        <f t="shared" si="28"/>
        <v>Expenses</v>
      </c>
      <c r="L1830" s="8" t="e">
        <f>VLOOKUP(G1830,Accounts!B$4:C$65535,2,FALSE)</f>
        <v>#N/A</v>
      </c>
    </row>
    <row r="1831" spans="1:12" ht="12.75" customHeight="1" x14ac:dyDescent="0.2">
      <c r="A1831" s="8"/>
      <c r="B1831" s="8"/>
      <c r="K1831" s="8" t="str">
        <f t="shared" si="28"/>
        <v>Expenses</v>
      </c>
      <c r="L1831" s="8" t="e">
        <f>VLOOKUP(G1831,Accounts!B$4:C$65535,2,FALSE)</f>
        <v>#N/A</v>
      </c>
    </row>
    <row r="1832" spans="1:12" ht="12.75" customHeight="1" x14ac:dyDescent="0.2">
      <c r="A1832" s="8"/>
      <c r="B1832" s="8"/>
      <c r="K1832" s="8" t="str">
        <f t="shared" si="28"/>
        <v>Expenses</v>
      </c>
      <c r="L1832" s="8" t="e">
        <f>VLOOKUP(G1832,Accounts!B$4:C$65535,2,FALSE)</f>
        <v>#N/A</v>
      </c>
    </row>
    <row r="1833" spans="1:12" ht="12.75" customHeight="1" x14ac:dyDescent="0.2">
      <c r="A1833" s="8"/>
      <c r="B1833" s="8"/>
      <c r="K1833" s="8" t="str">
        <f t="shared" si="28"/>
        <v>Expenses</v>
      </c>
      <c r="L1833" s="8" t="e">
        <f>VLOOKUP(G1833,Accounts!B$4:C$65535,2,FALSE)</f>
        <v>#N/A</v>
      </c>
    </row>
    <row r="1834" spans="1:12" ht="12.75" customHeight="1" x14ac:dyDescent="0.2">
      <c r="A1834" s="8"/>
      <c r="B1834" s="8"/>
      <c r="K1834" s="8" t="str">
        <f t="shared" si="28"/>
        <v>Expenses</v>
      </c>
      <c r="L1834" s="8" t="e">
        <f>VLOOKUP(G1834,Accounts!B$4:C$65535,2,FALSE)</f>
        <v>#N/A</v>
      </c>
    </row>
    <row r="1835" spans="1:12" ht="12.75" customHeight="1" x14ac:dyDescent="0.2">
      <c r="A1835" s="8"/>
      <c r="B1835" s="8"/>
      <c r="K1835" s="8" t="str">
        <f t="shared" si="28"/>
        <v>Expenses</v>
      </c>
      <c r="L1835" s="8" t="e">
        <f>VLOOKUP(G1835,Accounts!B$4:C$65535,2,FALSE)</f>
        <v>#N/A</v>
      </c>
    </row>
    <row r="1836" spans="1:12" ht="12.75" customHeight="1" x14ac:dyDescent="0.2">
      <c r="A1836" s="8"/>
      <c r="B1836" s="8"/>
      <c r="K1836" s="8" t="str">
        <f t="shared" si="28"/>
        <v>Expenses</v>
      </c>
      <c r="L1836" s="8" t="e">
        <f>VLOOKUP(G1836,Accounts!B$4:C$65535,2,FALSE)</f>
        <v>#N/A</v>
      </c>
    </row>
    <row r="1837" spans="1:12" ht="12.75" customHeight="1" x14ac:dyDescent="0.2">
      <c r="A1837" s="8"/>
      <c r="B1837" s="8"/>
      <c r="K1837" s="8" t="str">
        <f t="shared" si="28"/>
        <v>Expenses</v>
      </c>
      <c r="L1837" s="8" t="e">
        <f>VLOOKUP(G1837,Accounts!B$4:C$65535,2,FALSE)</f>
        <v>#N/A</v>
      </c>
    </row>
    <row r="1838" spans="1:12" ht="12.75" customHeight="1" x14ac:dyDescent="0.2">
      <c r="A1838" s="8"/>
      <c r="B1838" s="8"/>
      <c r="K1838" s="8" t="str">
        <f t="shared" si="28"/>
        <v>Expenses</v>
      </c>
      <c r="L1838" s="8" t="e">
        <f>VLOOKUP(G1838,Accounts!B$4:C$65535,2,FALSE)</f>
        <v>#N/A</v>
      </c>
    </row>
    <row r="1839" spans="1:12" ht="12.75" customHeight="1" x14ac:dyDescent="0.2">
      <c r="A1839" s="8"/>
      <c r="B1839" s="8"/>
      <c r="K1839" s="8" t="str">
        <f t="shared" si="28"/>
        <v>Expenses</v>
      </c>
      <c r="L1839" s="8" t="e">
        <f>VLOOKUP(G1839,Accounts!B$4:C$65535,2,FALSE)</f>
        <v>#N/A</v>
      </c>
    </row>
    <row r="1840" spans="1:12" ht="12.75" customHeight="1" x14ac:dyDescent="0.2">
      <c r="A1840" s="8"/>
      <c r="B1840" s="8"/>
      <c r="K1840" s="8" t="str">
        <f t="shared" si="28"/>
        <v>Expenses</v>
      </c>
      <c r="L1840" s="8" t="e">
        <f>VLOOKUP(G1840,Accounts!B$4:C$65535,2,FALSE)</f>
        <v>#N/A</v>
      </c>
    </row>
    <row r="1841" spans="1:12" ht="12.75" customHeight="1" x14ac:dyDescent="0.2">
      <c r="A1841" s="8"/>
      <c r="B1841" s="8"/>
      <c r="K1841" s="8" t="str">
        <f t="shared" si="28"/>
        <v>Expenses</v>
      </c>
      <c r="L1841" s="8" t="e">
        <f>VLOOKUP(G1841,Accounts!B$4:C$65535,2,FALSE)</f>
        <v>#N/A</v>
      </c>
    </row>
    <row r="1842" spans="1:12" ht="12.75" customHeight="1" x14ac:dyDescent="0.2">
      <c r="A1842" s="8"/>
      <c r="B1842" s="8"/>
      <c r="K1842" s="8" t="str">
        <f t="shared" si="28"/>
        <v>Expenses</v>
      </c>
      <c r="L1842" s="8" t="e">
        <f>VLOOKUP(G1842,Accounts!B$4:C$65535,2,FALSE)</f>
        <v>#N/A</v>
      </c>
    </row>
    <row r="1843" spans="1:12" ht="12.75" customHeight="1" x14ac:dyDescent="0.2">
      <c r="A1843" s="8"/>
      <c r="B1843" s="8"/>
      <c r="K1843" s="8" t="str">
        <f t="shared" si="28"/>
        <v>Expenses</v>
      </c>
      <c r="L1843" s="8" t="e">
        <f>VLOOKUP(G1843,Accounts!B$4:C$65535,2,FALSE)</f>
        <v>#N/A</v>
      </c>
    </row>
    <row r="1844" spans="1:12" ht="12.75" customHeight="1" x14ac:dyDescent="0.2">
      <c r="A1844" s="8"/>
      <c r="B1844" s="8"/>
      <c r="K1844" s="8" t="str">
        <f t="shared" si="28"/>
        <v>Expenses</v>
      </c>
      <c r="L1844" s="8" t="e">
        <f>VLOOKUP(G1844,Accounts!B$4:C$65535,2,FALSE)</f>
        <v>#N/A</v>
      </c>
    </row>
    <row r="1845" spans="1:12" ht="12.75" customHeight="1" x14ac:dyDescent="0.2">
      <c r="A1845" s="8"/>
      <c r="B1845" s="8"/>
      <c r="K1845" s="8" t="str">
        <f t="shared" si="28"/>
        <v>Expenses</v>
      </c>
      <c r="L1845" s="8" t="e">
        <f>VLOOKUP(G1845,Accounts!B$4:C$65535,2,FALSE)</f>
        <v>#N/A</v>
      </c>
    </row>
    <row r="1846" spans="1:12" ht="12.75" customHeight="1" x14ac:dyDescent="0.2">
      <c r="A1846" s="8"/>
      <c r="B1846" s="8"/>
      <c r="K1846" s="8" t="str">
        <f t="shared" si="28"/>
        <v>Expenses</v>
      </c>
      <c r="L1846" s="8" t="e">
        <f>VLOOKUP(G1846,Accounts!B$4:C$65535,2,FALSE)</f>
        <v>#N/A</v>
      </c>
    </row>
    <row r="1847" spans="1:12" ht="12.75" customHeight="1" x14ac:dyDescent="0.2">
      <c r="A1847" s="8"/>
      <c r="B1847" s="8"/>
      <c r="K1847" s="8" t="str">
        <f t="shared" si="28"/>
        <v>Expenses</v>
      </c>
      <c r="L1847" s="8" t="e">
        <f>VLOOKUP(G1847,Accounts!B$4:C$65535,2,FALSE)</f>
        <v>#N/A</v>
      </c>
    </row>
    <row r="1848" spans="1:12" ht="12.75" customHeight="1" x14ac:dyDescent="0.2">
      <c r="A1848" s="8"/>
      <c r="B1848" s="8"/>
      <c r="K1848" s="8" t="str">
        <f t="shared" si="28"/>
        <v>Expenses</v>
      </c>
      <c r="L1848" s="8" t="e">
        <f>VLOOKUP(G1848,Accounts!B$4:C$65535,2,FALSE)</f>
        <v>#N/A</v>
      </c>
    </row>
    <row r="1849" spans="1:12" ht="12.75" customHeight="1" x14ac:dyDescent="0.2">
      <c r="A1849" s="8"/>
      <c r="B1849" s="8"/>
      <c r="K1849" s="8" t="str">
        <f t="shared" si="28"/>
        <v>Expenses</v>
      </c>
      <c r="L1849" s="8" t="e">
        <f>VLOOKUP(G1849,Accounts!B$4:C$65535,2,FALSE)</f>
        <v>#N/A</v>
      </c>
    </row>
    <row r="1850" spans="1:12" ht="12.75" customHeight="1" x14ac:dyDescent="0.2">
      <c r="A1850" s="8"/>
      <c r="B1850" s="8"/>
      <c r="K1850" s="8" t="str">
        <f t="shared" si="28"/>
        <v>Expenses</v>
      </c>
      <c r="L1850" s="8" t="e">
        <f>VLOOKUP(G1850,Accounts!B$4:C$65535,2,FALSE)</f>
        <v>#N/A</v>
      </c>
    </row>
    <row r="1851" spans="1:12" ht="12.75" customHeight="1" x14ac:dyDescent="0.2">
      <c r="A1851" s="8"/>
      <c r="B1851" s="8"/>
      <c r="K1851" s="8" t="str">
        <f t="shared" si="28"/>
        <v>Expenses</v>
      </c>
      <c r="L1851" s="8" t="e">
        <f>VLOOKUP(G1851,Accounts!B$4:C$65535,2,FALSE)</f>
        <v>#N/A</v>
      </c>
    </row>
    <row r="1852" spans="1:12" ht="12.75" customHeight="1" x14ac:dyDescent="0.2">
      <c r="A1852" s="8"/>
      <c r="B1852" s="8"/>
      <c r="K1852" s="8" t="str">
        <f t="shared" si="28"/>
        <v>Expenses</v>
      </c>
      <c r="L1852" s="8" t="e">
        <f>VLOOKUP(G1852,Accounts!B$4:C$65535,2,FALSE)</f>
        <v>#N/A</v>
      </c>
    </row>
    <row r="1853" spans="1:12" ht="12.75" customHeight="1" x14ac:dyDescent="0.2">
      <c r="A1853" s="8"/>
      <c r="B1853" s="8"/>
      <c r="K1853" s="8" t="str">
        <f t="shared" si="28"/>
        <v>Expenses</v>
      </c>
      <c r="L1853" s="8" t="e">
        <f>VLOOKUP(G1853,Accounts!B$4:C$65535,2,FALSE)</f>
        <v>#N/A</v>
      </c>
    </row>
    <row r="1854" spans="1:12" ht="12.75" customHeight="1" x14ac:dyDescent="0.2">
      <c r="A1854" s="8"/>
      <c r="B1854" s="8"/>
      <c r="K1854" s="8" t="str">
        <f t="shared" si="28"/>
        <v>Expenses</v>
      </c>
      <c r="L1854" s="8" t="e">
        <f>VLOOKUP(G1854,Accounts!B$4:C$65535,2,FALSE)</f>
        <v>#N/A</v>
      </c>
    </row>
    <row r="1855" spans="1:12" ht="12.75" customHeight="1" x14ac:dyDescent="0.2">
      <c r="A1855" s="8"/>
      <c r="B1855" s="8"/>
      <c r="K1855" s="8" t="str">
        <f t="shared" si="28"/>
        <v>Expenses</v>
      </c>
      <c r="L1855" s="8" t="e">
        <f>VLOOKUP(G1855,Accounts!B$4:C$65535,2,FALSE)</f>
        <v>#N/A</v>
      </c>
    </row>
    <row r="1856" spans="1:12" ht="12.75" customHeight="1" x14ac:dyDescent="0.2">
      <c r="A1856" s="8"/>
      <c r="B1856" s="8"/>
      <c r="K1856" s="8" t="str">
        <f t="shared" si="28"/>
        <v>Expenses</v>
      </c>
      <c r="L1856" s="8" t="e">
        <f>VLOOKUP(G1856,Accounts!B$4:C$65535,2,FALSE)</f>
        <v>#N/A</v>
      </c>
    </row>
    <row r="1857" spans="1:12" ht="12.75" customHeight="1" x14ac:dyDescent="0.2">
      <c r="A1857" s="8"/>
      <c r="B1857" s="8"/>
      <c r="K1857" s="8" t="str">
        <f t="shared" si="28"/>
        <v>Expenses</v>
      </c>
      <c r="L1857" s="8" t="e">
        <f>VLOOKUP(G1857,Accounts!B$4:C$65535,2,FALSE)</f>
        <v>#N/A</v>
      </c>
    </row>
    <row r="1858" spans="1:12" ht="12.75" customHeight="1" x14ac:dyDescent="0.2">
      <c r="A1858" s="8"/>
      <c r="B1858" s="8"/>
      <c r="K1858" s="8" t="str">
        <f t="shared" si="28"/>
        <v>Expenses</v>
      </c>
      <c r="L1858" s="8" t="e">
        <f>VLOOKUP(G1858,Accounts!B$4:C$65535,2,FALSE)</f>
        <v>#N/A</v>
      </c>
    </row>
    <row r="1859" spans="1:12" ht="12.75" customHeight="1" x14ac:dyDescent="0.2">
      <c r="A1859" s="8"/>
      <c r="B1859" s="8"/>
      <c r="K1859" s="8" t="str">
        <f t="shared" si="28"/>
        <v>Expenses</v>
      </c>
      <c r="L1859" s="8" t="e">
        <f>VLOOKUP(G1859,Accounts!B$4:C$65535,2,FALSE)</f>
        <v>#N/A</v>
      </c>
    </row>
    <row r="1860" spans="1:12" ht="12.75" customHeight="1" x14ac:dyDescent="0.2">
      <c r="A1860" s="8"/>
      <c r="B1860" s="8"/>
      <c r="K1860" s="8" t="str">
        <f t="shared" si="28"/>
        <v>Expenses</v>
      </c>
      <c r="L1860" s="8" t="e">
        <f>VLOOKUP(G1860,Accounts!B$4:C$65535,2,FALSE)</f>
        <v>#N/A</v>
      </c>
    </row>
    <row r="1861" spans="1:12" ht="12.75" customHeight="1" x14ac:dyDescent="0.2">
      <c r="A1861" s="8"/>
      <c r="B1861" s="8"/>
      <c r="K1861" s="8" t="str">
        <f t="shared" si="28"/>
        <v>Expenses</v>
      </c>
      <c r="L1861" s="8" t="e">
        <f>VLOOKUP(G1861,Accounts!B$4:C$65535,2,FALSE)</f>
        <v>#N/A</v>
      </c>
    </row>
    <row r="1862" spans="1:12" ht="12.75" customHeight="1" x14ac:dyDescent="0.2">
      <c r="A1862" s="8"/>
      <c r="B1862" s="8"/>
      <c r="K1862" s="8" t="str">
        <f t="shared" si="28"/>
        <v>Expenses</v>
      </c>
      <c r="L1862" s="8" t="e">
        <f>VLOOKUP(G1862,Accounts!B$4:C$65535,2,FALSE)</f>
        <v>#N/A</v>
      </c>
    </row>
    <row r="1863" spans="1:12" ht="12.75" customHeight="1" x14ac:dyDescent="0.2">
      <c r="A1863" s="8"/>
      <c r="B1863" s="8"/>
      <c r="K1863" s="8" t="str">
        <f t="shared" si="28"/>
        <v>Expenses</v>
      </c>
      <c r="L1863" s="8" t="e">
        <f>VLOOKUP(G1863,Accounts!B$4:C$65535,2,FALSE)</f>
        <v>#N/A</v>
      </c>
    </row>
    <row r="1864" spans="1:12" ht="12.75" customHeight="1" x14ac:dyDescent="0.2">
      <c r="A1864" s="8"/>
      <c r="B1864" s="8"/>
      <c r="K1864" s="8" t="str">
        <f t="shared" si="28"/>
        <v>Expenses</v>
      </c>
      <c r="L1864" s="8" t="e">
        <f>VLOOKUP(G1864,Accounts!B$4:C$65535,2,FALSE)</f>
        <v>#N/A</v>
      </c>
    </row>
    <row r="1865" spans="1:12" ht="12.75" customHeight="1" x14ac:dyDescent="0.2">
      <c r="A1865" s="8"/>
      <c r="B1865" s="8"/>
      <c r="K1865" s="8" t="str">
        <f t="shared" ref="K1865:K1928" si="29">IF(LEFT(G1865,1)="1","Assets",IF(LEFT(G1865,1)="2","Liability",IF(LEFT(G1865,1)="3","Liability",IF(LEFT(G1865,1)="4","Income","Expenses"))))</f>
        <v>Expenses</v>
      </c>
      <c r="L1865" s="8" t="e">
        <f>VLOOKUP(G1865,Accounts!B$4:C$65535,2,FALSE)</f>
        <v>#N/A</v>
      </c>
    </row>
    <row r="1866" spans="1:12" ht="12.75" customHeight="1" x14ac:dyDescent="0.2">
      <c r="A1866" s="8"/>
      <c r="B1866" s="8"/>
      <c r="K1866" s="8" t="str">
        <f t="shared" si="29"/>
        <v>Expenses</v>
      </c>
      <c r="L1866" s="8" t="e">
        <f>VLOOKUP(G1866,Accounts!B$4:C$65535,2,FALSE)</f>
        <v>#N/A</v>
      </c>
    </row>
    <row r="1867" spans="1:12" ht="12.75" customHeight="1" x14ac:dyDescent="0.2">
      <c r="A1867" s="8"/>
      <c r="B1867" s="8"/>
      <c r="K1867" s="8" t="str">
        <f t="shared" si="29"/>
        <v>Expenses</v>
      </c>
      <c r="L1867" s="8" t="e">
        <f>VLOOKUP(G1867,Accounts!B$4:C$65535,2,FALSE)</f>
        <v>#N/A</v>
      </c>
    </row>
    <row r="1868" spans="1:12" ht="12.75" customHeight="1" x14ac:dyDescent="0.2">
      <c r="A1868" s="8"/>
      <c r="B1868" s="8"/>
      <c r="K1868" s="8" t="str">
        <f t="shared" si="29"/>
        <v>Expenses</v>
      </c>
      <c r="L1868" s="8" t="e">
        <f>VLOOKUP(G1868,Accounts!B$4:C$65535,2,FALSE)</f>
        <v>#N/A</v>
      </c>
    </row>
    <row r="1869" spans="1:12" ht="12.75" customHeight="1" x14ac:dyDescent="0.2">
      <c r="A1869" s="8"/>
      <c r="B1869" s="8"/>
      <c r="K1869" s="8" t="str">
        <f t="shared" si="29"/>
        <v>Expenses</v>
      </c>
      <c r="L1869" s="8" t="e">
        <f>VLOOKUP(G1869,Accounts!B$4:C$65535,2,FALSE)</f>
        <v>#N/A</v>
      </c>
    </row>
    <row r="1870" spans="1:12" ht="12.75" customHeight="1" x14ac:dyDescent="0.2">
      <c r="A1870" s="8"/>
      <c r="B1870" s="8"/>
      <c r="K1870" s="8" t="str">
        <f t="shared" si="29"/>
        <v>Expenses</v>
      </c>
      <c r="L1870" s="8" t="e">
        <f>VLOOKUP(G1870,Accounts!B$4:C$65535,2,FALSE)</f>
        <v>#N/A</v>
      </c>
    </row>
    <row r="1871" spans="1:12" ht="12.75" customHeight="1" x14ac:dyDescent="0.2">
      <c r="A1871" s="8"/>
      <c r="B1871" s="8"/>
      <c r="K1871" s="8" t="str">
        <f t="shared" si="29"/>
        <v>Expenses</v>
      </c>
      <c r="L1871" s="8" t="e">
        <f>VLOOKUP(G1871,Accounts!B$4:C$65535,2,FALSE)</f>
        <v>#N/A</v>
      </c>
    </row>
    <row r="1872" spans="1:12" ht="12.75" customHeight="1" x14ac:dyDescent="0.2">
      <c r="A1872" s="8"/>
      <c r="B1872" s="8"/>
      <c r="K1872" s="8" t="str">
        <f t="shared" si="29"/>
        <v>Expenses</v>
      </c>
      <c r="L1872" s="8" t="e">
        <f>VLOOKUP(G1872,Accounts!B$4:C$65535,2,FALSE)</f>
        <v>#N/A</v>
      </c>
    </row>
    <row r="1873" spans="1:12" ht="12.75" customHeight="1" x14ac:dyDescent="0.2">
      <c r="A1873" s="8"/>
      <c r="B1873" s="8"/>
      <c r="K1873" s="8" t="str">
        <f t="shared" si="29"/>
        <v>Expenses</v>
      </c>
      <c r="L1873" s="8" t="e">
        <f>VLOOKUP(G1873,Accounts!B$4:C$65535,2,FALSE)</f>
        <v>#N/A</v>
      </c>
    </row>
    <row r="1874" spans="1:12" ht="12.75" customHeight="1" x14ac:dyDescent="0.2">
      <c r="A1874" s="8"/>
      <c r="B1874" s="8"/>
      <c r="K1874" s="8" t="str">
        <f t="shared" si="29"/>
        <v>Expenses</v>
      </c>
      <c r="L1874" s="8" t="e">
        <f>VLOOKUP(G1874,Accounts!B$4:C$65535,2,FALSE)</f>
        <v>#N/A</v>
      </c>
    </row>
    <row r="1875" spans="1:12" ht="12.75" customHeight="1" x14ac:dyDescent="0.2">
      <c r="A1875" s="8"/>
      <c r="B1875" s="8"/>
      <c r="K1875" s="8" t="str">
        <f t="shared" si="29"/>
        <v>Expenses</v>
      </c>
      <c r="L1875" s="8" t="e">
        <f>VLOOKUP(G1875,Accounts!B$4:C$65535,2,FALSE)</f>
        <v>#N/A</v>
      </c>
    </row>
    <row r="1876" spans="1:12" ht="12.75" customHeight="1" x14ac:dyDescent="0.2">
      <c r="A1876" s="8"/>
      <c r="B1876" s="8"/>
      <c r="K1876" s="8" t="str">
        <f t="shared" si="29"/>
        <v>Expenses</v>
      </c>
      <c r="L1876" s="8" t="e">
        <f>VLOOKUP(G1876,Accounts!B$4:C$65535,2,FALSE)</f>
        <v>#N/A</v>
      </c>
    </row>
    <row r="1877" spans="1:12" ht="12.75" customHeight="1" x14ac:dyDescent="0.2">
      <c r="A1877" s="8"/>
      <c r="B1877" s="8"/>
      <c r="K1877" s="8" t="str">
        <f t="shared" si="29"/>
        <v>Expenses</v>
      </c>
      <c r="L1877" s="8" t="e">
        <f>VLOOKUP(G1877,Accounts!B$4:C$65535,2,FALSE)</f>
        <v>#N/A</v>
      </c>
    </row>
    <row r="1878" spans="1:12" ht="12.75" customHeight="1" x14ac:dyDescent="0.2">
      <c r="A1878" s="8"/>
      <c r="B1878" s="8"/>
      <c r="K1878" s="8" t="str">
        <f t="shared" si="29"/>
        <v>Expenses</v>
      </c>
      <c r="L1878" s="8" t="e">
        <f>VLOOKUP(G1878,Accounts!B$4:C$65535,2,FALSE)</f>
        <v>#N/A</v>
      </c>
    </row>
    <row r="1879" spans="1:12" ht="12.75" customHeight="1" x14ac:dyDescent="0.2">
      <c r="A1879" s="8"/>
      <c r="B1879" s="8"/>
      <c r="K1879" s="8" t="str">
        <f t="shared" si="29"/>
        <v>Expenses</v>
      </c>
      <c r="L1879" s="8" t="e">
        <f>VLOOKUP(G1879,Accounts!B$4:C$65535,2,FALSE)</f>
        <v>#N/A</v>
      </c>
    </row>
    <row r="1880" spans="1:12" ht="12.75" customHeight="1" x14ac:dyDescent="0.2">
      <c r="A1880" s="8"/>
      <c r="B1880" s="8"/>
      <c r="K1880" s="8" t="str">
        <f t="shared" si="29"/>
        <v>Expenses</v>
      </c>
      <c r="L1880" s="8" t="e">
        <f>VLOOKUP(G1880,Accounts!B$4:C$65535,2,FALSE)</f>
        <v>#N/A</v>
      </c>
    </row>
    <row r="1881" spans="1:12" ht="12.75" customHeight="1" x14ac:dyDescent="0.2">
      <c r="A1881" s="8"/>
      <c r="B1881" s="8"/>
      <c r="K1881" s="8" t="str">
        <f t="shared" si="29"/>
        <v>Expenses</v>
      </c>
      <c r="L1881" s="8" t="e">
        <f>VLOOKUP(G1881,Accounts!B$4:C$65535,2,FALSE)</f>
        <v>#N/A</v>
      </c>
    </row>
    <row r="1882" spans="1:12" ht="12.75" customHeight="1" x14ac:dyDescent="0.2">
      <c r="A1882" s="8"/>
      <c r="B1882" s="8"/>
      <c r="K1882" s="8" t="str">
        <f t="shared" si="29"/>
        <v>Expenses</v>
      </c>
      <c r="L1882" s="8" t="e">
        <f>VLOOKUP(G1882,Accounts!B$4:C$65535,2,FALSE)</f>
        <v>#N/A</v>
      </c>
    </row>
    <row r="1883" spans="1:12" ht="12.75" customHeight="1" x14ac:dyDescent="0.2">
      <c r="A1883" s="8"/>
      <c r="B1883" s="8"/>
      <c r="K1883" s="8" t="str">
        <f t="shared" si="29"/>
        <v>Expenses</v>
      </c>
      <c r="L1883" s="8" t="e">
        <f>VLOOKUP(G1883,Accounts!B$4:C$65535,2,FALSE)</f>
        <v>#N/A</v>
      </c>
    </row>
    <row r="1884" spans="1:12" ht="12.75" customHeight="1" x14ac:dyDescent="0.2">
      <c r="A1884" s="8"/>
      <c r="B1884" s="8"/>
      <c r="K1884" s="8" t="str">
        <f t="shared" si="29"/>
        <v>Expenses</v>
      </c>
      <c r="L1884" s="8" t="e">
        <f>VLOOKUP(G1884,Accounts!B$4:C$65535,2,FALSE)</f>
        <v>#N/A</v>
      </c>
    </row>
    <row r="1885" spans="1:12" ht="12.75" customHeight="1" x14ac:dyDescent="0.2">
      <c r="A1885" s="8"/>
      <c r="B1885" s="8"/>
      <c r="K1885" s="8" t="str">
        <f t="shared" si="29"/>
        <v>Expenses</v>
      </c>
      <c r="L1885" s="8" t="e">
        <f>VLOOKUP(G1885,Accounts!B$4:C$65535,2,FALSE)</f>
        <v>#N/A</v>
      </c>
    </row>
    <row r="1886" spans="1:12" ht="12.75" customHeight="1" x14ac:dyDescent="0.2">
      <c r="A1886" s="8"/>
      <c r="B1886" s="8"/>
      <c r="K1886" s="8" t="str">
        <f t="shared" si="29"/>
        <v>Expenses</v>
      </c>
      <c r="L1886" s="8" t="e">
        <f>VLOOKUP(G1886,Accounts!B$4:C$65535,2,FALSE)</f>
        <v>#N/A</v>
      </c>
    </row>
    <row r="1887" spans="1:12" ht="12.75" customHeight="1" x14ac:dyDescent="0.2">
      <c r="A1887" s="8"/>
      <c r="B1887" s="8"/>
      <c r="K1887" s="8" t="str">
        <f t="shared" si="29"/>
        <v>Expenses</v>
      </c>
      <c r="L1887" s="8" t="e">
        <f>VLOOKUP(G1887,Accounts!B$4:C$65535,2,FALSE)</f>
        <v>#N/A</v>
      </c>
    </row>
    <row r="1888" spans="1:12" ht="12.75" customHeight="1" x14ac:dyDescent="0.2">
      <c r="A1888" s="8"/>
      <c r="B1888" s="8"/>
      <c r="K1888" s="8" t="str">
        <f t="shared" si="29"/>
        <v>Expenses</v>
      </c>
      <c r="L1888" s="8" t="e">
        <f>VLOOKUP(G1888,Accounts!B$4:C$65535,2,FALSE)</f>
        <v>#N/A</v>
      </c>
    </row>
    <row r="1889" spans="1:12" ht="12.75" customHeight="1" x14ac:dyDescent="0.2">
      <c r="A1889" s="8"/>
      <c r="B1889" s="8"/>
      <c r="K1889" s="8" t="str">
        <f t="shared" si="29"/>
        <v>Expenses</v>
      </c>
      <c r="L1889" s="8" t="e">
        <f>VLOOKUP(G1889,Accounts!B$4:C$65535,2,FALSE)</f>
        <v>#N/A</v>
      </c>
    </row>
    <row r="1890" spans="1:12" ht="12.75" customHeight="1" x14ac:dyDescent="0.2">
      <c r="A1890" s="8"/>
      <c r="B1890" s="8"/>
      <c r="K1890" s="8" t="str">
        <f t="shared" si="29"/>
        <v>Expenses</v>
      </c>
      <c r="L1890" s="8" t="e">
        <f>VLOOKUP(G1890,Accounts!B$4:C$65535,2,FALSE)</f>
        <v>#N/A</v>
      </c>
    </row>
    <row r="1891" spans="1:12" ht="12.75" customHeight="1" x14ac:dyDescent="0.2">
      <c r="A1891" s="8"/>
      <c r="B1891" s="8"/>
      <c r="K1891" s="8" t="str">
        <f t="shared" si="29"/>
        <v>Expenses</v>
      </c>
      <c r="L1891" s="8" t="e">
        <f>VLOOKUP(G1891,Accounts!B$4:C$65535,2,FALSE)</f>
        <v>#N/A</v>
      </c>
    </row>
    <row r="1892" spans="1:12" ht="12.75" customHeight="1" x14ac:dyDescent="0.2">
      <c r="A1892" s="8"/>
      <c r="B1892" s="8"/>
      <c r="K1892" s="8" t="str">
        <f t="shared" si="29"/>
        <v>Expenses</v>
      </c>
      <c r="L1892" s="8" t="e">
        <f>VLOOKUP(G1892,Accounts!B$4:C$65535,2,FALSE)</f>
        <v>#N/A</v>
      </c>
    </row>
    <row r="1893" spans="1:12" ht="12.75" customHeight="1" x14ac:dyDescent="0.2">
      <c r="A1893" s="8"/>
      <c r="B1893" s="8"/>
      <c r="K1893" s="8" t="str">
        <f t="shared" si="29"/>
        <v>Expenses</v>
      </c>
      <c r="L1893" s="8" t="e">
        <f>VLOOKUP(G1893,Accounts!B$4:C$65535,2,FALSE)</f>
        <v>#N/A</v>
      </c>
    </row>
    <row r="1894" spans="1:12" ht="12.75" customHeight="1" x14ac:dyDescent="0.2">
      <c r="A1894" s="8"/>
      <c r="B1894" s="8"/>
      <c r="K1894" s="8" t="str">
        <f t="shared" si="29"/>
        <v>Expenses</v>
      </c>
      <c r="L1894" s="8" t="e">
        <f>VLOOKUP(G1894,Accounts!B$4:C$65535,2,FALSE)</f>
        <v>#N/A</v>
      </c>
    </row>
    <row r="1895" spans="1:12" ht="12.75" customHeight="1" x14ac:dyDescent="0.2">
      <c r="A1895" s="8"/>
      <c r="B1895" s="8"/>
      <c r="K1895" s="8" t="str">
        <f t="shared" si="29"/>
        <v>Expenses</v>
      </c>
      <c r="L1895" s="8" t="e">
        <f>VLOOKUP(G1895,Accounts!B$4:C$65535,2,FALSE)</f>
        <v>#N/A</v>
      </c>
    </row>
    <row r="1896" spans="1:12" ht="12.75" customHeight="1" x14ac:dyDescent="0.2">
      <c r="A1896" s="8"/>
      <c r="B1896" s="8"/>
      <c r="K1896" s="8" t="str">
        <f t="shared" si="29"/>
        <v>Expenses</v>
      </c>
      <c r="L1896" s="8" t="e">
        <f>VLOOKUP(G1896,Accounts!B$4:C$65535,2,FALSE)</f>
        <v>#N/A</v>
      </c>
    </row>
    <row r="1897" spans="1:12" ht="12.75" customHeight="1" x14ac:dyDescent="0.2">
      <c r="A1897" s="8"/>
      <c r="B1897" s="8"/>
      <c r="K1897" s="8" t="str">
        <f t="shared" si="29"/>
        <v>Expenses</v>
      </c>
      <c r="L1897" s="8" t="e">
        <f>VLOOKUP(G1897,Accounts!B$4:C$65535,2,FALSE)</f>
        <v>#N/A</v>
      </c>
    </row>
    <row r="1898" spans="1:12" ht="12.75" customHeight="1" x14ac:dyDescent="0.2">
      <c r="A1898" s="8"/>
      <c r="B1898" s="8"/>
      <c r="K1898" s="8" t="str">
        <f t="shared" si="29"/>
        <v>Expenses</v>
      </c>
      <c r="L1898" s="8" t="e">
        <f>VLOOKUP(G1898,Accounts!B$4:C$65535,2,FALSE)</f>
        <v>#N/A</v>
      </c>
    </row>
    <row r="1899" spans="1:12" ht="12.75" customHeight="1" x14ac:dyDescent="0.2">
      <c r="A1899" s="8"/>
      <c r="B1899" s="8"/>
      <c r="K1899" s="8" t="str">
        <f t="shared" si="29"/>
        <v>Expenses</v>
      </c>
      <c r="L1899" s="8" t="e">
        <f>VLOOKUP(G1899,Accounts!B$4:C$65535,2,FALSE)</f>
        <v>#N/A</v>
      </c>
    </row>
    <row r="1900" spans="1:12" ht="12.75" customHeight="1" x14ac:dyDescent="0.2">
      <c r="A1900" s="8"/>
      <c r="B1900" s="8"/>
      <c r="K1900" s="8" t="str">
        <f t="shared" si="29"/>
        <v>Expenses</v>
      </c>
      <c r="L1900" s="8" t="e">
        <f>VLOOKUP(G1900,Accounts!B$4:C$65535,2,FALSE)</f>
        <v>#N/A</v>
      </c>
    </row>
    <row r="1901" spans="1:12" ht="12.75" customHeight="1" x14ac:dyDescent="0.2">
      <c r="A1901" s="8"/>
      <c r="B1901" s="8"/>
      <c r="K1901" s="8" t="str">
        <f t="shared" si="29"/>
        <v>Expenses</v>
      </c>
      <c r="L1901" s="8" t="e">
        <f>VLOOKUP(G1901,Accounts!B$4:C$65535,2,FALSE)</f>
        <v>#N/A</v>
      </c>
    </row>
    <row r="1902" spans="1:12" ht="12.75" customHeight="1" x14ac:dyDescent="0.2">
      <c r="A1902" s="8"/>
      <c r="B1902" s="8"/>
      <c r="K1902" s="8" t="str">
        <f t="shared" si="29"/>
        <v>Expenses</v>
      </c>
      <c r="L1902" s="8" t="e">
        <f>VLOOKUP(G1902,Accounts!B$4:C$65535,2,FALSE)</f>
        <v>#N/A</v>
      </c>
    </row>
    <row r="1903" spans="1:12" ht="12.75" customHeight="1" x14ac:dyDescent="0.2">
      <c r="A1903" s="8"/>
      <c r="B1903" s="8"/>
      <c r="K1903" s="8" t="str">
        <f t="shared" si="29"/>
        <v>Expenses</v>
      </c>
      <c r="L1903" s="8" t="e">
        <f>VLOOKUP(G1903,Accounts!B$4:C$65535,2,FALSE)</f>
        <v>#N/A</v>
      </c>
    </row>
    <row r="1904" spans="1:12" ht="12.75" customHeight="1" x14ac:dyDescent="0.2">
      <c r="A1904" s="8"/>
      <c r="B1904" s="8"/>
      <c r="K1904" s="8" t="str">
        <f t="shared" si="29"/>
        <v>Expenses</v>
      </c>
      <c r="L1904" s="8" t="e">
        <f>VLOOKUP(G1904,Accounts!B$4:C$65535,2,FALSE)</f>
        <v>#N/A</v>
      </c>
    </row>
    <row r="1905" spans="1:12" ht="12.75" customHeight="1" x14ac:dyDescent="0.2">
      <c r="A1905" s="8"/>
      <c r="B1905" s="8"/>
      <c r="K1905" s="8" t="str">
        <f t="shared" si="29"/>
        <v>Expenses</v>
      </c>
      <c r="L1905" s="8" t="e">
        <f>VLOOKUP(G1905,Accounts!B$4:C$65535,2,FALSE)</f>
        <v>#N/A</v>
      </c>
    </row>
    <row r="1906" spans="1:12" ht="12.75" customHeight="1" x14ac:dyDescent="0.2">
      <c r="A1906" s="8"/>
      <c r="B1906" s="8"/>
      <c r="K1906" s="8" t="str">
        <f t="shared" si="29"/>
        <v>Expenses</v>
      </c>
      <c r="L1906" s="8" t="e">
        <f>VLOOKUP(G1906,Accounts!B$4:C$65535,2,FALSE)</f>
        <v>#N/A</v>
      </c>
    </row>
    <row r="1907" spans="1:12" ht="12.75" customHeight="1" x14ac:dyDescent="0.2">
      <c r="A1907" s="8"/>
      <c r="B1907" s="8"/>
      <c r="K1907" s="8" t="str">
        <f t="shared" si="29"/>
        <v>Expenses</v>
      </c>
      <c r="L1907" s="8" t="e">
        <f>VLOOKUP(G1907,Accounts!B$4:C$65535,2,FALSE)</f>
        <v>#N/A</v>
      </c>
    </row>
    <row r="1908" spans="1:12" ht="12.75" customHeight="1" x14ac:dyDescent="0.2">
      <c r="A1908" s="8"/>
      <c r="B1908" s="8"/>
      <c r="K1908" s="8" t="str">
        <f t="shared" si="29"/>
        <v>Expenses</v>
      </c>
      <c r="L1908" s="8" t="e">
        <f>VLOOKUP(G1908,Accounts!B$4:C$65535,2,FALSE)</f>
        <v>#N/A</v>
      </c>
    </row>
    <row r="1909" spans="1:12" ht="12.75" customHeight="1" x14ac:dyDescent="0.2">
      <c r="A1909" s="8"/>
      <c r="B1909" s="8"/>
      <c r="K1909" s="8" t="str">
        <f t="shared" si="29"/>
        <v>Expenses</v>
      </c>
      <c r="L1909" s="8" t="e">
        <f>VLOOKUP(G1909,Accounts!B$4:C$65535,2,FALSE)</f>
        <v>#N/A</v>
      </c>
    </row>
    <row r="1910" spans="1:12" ht="12.75" customHeight="1" x14ac:dyDescent="0.2">
      <c r="A1910" s="8"/>
      <c r="B1910" s="8"/>
      <c r="K1910" s="8" t="str">
        <f t="shared" si="29"/>
        <v>Expenses</v>
      </c>
      <c r="L1910" s="8" t="e">
        <f>VLOOKUP(G1910,Accounts!B$4:C$65535,2,FALSE)</f>
        <v>#N/A</v>
      </c>
    </row>
    <row r="1911" spans="1:12" ht="12.75" customHeight="1" x14ac:dyDescent="0.2">
      <c r="A1911" s="8"/>
      <c r="B1911" s="8"/>
      <c r="K1911" s="8" t="str">
        <f t="shared" si="29"/>
        <v>Expenses</v>
      </c>
      <c r="L1911" s="8" t="e">
        <f>VLOOKUP(G1911,Accounts!B$4:C$65535,2,FALSE)</f>
        <v>#N/A</v>
      </c>
    </row>
    <row r="1912" spans="1:12" ht="12.75" customHeight="1" x14ac:dyDescent="0.2">
      <c r="A1912" s="8"/>
      <c r="B1912" s="8"/>
      <c r="K1912" s="8" t="str">
        <f t="shared" si="29"/>
        <v>Expenses</v>
      </c>
      <c r="L1912" s="8" t="e">
        <f>VLOOKUP(G1912,Accounts!B$4:C$65535,2,FALSE)</f>
        <v>#N/A</v>
      </c>
    </row>
    <row r="1913" spans="1:12" x14ac:dyDescent="0.2">
      <c r="A1913" s="8"/>
      <c r="B1913" s="8"/>
      <c r="K1913" s="8" t="str">
        <f t="shared" si="29"/>
        <v>Expenses</v>
      </c>
      <c r="L1913" s="8" t="e">
        <f>VLOOKUP(G1913,Accounts!B$4:C$65535,2,FALSE)</f>
        <v>#N/A</v>
      </c>
    </row>
    <row r="1914" spans="1:12" x14ac:dyDescent="0.2">
      <c r="A1914" s="8"/>
      <c r="B1914" s="8"/>
      <c r="K1914" s="8" t="str">
        <f t="shared" si="29"/>
        <v>Expenses</v>
      </c>
      <c r="L1914" s="8" t="e">
        <f>VLOOKUP(G1914,Accounts!B$4:C$65535,2,FALSE)</f>
        <v>#N/A</v>
      </c>
    </row>
    <row r="1915" spans="1:12" ht="12.75" customHeight="1" x14ac:dyDescent="0.2">
      <c r="A1915" s="8"/>
      <c r="B1915" s="8"/>
      <c r="K1915" s="8" t="str">
        <f t="shared" si="29"/>
        <v>Expenses</v>
      </c>
      <c r="L1915" s="8" t="e">
        <f>VLOOKUP(G1915,Accounts!B$4:C$65535,2,FALSE)</f>
        <v>#N/A</v>
      </c>
    </row>
    <row r="1916" spans="1:12" ht="12.75" customHeight="1" x14ac:dyDescent="0.2">
      <c r="A1916" s="8"/>
      <c r="B1916" s="8"/>
      <c r="K1916" s="8" t="str">
        <f t="shared" si="29"/>
        <v>Expenses</v>
      </c>
      <c r="L1916" s="8" t="e">
        <f>VLOOKUP(G1916,Accounts!B$4:C$65535,2,FALSE)</f>
        <v>#N/A</v>
      </c>
    </row>
    <row r="1917" spans="1:12" ht="12.75" customHeight="1" x14ac:dyDescent="0.2">
      <c r="A1917" s="8"/>
      <c r="B1917" s="8"/>
      <c r="K1917" s="8" t="str">
        <f t="shared" si="29"/>
        <v>Expenses</v>
      </c>
      <c r="L1917" s="8" t="e">
        <f>VLOOKUP(G1917,Accounts!B$4:C$65535,2,FALSE)</f>
        <v>#N/A</v>
      </c>
    </row>
    <row r="1918" spans="1:12" ht="12.75" customHeight="1" x14ac:dyDescent="0.2">
      <c r="A1918" s="8"/>
      <c r="B1918" s="8"/>
      <c r="K1918" s="8" t="str">
        <f t="shared" si="29"/>
        <v>Expenses</v>
      </c>
      <c r="L1918" s="8" t="e">
        <f>VLOOKUP(G1918,Accounts!B$4:C$65535,2,FALSE)</f>
        <v>#N/A</v>
      </c>
    </row>
    <row r="1919" spans="1:12" ht="12.75" customHeight="1" x14ac:dyDescent="0.2">
      <c r="A1919" s="8"/>
      <c r="B1919" s="8"/>
      <c r="K1919" s="8" t="str">
        <f t="shared" si="29"/>
        <v>Expenses</v>
      </c>
      <c r="L1919" s="8" t="e">
        <f>VLOOKUP(G1919,Accounts!B$4:C$65535,2,FALSE)</f>
        <v>#N/A</v>
      </c>
    </row>
    <row r="1920" spans="1:12" ht="12.75" customHeight="1" x14ac:dyDescent="0.2">
      <c r="A1920" s="8"/>
      <c r="B1920" s="8"/>
      <c r="K1920" s="8" t="str">
        <f t="shared" si="29"/>
        <v>Expenses</v>
      </c>
      <c r="L1920" s="8" t="e">
        <f>VLOOKUP(G1920,Accounts!B$4:C$65535,2,FALSE)</f>
        <v>#N/A</v>
      </c>
    </row>
    <row r="1921" spans="1:12" ht="12.75" customHeight="1" x14ac:dyDescent="0.2">
      <c r="A1921" s="8"/>
      <c r="B1921" s="8"/>
      <c r="K1921" s="8" t="str">
        <f t="shared" si="29"/>
        <v>Expenses</v>
      </c>
      <c r="L1921" s="8" t="e">
        <f>VLOOKUP(G1921,Accounts!B$4:C$65535,2,FALSE)</f>
        <v>#N/A</v>
      </c>
    </row>
    <row r="1922" spans="1:12" ht="12.75" customHeight="1" x14ac:dyDescent="0.2">
      <c r="A1922" s="8"/>
      <c r="B1922" s="8"/>
      <c r="K1922" s="8" t="str">
        <f t="shared" si="29"/>
        <v>Expenses</v>
      </c>
      <c r="L1922" s="8" t="e">
        <f>VLOOKUP(G1922,Accounts!B$4:C$65535,2,FALSE)</f>
        <v>#N/A</v>
      </c>
    </row>
    <row r="1923" spans="1:12" ht="12.75" customHeight="1" x14ac:dyDescent="0.2">
      <c r="A1923" s="8"/>
      <c r="B1923" s="8"/>
      <c r="K1923" s="8" t="str">
        <f t="shared" si="29"/>
        <v>Expenses</v>
      </c>
      <c r="L1923" s="8" t="e">
        <f>VLOOKUP(G1923,Accounts!B$4:C$65535,2,FALSE)</f>
        <v>#N/A</v>
      </c>
    </row>
    <row r="1924" spans="1:12" ht="12.75" customHeight="1" x14ac:dyDescent="0.2">
      <c r="A1924" s="8"/>
      <c r="B1924" s="8"/>
      <c r="K1924" s="8" t="str">
        <f t="shared" si="29"/>
        <v>Expenses</v>
      </c>
      <c r="L1924" s="8" t="e">
        <f>VLOOKUP(G1924,Accounts!B$4:C$65535,2,FALSE)</f>
        <v>#N/A</v>
      </c>
    </row>
    <row r="1925" spans="1:12" ht="12.75" customHeight="1" x14ac:dyDescent="0.2">
      <c r="A1925" s="8"/>
      <c r="B1925" s="8"/>
      <c r="K1925" s="8" t="str">
        <f t="shared" si="29"/>
        <v>Expenses</v>
      </c>
      <c r="L1925" s="8" t="e">
        <f>VLOOKUP(G1925,Accounts!B$4:C$65535,2,FALSE)</f>
        <v>#N/A</v>
      </c>
    </row>
    <row r="1926" spans="1:12" ht="12.75" customHeight="1" x14ac:dyDescent="0.2">
      <c r="A1926" s="8"/>
      <c r="B1926" s="8"/>
      <c r="K1926" s="8" t="str">
        <f t="shared" si="29"/>
        <v>Expenses</v>
      </c>
      <c r="L1926" s="8" t="e">
        <f>VLOOKUP(G1926,Accounts!B$4:C$65535,2,FALSE)</f>
        <v>#N/A</v>
      </c>
    </row>
    <row r="1927" spans="1:12" ht="12.75" customHeight="1" x14ac:dyDescent="0.2">
      <c r="A1927" s="8"/>
      <c r="B1927" s="8"/>
      <c r="K1927" s="8" t="str">
        <f t="shared" si="29"/>
        <v>Expenses</v>
      </c>
      <c r="L1927" s="8" t="e">
        <f>VLOOKUP(G1927,Accounts!B$4:C$65535,2,FALSE)</f>
        <v>#N/A</v>
      </c>
    </row>
    <row r="1928" spans="1:12" ht="12.75" customHeight="1" x14ac:dyDescent="0.2">
      <c r="A1928" s="8"/>
      <c r="B1928" s="8"/>
      <c r="K1928" s="8" t="str">
        <f t="shared" si="29"/>
        <v>Expenses</v>
      </c>
      <c r="L1928" s="8" t="e">
        <f>VLOOKUP(G1928,Accounts!B$4:C$65535,2,FALSE)</f>
        <v>#N/A</v>
      </c>
    </row>
    <row r="1929" spans="1:12" ht="12.75" customHeight="1" x14ac:dyDescent="0.2">
      <c r="A1929" s="8"/>
      <c r="B1929" s="8"/>
      <c r="K1929" s="8" t="str">
        <f t="shared" ref="K1929:K1992" si="30">IF(LEFT(G1929,1)="1","Assets",IF(LEFT(G1929,1)="2","Liability",IF(LEFT(G1929,1)="3","Liability",IF(LEFT(G1929,1)="4","Income","Expenses"))))</f>
        <v>Expenses</v>
      </c>
      <c r="L1929" s="8" t="e">
        <f>VLOOKUP(G1929,Accounts!B$4:C$65535,2,FALSE)</f>
        <v>#N/A</v>
      </c>
    </row>
    <row r="1930" spans="1:12" ht="12.75" customHeight="1" x14ac:dyDescent="0.2">
      <c r="A1930" s="8"/>
      <c r="B1930" s="8"/>
      <c r="K1930" s="8" t="str">
        <f t="shared" si="30"/>
        <v>Expenses</v>
      </c>
      <c r="L1930" s="8" t="e">
        <f>VLOOKUP(G1930,Accounts!B$4:C$65535,2,FALSE)</f>
        <v>#N/A</v>
      </c>
    </row>
    <row r="1931" spans="1:12" ht="12.75" customHeight="1" x14ac:dyDescent="0.2">
      <c r="A1931" s="8"/>
      <c r="B1931" s="8"/>
      <c r="K1931" s="8" t="str">
        <f t="shared" si="30"/>
        <v>Expenses</v>
      </c>
      <c r="L1931" s="8" t="e">
        <f>VLOOKUP(G1931,Accounts!B$4:C$65535,2,FALSE)</f>
        <v>#N/A</v>
      </c>
    </row>
    <row r="1932" spans="1:12" ht="12.75" customHeight="1" x14ac:dyDescent="0.2">
      <c r="A1932" s="8"/>
      <c r="B1932" s="8"/>
      <c r="K1932" s="8" t="str">
        <f t="shared" si="30"/>
        <v>Expenses</v>
      </c>
      <c r="L1932" s="8" t="e">
        <f>VLOOKUP(G1932,Accounts!B$4:C$65535,2,FALSE)</f>
        <v>#N/A</v>
      </c>
    </row>
    <row r="1933" spans="1:12" ht="12.75" customHeight="1" x14ac:dyDescent="0.2">
      <c r="A1933" s="8"/>
      <c r="B1933" s="8"/>
      <c r="K1933" s="8" t="str">
        <f t="shared" si="30"/>
        <v>Expenses</v>
      </c>
      <c r="L1933" s="8" t="e">
        <f>VLOOKUP(G1933,Accounts!B$4:C$65535,2,FALSE)</f>
        <v>#N/A</v>
      </c>
    </row>
    <row r="1934" spans="1:12" ht="12.75" customHeight="1" x14ac:dyDescent="0.2">
      <c r="A1934" s="8"/>
      <c r="B1934" s="8"/>
      <c r="K1934" s="8" t="str">
        <f t="shared" si="30"/>
        <v>Expenses</v>
      </c>
      <c r="L1934" s="8" t="e">
        <f>VLOOKUP(G1934,Accounts!B$4:C$65535,2,FALSE)</f>
        <v>#N/A</v>
      </c>
    </row>
    <row r="1935" spans="1:12" ht="12.75" customHeight="1" x14ac:dyDescent="0.2">
      <c r="A1935" s="8"/>
      <c r="B1935" s="8"/>
      <c r="K1935" s="8" t="str">
        <f t="shared" si="30"/>
        <v>Expenses</v>
      </c>
      <c r="L1935" s="8" t="e">
        <f>VLOOKUP(G1935,Accounts!B$4:C$65535,2,FALSE)</f>
        <v>#N/A</v>
      </c>
    </row>
    <row r="1936" spans="1:12" ht="12.75" customHeight="1" x14ac:dyDescent="0.2">
      <c r="A1936" s="8"/>
      <c r="B1936" s="8"/>
      <c r="K1936" s="8" t="str">
        <f t="shared" si="30"/>
        <v>Expenses</v>
      </c>
      <c r="L1936" s="8" t="e">
        <f>VLOOKUP(G1936,Accounts!B$4:C$65535,2,FALSE)</f>
        <v>#N/A</v>
      </c>
    </row>
    <row r="1937" spans="1:12" ht="12.75" customHeight="1" x14ac:dyDescent="0.2">
      <c r="A1937" s="8"/>
      <c r="B1937" s="8"/>
      <c r="K1937" s="8" t="str">
        <f t="shared" si="30"/>
        <v>Expenses</v>
      </c>
      <c r="L1937" s="8" t="e">
        <f>VLOOKUP(G1937,Accounts!B$4:C$65535,2,FALSE)</f>
        <v>#N/A</v>
      </c>
    </row>
    <row r="1938" spans="1:12" ht="12.75" customHeight="1" x14ac:dyDescent="0.2">
      <c r="A1938" s="8"/>
      <c r="B1938" s="8"/>
      <c r="K1938" s="8" t="str">
        <f t="shared" si="30"/>
        <v>Expenses</v>
      </c>
      <c r="L1938" s="8" t="e">
        <f>VLOOKUP(G1938,Accounts!B$4:C$65535,2,FALSE)</f>
        <v>#N/A</v>
      </c>
    </row>
    <row r="1939" spans="1:12" ht="12.75" customHeight="1" x14ac:dyDescent="0.2">
      <c r="A1939" s="8"/>
      <c r="B1939" s="8"/>
      <c r="K1939" s="8" t="str">
        <f t="shared" si="30"/>
        <v>Expenses</v>
      </c>
      <c r="L1939" s="8" t="e">
        <f>VLOOKUP(G1939,Accounts!B$4:C$65535,2,FALSE)</f>
        <v>#N/A</v>
      </c>
    </row>
    <row r="1940" spans="1:12" ht="12.75" customHeight="1" x14ac:dyDescent="0.2">
      <c r="A1940" s="8"/>
      <c r="B1940" s="8"/>
      <c r="K1940" s="8" t="str">
        <f t="shared" si="30"/>
        <v>Expenses</v>
      </c>
      <c r="L1940" s="8" t="e">
        <f>VLOOKUP(G1940,Accounts!B$4:C$65535,2,FALSE)</f>
        <v>#N/A</v>
      </c>
    </row>
    <row r="1941" spans="1:12" ht="12.75" customHeight="1" x14ac:dyDescent="0.2">
      <c r="A1941" s="8"/>
      <c r="B1941" s="8"/>
      <c r="K1941" s="8" t="str">
        <f t="shared" si="30"/>
        <v>Expenses</v>
      </c>
      <c r="L1941" s="8" t="e">
        <f>VLOOKUP(G1941,Accounts!B$4:C$65535,2,FALSE)</f>
        <v>#N/A</v>
      </c>
    </row>
    <row r="1942" spans="1:12" ht="12.75" customHeight="1" x14ac:dyDescent="0.2">
      <c r="A1942" s="8"/>
      <c r="B1942" s="8"/>
      <c r="K1942" s="8" t="str">
        <f t="shared" si="30"/>
        <v>Expenses</v>
      </c>
      <c r="L1942" s="8" t="e">
        <f>VLOOKUP(G1942,Accounts!B$4:C$65535,2,FALSE)</f>
        <v>#N/A</v>
      </c>
    </row>
    <row r="1943" spans="1:12" ht="12.75" customHeight="1" x14ac:dyDescent="0.2">
      <c r="A1943" s="8"/>
      <c r="B1943" s="8"/>
      <c r="K1943" s="8" t="str">
        <f t="shared" si="30"/>
        <v>Expenses</v>
      </c>
      <c r="L1943" s="8" t="e">
        <f>VLOOKUP(G1943,Accounts!B$4:C$65535,2,FALSE)</f>
        <v>#N/A</v>
      </c>
    </row>
    <row r="1944" spans="1:12" ht="12.75" customHeight="1" x14ac:dyDescent="0.2">
      <c r="A1944" s="8"/>
      <c r="B1944" s="8"/>
      <c r="K1944" s="8" t="str">
        <f t="shared" si="30"/>
        <v>Expenses</v>
      </c>
      <c r="L1944" s="8" t="e">
        <f>VLOOKUP(G1944,Accounts!B$4:C$65535,2,FALSE)</f>
        <v>#N/A</v>
      </c>
    </row>
    <row r="1945" spans="1:12" ht="12.75" customHeight="1" x14ac:dyDescent="0.2">
      <c r="A1945" s="8"/>
      <c r="B1945" s="8"/>
      <c r="K1945" s="8" t="str">
        <f t="shared" si="30"/>
        <v>Expenses</v>
      </c>
      <c r="L1945" s="8" t="e">
        <f>VLOOKUP(G1945,Accounts!B$4:C$65535,2,FALSE)</f>
        <v>#N/A</v>
      </c>
    </row>
    <row r="1946" spans="1:12" ht="12.75" customHeight="1" x14ac:dyDescent="0.2">
      <c r="A1946" s="8"/>
      <c r="B1946" s="8"/>
      <c r="K1946" s="8" t="str">
        <f t="shared" si="30"/>
        <v>Expenses</v>
      </c>
      <c r="L1946" s="8" t="e">
        <f>VLOOKUP(G1946,Accounts!B$4:C$65535,2,FALSE)</f>
        <v>#N/A</v>
      </c>
    </row>
    <row r="1947" spans="1:12" ht="12.75" customHeight="1" x14ac:dyDescent="0.2">
      <c r="A1947" s="8"/>
      <c r="B1947" s="8"/>
      <c r="K1947" s="8" t="str">
        <f t="shared" si="30"/>
        <v>Expenses</v>
      </c>
      <c r="L1947" s="8" t="e">
        <f>VLOOKUP(G1947,Accounts!B$4:C$65535,2,FALSE)</f>
        <v>#N/A</v>
      </c>
    </row>
    <row r="1948" spans="1:12" ht="12.75" customHeight="1" x14ac:dyDescent="0.2">
      <c r="A1948" s="8"/>
      <c r="B1948" s="8"/>
      <c r="K1948" s="8" t="str">
        <f t="shared" si="30"/>
        <v>Expenses</v>
      </c>
      <c r="L1948" s="8" t="e">
        <f>VLOOKUP(G1948,Accounts!B$4:C$65535,2,FALSE)</f>
        <v>#N/A</v>
      </c>
    </row>
    <row r="1949" spans="1:12" ht="12.75" customHeight="1" x14ac:dyDescent="0.2">
      <c r="A1949" s="8"/>
      <c r="B1949" s="8"/>
      <c r="K1949" s="8" t="str">
        <f t="shared" si="30"/>
        <v>Expenses</v>
      </c>
      <c r="L1949" s="8" t="e">
        <f>VLOOKUP(G1949,Accounts!B$4:C$65535,2,FALSE)</f>
        <v>#N/A</v>
      </c>
    </row>
    <row r="1950" spans="1:12" ht="12.75" customHeight="1" x14ac:dyDescent="0.2">
      <c r="A1950" s="8"/>
      <c r="B1950" s="8"/>
      <c r="K1950" s="8" t="str">
        <f t="shared" si="30"/>
        <v>Expenses</v>
      </c>
      <c r="L1950" s="8" t="e">
        <f>VLOOKUP(G1950,Accounts!B$4:C$65535,2,FALSE)</f>
        <v>#N/A</v>
      </c>
    </row>
    <row r="1951" spans="1:12" ht="12.75" customHeight="1" x14ac:dyDescent="0.2">
      <c r="A1951" s="8"/>
      <c r="B1951" s="8"/>
      <c r="K1951" s="8" t="str">
        <f t="shared" si="30"/>
        <v>Expenses</v>
      </c>
      <c r="L1951" s="8" t="e">
        <f>VLOOKUP(G1951,Accounts!B$4:C$65535,2,FALSE)</f>
        <v>#N/A</v>
      </c>
    </row>
    <row r="1952" spans="1:12" ht="12.75" customHeight="1" x14ac:dyDescent="0.2">
      <c r="A1952" s="8"/>
      <c r="B1952" s="8"/>
      <c r="K1952" s="8" t="str">
        <f t="shared" si="30"/>
        <v>Expenses</v>
      </c>
      <c r="L1952" s="8" t="e">
        <f>VLOOKUP(G1952,Accounts!B$4:C$65535,2,FALSE)</f>
        <v>#N/A</v>
      </c>
    </row>
    <row r="1953" spans="1:12" ht="12.75" customHeight="1" x14ac:dyDescent="0.2">
      <c r="A1953" s="8"/>
      <c r="B1953" s="8"/>
      <c r="K1953" s="8" t="str">
        <f t="shared" si="30"/>
        <v>Expenses</v>
      </c>
      <c r="L1953" s="8" t="e">
        <f>VLOOKUP(G1953,Accounts!B$4:C$65535,2,FALSE)</f>
        <v>#N/A</v>
      </c>
    </row>
    <row r="1954" spans="1:12" ht="12.75" customHeight="1" x14ac:dyDescent="0.2">
      <c r="A1954" s="8"/>
      <c r="B1954" s="8"/>
      <c r="K1954" s="8" t="str">
        <f t="shared" si="30"/>
        <v>Expenses</v>
      </c>
      <c r="L1954" s="8" t="e">
        <f>VLOOKUP(G1954,Accounts!B$4:C$65535,2,FALSE)</f>
        <v>#N/A</v>
      </c>
    </row>
    <row r="1955" spans="1:12" ht="12.75" customHeight="1" x14ac:dyDescent="0.2">
      <c r="A1955" s="8"/>
      <c r="B1955" s="8"/>
      <c r="K1955" s="8" t="str">
        <f t="shared" si="30"/>
        <v>Expenses</v>
      </c>
      <c r="L1955" s="8" t="e">
        <f>VLOOKUP(G1955,Accounts!B$4:C$65535,2,FALSE)</f>
        <v>#N/A</v>
      </c>
    </row>
    <row r="1956" spans="1:12" ht="12.75" customHeight="1" x14ac:dyDescent="0.2">
      <c r="A1956" s="8"/>
      <c r="B1956" s="8"/>
      <c r="K1956" s="8" t="str">
        <f t="shared" si="30"/>
        <v>Expenses</v>
      </c>
      <c r="L1956" s="8" t="e">
        <f>VLOOKUP(G1956,Accounts!B$4:C$65535,2,FALSE)</f>
        <v>#N/A</v>
      </c>
    </row>
    <row r="1957" spans="1:12" ht="12.75" customHeight="1" x14ac:dyDescent="0.2">
      <c r="A1957" s="8"/>
      <c r="B1957" s="8"/>
      <c r="K1957" s="8" t="str">
        <f t="shared" si="30"/>
        <v>Expenses</v>
      </c>
      <c r="L1957" s="8" t="e">
        <f>VLOOKUP(G1957,Accounts!B$4:C$65535,2,FALSE)</f>
        <v>#N/A</v>
      </c>
    </row>
    <row r="1958" spans="1:12" ht="12.75" customHeight="1" x14ac:dyDescent="0.2">
      <c r="A1958" s="8"/>
      <c r="B1958" s="8"/>
      <c r="K1958" s="8" t="str">
        <f t="shared" si="30"/>
        <v>Expenses</v>
      </c>
      <c r="L1958" s="8" t="e">
        <f>VLOOKUP(G1958,Accounts!B$4:C$65535,2,FALSE)</f>
        <v>#N/A</v>
      </c>
    </row>
    <row r="1959" spans="1:12" ht="12.75" customHeight="1" x14ac:dyDescent="0.2">
      <c r="A1959" s="8"/>
      <c r="B1959" s="8"/>
      <c r="K1959" s="8" t="str">
        <f t="shared" si="30"/>
        <v>Expenses</v>
      </c>
      <c r="L1959" s="8" t="e">
        <f>VLOOKUP(G1959,Accounts!B$4:C$65535,2,FALSE)</f>
        <v>#N/A</v>
      </c>
    </row>
    <row r="1960" spans="1:12" ht="12.75" customHeight="1" x14ac:dyDescent="0.2">
      <c r="A1960" s="8"/>
      <c r="B1960" s="8"/>
      <c r="K1960" s="8" t="str">
        <f t="shared" si="30"/>
        <v>Expenses</v>
      </c>
      <c r="L1960" s="8" t="e">
        <f>VLOOKUP(G1960,Accounts!B$4:C$65535,2,FALSE)</f>
        <v>#N/A</v>
      </c>
    </row>
    <row r="1961" spans="1:12" ht="12.75" customHeight="1" x14ac:dyDescent="0.2">
      <c r="A1961" s="8"/>
      <c r="B1961" s="8"/>
      <c r="K1961" s="8" t="str">
        <f t="shared" si="30"/>
        <v>Expenses</v>
      </c>
      <c r="L1961" s="8" t="e">
        <f>VLOOKUP(G1961,Accounts!B$4:C$65535,2,FALSE)</f>
        <v>#N/A</v>
      </c>
    </row>
    <row r="1962" spans="1:12" ht="12.75" customHeight="1" x14ac:dyDescent="0.2">
      <c r="A1962" s="8"/>
      <c r="B1962" s="8"/>
      <c r="K1962" s="8" t="str">
        <f t="shared" si="30"/>
        <v>Expenses</v>
      </c>
      <c r="L1962" s="8" t="e">
        <f>VLOOKUP(G1962,Accounts!B$4:C$65535,2,FALSE)</f>
        <v>#N/A</v>
      </c>
    </row>
    <row r="1963" spans="1:12" ht="12.75" customHeight="1" x14ac:dyDescent="0.2">
      <c r="A1963" s="8"/>
      <c r="B1963" s="8"/>
      <c r="K1963" s="8" t="str">
        <f t="shared" si="30"/>
        <v>Expenses</v>
      </c>
      <c r="L1963" s="8" t="e">
        <f>VLOOKUP(G1963,Accounts!B$4:C$65535,2,FALSE)</f>
        <v>#N/A</v>
      </c>
    </row>
    <row r="1964" spans="1:12" ht="12.75" customHeight="1" x14ac:dyDescent="0.2">
      <c r="A1964" s="8"/>
      <c r="B1964" s="8"/>
      <c r="K1964" s="8" t="str">
        <f t="shared" si="30"/>
        <v>Expenses</v>
      </c>
      <c r="L1964" s="8" t="e">
        <f>VLOOKUP(G1964,Accounts!B$4:C$65535,2,FALSE)</f>
        <v>#N/A</v>
      </c>
    </row>
    <row r="1965" spans="1:12" ht="12.75" customHeight="1" x14ac:dyDescent="0.2">
      <c r="A1965" s="8"/>
      <c r="B1965" s="8"/>
      <c r="K1965" s="8" t="str">
        <f t="shared" si="30"/>
        <v>Expenses</v>
      </c>
      <c r="L1965" s="8" t="e">
        <f>VLOOKUP(G1965,Accounts!B$4:C$65535,2,FALSE)</f>
        <v>#N/A</v>
      </c>
    </row>
    <row r="1966" spans="1:12" ht="12.75" customHeight="1" x14ac:dyDescent="0.2">
      <c r="A1966" s="8"/>
      <c r="B1966" s="8"/>
      <c r="K1966" s="8" t="str">
        <f t="shared" si="30"/>
        <v>Expenses</v>
      </c>
      <c r="L1966" s="8" t="e">
        <f>VLOOKUP(G1966,Accounts!B$4:C$65535,2,FALSE)</f>
        <v>#N/A</v>
      </c>
    </row>
    <row r="1967" spans="1:12" ht="12.75" customHeight="1" x14ac:dyDescent="0.2">
      <c r="A1967" s="8"/>
      <c r="B1967" s="8"/>
      <c r="K1967" s="8" t="str">
        <f t="shared" si="30"/>
        <v>Expenses</v>
      </c>
      <c r="L1967" s="8" t="e">
        <f>VLOOKUP(G1967,Accounts!B$4:C$65535,2,FALSE)</f>
        <v>#N/A</v>
      </c>
    </row>
    <row r="1968" spans="1:12" ht="12.75" customHeight="1" x14ac:dyDescent="0.2">
      <c r="A1968" s="8"/>
      <c r="B1968" s="8"/>
      <c r="K1968" s="8" t="str">
        <f t="shared" si="30"/>
        <v>Expenses</v>
      </c>
      <c r="L1968" s="8" t="e">
        <f>VLOOKUP(G1968,Accounts!B$4:C$65535,2,FALSE)</f>
        <v>#N/A</v>
      </c>
    </row>
    <row r="1969" spans="1:12" ht="12.75" customHeight="1" x14ac:dyDescent="0.2">
      <c r="A1969" s="8"/>
      <c r="B1969" s="8"/>
      <c r="K1969" s="8" t="str">
        <f t="shared" si="30"/>
        <v>Expenses</v>
      </c>
      <c r="L1969" s="8" t="e">
        <f>VLOOKUP(G1969,Accounts!B$4:C$65535,2,FALSE)</f>
        <v>#N/A</v>
      </c>
    </row>
    <row r="1970" spans="1:12" ht="12.75" customHeight="1" x14ac:dyDescent="0.2">
      <c r="A1970" s="8"/>
      <c r="B1970" s="8"/>
      <c r="K1970" s="8" t="str">
        <f t="shared" si="30"/>
        <v>Expenses</v>
      </c>
      <c r="L1970" s="8" t="e">
        <f>VLOOKUP(G1970,Accounts!B$4:C$65535,2,FALSE)</f>
        <v>#N/A</v>
      </c>
    </row>
    <row r="1971" spans="1:12" ht="12.75" customHeight="1" x14ac:dyDescent="0.2">
      <c r="A1971" s="8"/>
      <c r="B1971" s="8"/>
      <c r="K1971" s="8" t="str">
        <f t="shared" si="30"/>
        <v>Expenses</v>
      </c>
      <c r="L1971" s="8" t="e">
        <f>VLOOKUP(G1971,Accounts!B$4:C$65535,2,FALSE)</f>
        <v>#N/A</v>
      </c>
    </row>
    <row r="1972" spans="1:12" ht="12.75" customHeight="1" x14ac:dyDescent="0.2">
      <c r="A1972" s="8"/>
      <c r="B1972" s="8"/>
      <c r="K1972" s="8" t="str">
        <f t="shared" si="30"/>
        <v>Expenses</v>
      </c>
      <c r="L1972" s="8" t="e">
        <f>VLOOKUP(G1972,Accounts!B$4:C$65535,2,FALSE)</f>
        <v>#N/A</v>
      </c>
    </row>
    <row r="1973" spans="1:12" ht="12.75" customHeight="1" x14ac:dyDescent="0.2">
      <c r="A1973" s="8"/>
      <c r="B1973" s="8"/>
      <c r="K1973" s="8" t="str">
        <f t="shared" si="30"/>
        <v>Expenses</v>
      </c>
      <c r="L1973" s="8" t="e">
        <f>VLOOKUP(G1973,Accounts!B$4:C$65535,2,FALSE)</f>
        <v>#N/A</v>
      </c>
    </row>
    <row r="1974" spans="1:12" ht="12.75" customHeight="1" x14ac:dyDescent="0.2">
      <c r="A1974" s="8"/>
      <c r="B1974" s="8"/>
      <c r="K1974" s="8" t="str">
        <f t="shared" si="30"/>
        <v>Expenses</v>
      </c>
      <c r="L1974" s="8" t="e">
        <f>VLOOKUP(G1974,Accounts!B$4:C$65535,2,FALSE)</f>
        <v>#N/A</v>
      </c>
    </row>
    <row r="1975" spans="1:12" ht="12.75" customHeight="1" x14ac:dyDescent="0.2">
      <c r="A1975" s="8"/>
      <c r="B1975" s="8"/>
      <c r="K1975" s="8" t="str">
        <f t="shared" si="30"/>
        <v>Expenses</v>
      </c>
      <c r="L1975" s="8" t="e">
        <f>VLOOKUP(G1975,Accounts!B$4:C$65535,2,FALSE)</f>
        <v>#N/A</v>
      </c>
    </row>
    <row r="1976" spans="1:12" ht="12.75" customHeight="1" x14ac:dyDescent="0.2">
      <c r="A1976" s="8"/>
      <c r="B1976" s="8"/>
      <c r="K1976" s="8" t="str">
        <f t="shared" si="30"/>
        <v>Expenses</v>
      </c>
      <c r="L1976" s="8" t="e">
        <f>VLOOKUP(G1976,Accounts!B$4:C$65535,2,FALSE)</f>
        <v>#N/A</v>
      </c>
    </row>
    <row r="1977" spans="1:12" ht="12.75" customHeight="1" x14ac:dyDescent="0.2">
      <c r="A1977" s="8"/>
      <c r="B1977" s="8"/>
      <c r="K1977" s="8" t="str">
        <f t="shared" si="30"/>
        <v>Expenses</v>
      </c>
      <c r="L1977" s="8" t="e">
        <f>VLOOKUP(G1977,Accounts!B$4:C$65535,2,FALSE)</f>
        <v>#N/A</v>
      </c>
    </row>
    <row r="1978" spans="1:12" ht="12.75" customHeight="1" x14ac:dyDescent="0.2">
      <c r="A1978" s="8"/>
      <c r="B1978" s="8"/>
      <c r="K1978" s="8" t="str">
        <f t="shared" si="30"/>
        <v>Expenses</v>
      </c>
      <c r="L1978" s="8" t="e">
        <f>VLOOKUP(G1978,Accounts!B$4:C$65535,2,FALSE)</f>
        <v>#N/A</v>
      </c>
    </row>
    <row r="1979" spans="1:12" ht="12.75" customHeight="1" x14ac:dyDescent="0.2">
      <c r="A1979" s="8"/>
      <c r="B1979" s="8"/>
      <c r="K1979" s="8" t="str">
        <f t="shared" si="30"/>
        <v>Expenses</v>
      </c>
      <c r="L1979" s="8" t="e">
        <f>VLOOKUP(G1979,Accounts!B$4:C$65535,2,FALSE)</f>
        <v>#N/A</v>
      </c>
    </row>
    <row r="1980" spans="1:12" x14ac:dyDescent="0.2">
      <c r="A1980" s="8"/>
      <c r="B1980" s="8"/>
      <c r="K1980" s="8" t="str">
        <f t="shared" si="30"/>
        <v>Expenses</v>
      </c>
      <c r="L1980" s="8" t="e">
        <f>VLOOKUP(G1980,Accounts!B$4:C$65535,2,FALSE)</f>
        <v>#N/A</v>
      </c>
    </row>
    <row r="1981" spans="1:12" ht="12.75" customHeight="1" x14ac:dyDescent="0.2">
      <c r="A1981" s="8"/>
      <c r="B1981" s="8"/>
      <c r="K1981" s="8" t="str">
        <f t="shared" si="30"/>
        <v>Expenses</v>
      </c>
      <c r="L1981" s="8" t="e">
        <f>VLOOKUP(G1981,Accounts!B$4:C$65535,2,FALSE)</f>
        <v>#N/A</v>
      </c>
    </row>
    <row r="1982" spans="1:12" ht="12.75" customHeight="1" x14ac:dyDescent="0.2">
      <c r="A1982" s="8"/>
      <c r="B1982" s="8"/>
      <c r="K1982" s="8" t="str">
        <f t="shared" si="30"/>
        <v>Expenses</v>
      </c>
      <c r="L1982" s="8" t="e">
        <f>VLOOKUP(G1982,Accounts!B$4:C$65535,2,FALSE)</f>
        <v>#N/A</v>
      </c>
    </row>
    <row r="1983" spans="1:12" ht="12.75" customHeight="1" x14ac:dyDescent="0.2">
      <c r="A1983" s="8"/>
      <c r="B1983" s="8"/>
      <c r="K1983" s="8" t="str">
        <f t="shared" si="30"/>
        <v>Expenses</v>
      </c>
      <c r="L1983" s="8" t="e">
        <f>VLOOKUP(G1983,Accounts!B$4:C$65535,2,FALSE)</f>
        <v>#N/A</v>
      </c>
    </row>
    <row r="1984" spans="1:12" x14ac:dyDescent="0.2">
      <c r="A1984" s="8"/>
      <c r="B1984" s="8"/>
      <c r="K1984" s="8" t="str">
        <f t="shared" si="30"/>
        <v>Expenses</v>
      </c>
      <c r="L1984" s="8" t="e">
        <f>VLOOKUP(G1984,Accounts!B$4:C$65535,2,FALSE)</f>
        <v>#N/A</v>
      </c>
    </row>
    <row r="1985" spans="1:12" ht="12.75" customHeight="1" x14ac:dyDescent="0.2">
      <c r="A1985" s="8"/>
      <c r="B1985" s="8"/>
      <c r="K1985" s="8" t="str">
        <f t="shared" si="30"/>
        <v>Expenses</v>
      </c>
      <c r="L1985" s="8" t="e">
        <f>VLOOKUP(G1985,Accounts!B$4:C$65535,2,FALSE)</f>
        <v>#N/A</v>
      </c>
    </row>
    <row r="1986" spans="1:12" ht="12.75" customHeight="1" x14ac:dyDescent="0.2">
      <c r="A1986" s="8"/>
      <c r="B1986" s="8"/>
      <c r="K1986" s="8" t="str">
        <f t="shared" si="30"/>
        <v>Expenses</v>
      </c>
      <c r="L1986" s="8" t="e">
        <f>VLOOKUP(G1986,Accounts!B$4:C$65535,2,FALSE)</f>
        <v>#N/A</v>
      </c>
    </row>
    <row r="1987" spans="1:12" ht="12.75" customHeight="1" x14ac:dyDescent="0.2">
      <c r="A1987" s="8"/>
      <c r="B1987" s="8"/>
      <c r="K1987" s="8" t="str">
        <f t="shared" si="30"/>
        <v>Expenses</v>
      </c>
      <c r="L1987" s="8" t="e">
        <f>VLOOKUP(G1987,Accounts!B$4:C$65535,2,FALSE)</f>
        <v>#N/A</v>
      </c>
    </row>
    <row r="1988" spans="1:12" ht="12.75" customHeight="1" x14ac:dyDescent="0.2">
      <c r="A1988" s="8"/>
      <c r="B1988" s="8"/>
      <c r="K1988" s="8" t="str">
        <f t="shared" si="30"/>
        <v>Expenses</v>
      </c>
      <c r="L1988" s="8" t="e">
        <f>VLOOKUP(G1988,Accounts!B$4:C$65535,2,FALSE)</f>
        <v>#N/A</v>
      </c>
    </row>
    <row r="1989" spans="1:12" ht="12.75" customHeight="1" x14ac:dyDescent="0.2">
      <c r="A1989" s="8"/>
      <c r="B1989" s="8"/>
      <c r="K1989" s="8" t="str">
        <f t="shared" si="30"/>
        <v>Expenses</v>
      </c>
      <c r="L1989" s="8" t="e">
        <f>VLOOKUP(G1989,Accounts!B$4:C$65535,2,FALSE)</f>
        <v>#N/A</v>
      </c>
    </row>
    <row r="1990" spans="1:12" ht="12.75" customHeight="1" x14ac:dyDescent="0.2">
      <c r="A1990" s="8"/>
      <c r="B1990" s="8"/>
      <c r="K1990" s="8" t="str">
        <f t="shared" si="30"/>
        <v>Expenses</v>
      </c>
      <c r="L1990" s="8" t="e">
        <f>VLOOKUP(G1990,Accounts!B$4:C$65535,2,FALSE)</f>
        <v>#N/A</v>
      </c>
    </row>
    <row r="1991" spans="1:12" ht="12.75" customHeight="1" x14ac:dyDescent="0.2">
      <c r="A1991" s="8"/>
      <c r="B1991" s="8"/>
      <c r="K1991" s="8" t="str">
        <f t="shared" si="30"/>
        <v>Expenses</v>
      </c>
      <c r="L1991" s="8" t="e">
        <f>VLOOKUP(G1991,Accounts!B$4:C$65535,2,FALSE)</f>
        <v>#N/A</v>
      </c>
    </row>
    <row r="1992" spans="1:12" ht="12.75" customHeight="1" x14ac:dyDescent="0.2">
      <c r="A1992" s="8"/>
      <c r="B1992" s="8"/>
      <c r="K1992" s="8" t="str">
        <f t="shared" si="30"/>
        <v>Expenses</v>
      </c>
      <c r="L1992" s="8" t="e">
        <f>VLOOKUP(G1992,Accounts!B$4:C$65535,2,FALSE)</f>
        <v>#N/A</v>
      </c>
    </row>
    <row r="1993" spans="1:12" ht="12.75" customHeight="1" x14ac:dyDescent="0.2">
      <c r="A1993" s="8"/>
      <c r="B1993" s="8"/>
      <c r="K1993" s="8" t="str">
        <f t="shared" ref="K1993:K2056" si="31">IF(LEFT(G1993,1)="1","Assets",IF(LEFT(G1993,1)="2","Liability",IF(LEFT(G1993,1)="3","Liability",IF(LEFT(G1993,1)="4","Income","Expenses"))))</f>
        <v>Expenses</v>
      </c>
      <c r="L1993" s="8" t="e">
        <f>VLOOKUP(G1993,Accounts!B$4:C$65535,2,FALSE)</f>
        <v>#N/A</v>
      </c>
    </row>
    <row r="1994" spans="1:12" ht="12.75" customHeight="1" x14ac:dyDescent="0.2">
      <c r="A1994" s="8"/>
      <c r="B1994" s="8"/>
      <c r="K1994" s="8" t="str">
        <f t="shared" si="31"/>
        <v>Expenses</v>
      </c>
      <c r="L1994" s="8" t="e">
        <f>VLOOKUP(G1994,Accounts!B$4:C$65535,2,FALSE)</f>
        <v>#N/A</v>
      </c>
    </row>
    <row r="1995" spans="1:12" ht="12.75" customHeight="1" x14ac:dyDescent="0.2">
      <c r="A1995" s="8"/>
      <c r="B1995" s="8"/>
      <c r="K1995" s="8" t="str">
        <f t="shared" si="31"/>
        <v>Expenses</v>
      </c>
      <c r="L1995" s="8" t="e">
        <f>VLOOKUP(G1995,Accounts!B$4:C$65535,2,FALSE)</f>
        <v>#N/A</v>
      </c>
    </row>
    <row r="1996" spans="1:12" ht="12.75" customHeight="1" x14ac:dyDescent="0.2">
      <c r="A1996" s="8"/>
      <c r="B1996" s="8"/>
      <c r="K1996" s="8" t="str">
        <f t="shared" si="31"/>
        <v>Expenses</v>
      </c>
      <c r="L1996" s="8" t="e">
        <f>VLOOKUP(G1996,Accounts!B$4:C$65535,2,FALSE)</f>
        <v>#N/A</v>
      </c>
    </row>
    <row r="1997" spans="1:12" ht="12.75" customHeight="1" x14ac:dyDescent="0.2">
      <c r="A1997" s="8"/>
      <c r="B1997" s="8"/>
      <c r="K1997" s="8" t="str">
        <f t="shared" si="31"/>
        <v>Expenses</v>
      </c>
      <c r="L1997" s="8" t="e">
        <f>VLOOKUP(G1997,Accounts!B$4:C$65535,2,FALSE)</f>
        <v>#N/A</v>
      </c>
    </row>
    <row r="1998" spans="1:12" ht="12.75" customHeight="1" x14ac:dyDescent="0.2">
      <c r="A1998" s="8"/>
      <c r="B1998" s="8"/>
      <c r="K1998" s="8" t="str">
        <f t="shared" si="31"/>
        <v>Expenses</v>
      </c>
      <c r="L1998" s="8" t="e">
        <f>VLOOKUP(G1998,Accounts!B$4:C$65535,2,FALSE)</f>
        <v>#N/A</v>
      </c>
    </row>
    <row r="1999" spans="1:12" ht="12.75" customHeight="1" x14ac:dyDescent="0.2">
      <c r="A1999" s="8"/>
      <c r="B1999" s="8"/>
      <c r="K1999" s="8" t="str">
        <f t="shared" si="31"/>
        <v>Expenses</v>
      </c>
      <c r="L1999" s="8" t="e">
        <f>VLOOKUP(G1999,Accounts!B$4:C$65535,2,FALSE)</f>
        <v>#N/A</v>
      </c>
    </row>
    <row r="2000" spans="1:12" ht="12.75" customHeight="1" x14ac:dyDescent="0.2">
      <c r="A2000" s="8"/>
      <c r="B2000" s="8"/>
      <c r="K2000" s="8" t="str">
        <f t="shared" si="31"/>
        <v>Expenses</v>
      </c>
      <c r="L2000" s="8" t="e">
        <f>VLOOKUP(G2000,Accounts!B$4:C$65535,2,FALSE)</f>
        <v>#N/A</v>
      </c>
    </row>
    <row r="2001" spans="1:12" ht="12.75" customHeight="1" x14ac:dyDescent="0.2">
      <c r="A2001" s="8"/>
      <c r="B2001" s="8"/>
      <c r="K2001" s="8" t="str">
        <f t="shared" si="31"/>
        <v>Expenses</v>
      </c>
      <c r="L2001" s="8" t="e">
        <f>VLOOKUP(G2001,Accounts!B$4:C$65535,2,FALSE)</f>
        <v>#N/A</v>
      </c>
    </row>
    <row r="2002" spans="1:12" ht="12.75" customHeight="1" x14ac:dyDescent="0.2">
      <c r="A2002" s="8"/>
      <c r="B2002" s="8"/>
      <c r="K2002" s="8" t="str">
        <f t="shared" si="31"/>
        <v>Expenses</v>
      </c>
      <c r="L2002" s="8" t="e">
        <f>VLOOKUP(G2002,Accounts!B$4:C$65535,2,FALSE)</f>
        <v>#N/A</v>
      </c>
    </row>
    <row r="2003" spans="1:12" ht="12.75" customHeight="1" x14ac:dyDescent="0.2">
      <c r="A2003" s="8"/>
      <c r="B2003" s="8"/>
      <c r="K2003" s="8" t="str">
        <f t="shared" si="31"/>
        <v>Expenses</v>
      </c>
      <c r="L2003" s="8" t="e">
        <f>VLOOKUP(G2003,Accounts!B$4:C$65535,2,FALSE)</f>
        <v>#N/A</v>
      </c>
    </row>
    <row r="2004" spans="1:12" ht="12.75" customHeight="1" x14ac:dyDescent="0.2">
      <c r="A2004" s="8"/>
      <c r="B2004" s="8"/>
      <c r="K2004" s="8" t="str">
        <f t="shared" si="31"/>
        <v>Expenses</v>
      </c>
      <c r="L2004" s="8" t="e">
        <f>VLOOKUP(G2004,Accounts!B$4:C$65535,2,FALSE)</f>
        <v>#N/A</v>
      </c>
    </row>
    <row r="2005" spans="1:12" ht="12.75" customHeight="1" x14ac:dyDescent="0.2">
      <c r="A2005" s="8"/>
      <c r="B2005" s="8"/>
      <c r="K2005" s="8" t="str">
        <f t="shared" si="31"/>
        <v>Expenses</v>
      </c>
      <c r="L2005" s="8" t="e">
        <f>VLOOKUP(G2005,Accounts!B$4:C$65535,2,FALSE)</f>
        <v>#N/A</v>
      </c>
    </row>
    <row r="2006" spans="1:12" ht="12.75" customHeight="1" x14ac:dyDescent="0.2">
      <c r="A2006" s="8"/>
      <c r="B2006" s="8"/>
      <c r="K2006" s="8" t="str">
        <f t="shared" si="31"/>
        <v>Expenses</v>
      </c>
      <c r="L2006" s="8" t="e">
        <f>VLOOKUP(G2006,Accounts!B$4:C$65535,2,FALSE)</f>
        <v>#N/A</v>
      </c>
    </row>
    <row r="2007" spans="1:12" ht="12.75" customHeight="1" x14ac:dyDescent="0.2">
      <c r="A2007" s="8"/>
      <c r="B2007" s="8"/>
      <c r="K2007" s="8" t="str">
        <f t="shared" si="31"/>
        <v>Expenses</v>
      </c>
      <c r="L2007" s="8" t="e">
        <f>VLOOKUP(G2007,Accounts!B$4:C$65535,2,FALSE)</f>
        <v>#N/A</v>
      </c>
    </row>
    <row r="2008" spans="1:12" ht="12.75" customHeight="1" x14ac:dyDescent="0.2">
      <c r="A2008" s="8"/>
      <c r="B2008" s="8"/>
      <c r="K2008" s="8" t="str">
        <f t="shared" si="31"/>
        <v>Expenses</v>
      </c>
      <c r="L2008" s="8" t="e">
        <f>VLOOKUP(G2008,Accounts!B$4:C$65535,2,FALSE)</f>
        <v>#N/A</v>
      </c>
    </row>
    <row r="2009" spans="1:12" ht="12.75" customHeight="1" x14ac:dyDescent="0.2">
      <c r="A2009" s="8"/>
      <c r="B2009" s="8"/>
      <c r="K2009" s="8" t="str">
        <f t="shared" si="31"/>
        <v>Expenses</v>
      </c>
      <c r="L2009" s="8" t="e">
        <f>VLOOKUP(G2009,Accounts!B$4:C$65535,2,FALSE)</f>
        <v>#N/A</v>
      </c>
    </row>
    <row r="2010" spans="1:12" ht="12.75" customHeight="1" x14ac:dyDescent="0.2">
      <c r="A2010" s="8"/>
      <c r="B2010" s="8"/>
      <c r="K2010" s="8" t="str">
        <f t="shared" si="31"/>
        <v>Expenses</v>
      </c>
      <c r="L2010" s="8" t="e">
        <f>VLOOKUP(G2010,Accounts!B$4:C$65535,2,FALSE)</f>
        <v>#N/A</v>
      </c>
    </row>
    <row r="2011" spans="1:12" ht="12.75" customHeight="1" x14ac:dyDescent="0.2">
      <c r="A2011" s="8"/>
      <c r="B2011" s="8"/>
      <c r="K2011" s="8" t="str">
        <f t="shared" si="31"/>
        <v>Expenses</v>
      </c>
      <c r="L2011" s="8" t="e">
        <f>VLOOKUP(G2011,Accounts!B$4:C$65535,2,FALSE)</f>
        <v>#N/A</v>
      </c>
    </row>
    <row r="2012" spans="1:12" ht="12.75" customHeight="1" x14ac:dyDescent="0.2">
      <c r="A2012" s="8"/>
      <c r="B2012" s="8"/>
      <c r="K2012" s="8" t="str">
        <f t="shared" si="31"/>
        <v>Expenses</v>
      </c>
      <c r="L2012" s="8" t="e">
        <f>VLOOKUP(G2012,Accounts!B$4:C$65535,2,FALSE)</f>
        <v>#N/A</v>
      </c>
    </row>
    <row r="2013" spans="1:12" ht="12.75" customHeight="1" x14ac:dyDescent="0.2">
      <c r="A2013" s="8"/>
      <c r="B2013" s="8"/>
      <c r="K2013" s="8" t="str">
        <f t="shared" si="31"/>
        <v>Expenses</v>
      </c>
      <c r="L2013" s="8" t="e">
        <f>VLOOKUP(G2013,Accounts!B$4:C$65535,2,FALSE)</f>
        <v>#N/A</v>
      </c>
    </row>
    <row r="2014" spans="1:12" ht="12.75" customHeight="1" x14ac:dyDescent="0.2">
      <c r="A2014" s="8"/>
      <c r="B2014" s="8"/>
      <c r="K2014" s="8" t="str">
        <f t="shared" si="31"/>
        <v>Expenses</v>
      </c>
      <c r="L2014" s="8" t="e">
        <f>VLOOKUP(G2014,Accounts!B$4:C$65535,2,FALSE)</f>
        <v>#N/A</v>
      </c>
    </row>
    <row r="2015" spans="1:12" ht="12.75" customHeight="1" x14ac:dyDescent="0.2">
      <c r="A2015" s="8"/>
      <c r="B2015" s="8"/>
      <c r="K2015" s="8" t="str">
        <f t="shared" si="31"/>
        <v>Expenses</v>
      </c>
      <c r="L2015" s="8" t="e">
        <f>VLOOKUP(G2015,Accounts!B$4:C$65535,2,FALSE)</f>
        <v>#N/A</v>
      </c>
    </row>
    <row r="2016" spans="1:12" ht="12.75" customHeight="1" x14ac:dyDescent="0.2">
      <c r="A2016" s="8"/>
      <c r="B2016" s="8"/>
      <c r="K2016" s="8" t="str">
        <f t="shared" si="31"/>
        <v>Expenses</v>
      </c>
      <c r="L2016" s="8" t="e">
        <f>VLOOKUP(G2016,Accounts!B$4:C$65535,2,FALSE)</f>
        <v>#N/A</v>
      </c>
    </row>
    <row r="2017" spans="1:12" ht="12.75" customHeight="1" x14ac:dyDescent="0.2">
      <c r="A2017" s="8"/>
      <c r="B2017" s="8"/>
      <c r="K2017" s="8" t="str">
        <f t="shared" si="31"/>
        <v>Expenses</v>
      </c>
      <c r="L2017" s="8" t="e">
        <f>VLOOKUP(G2017,Accounts!B$4:C$65535,2,FALSE)</f>
        <v>#N/A</v>
      </c>
    </row>
    <row r="2018" spans="1:12" ht="12.75" customHeight="1" x14ac:dyDescent="0.2">
      <c r="A2018" s="8"/>
      <c r="B2018" s="8"/>
      <c r="K2018" s="8" t="str">
        <f t="shared" si="31"/>
        <v>Expenses</v>
      </c>
      <c r="L2018" s="8" t="e">
        <f>VLOOKUP(G2018,Accounts!B$4:C$65535,2,FALSE)</f>
        <v>#N/A</v>
      </c>
    </row>
    <row r="2019" spans="1:12" ht="12.75" customHeight="1" x14ac:dyDescent="0.2">
      <c r="A2019" s="8"/>
      <c r="B2019" s="8"/>
      <c r="K2019" s="8" t="str">
        <f t="shared" si="31"/>
        <v>Expenses</v>
      </c>
      <c r="L2019" s="8" t="e">
        <f>VLOOKUP(G2019,Accounts!B$4:C$65535,2,FALSE)</f>
        <v>#N/A</v>
      </c>
    </row>
    <row r="2020" spans="1:12" ht="12.75" customHeight="1" x14ac:dyDescent="0.2">
      <c r="A2020" s="8"/>
      <c r="B2020" s="8"/>
      <c r="K2020" s="8" t="str">
        <f t="shared" si="31"/>
        <v>Expenses</v>
      </c>
      <c r="L2020" s="8" t="e">
        <f>VLOOKUP(G2020,Accounts!B$4:C$65535,2,FALSE)</f>
        <v>#N/A</v>
      </c>
    </row>
    <row r="2021" spans="1:12" ht="12.75" customHeight="1" x14ac:dyDescent="0.2">
      <c r="A2021" s="8"/>
      <c r="B2021" s="8"/>
      <c r="K2021" s="8" t="str">
        <f t="shared" si="31"/>
        <v>Expenses</v>
      </c>
      <c r="L2021" s="8" t="e">
        <f>VLOOKUP(G2021,Accounts!B$4:C$65535,2,FALSE)</f>
        <v>#N/A</v>
      </c>
    </row>
    <row r="2022" spans="1:12" ht="12.75" customHeight="1" x14ac:dyDescent="0.2">
      <c r="A2022" s="8"/>
      <c r="B2022" s="8"/>
      <c r="K2022" s="8" t="str">
        <f t="shared" si="31"/>
        <v>Expenses</v>
      </c>
      <c r="L2022" s="8" t="e">
        <f>VLOOKUP(G2022,Accounts!B$4:C$65535,2,FALSE)</f>
        <v>#N/A</v>
      </c>
    </row>
    <row r="2023" spans="1:12" ht="12.75" customHeight="1" x14ac:dyDescent="0.2">
      <c r="A2023" s="8"/>
      <c r="B2023" s="8"/>
      <c r="K2023" s="8" t="str">
        <f t="shared" si="31"/>
        <v>Expenses</v>
      </c>
      <c r="L2023" s="8" t="e">
        <f>VLOOKUP(G2023,Accounts!B$4:C$65535,2,FALSE)</f>
        <v>#N/A</v>
      </c>
    </row>
    <row r="2024" spans="1:12" ht="12.75" customHeight="1" x14ac:dyDescent="0.2">
      <c r="A2024" s="8"/>
      <c r="B2024" s="8"/>
      <c r="K2024" s="8" t="str">
        <f t="shared" si="31"/>
        <v>Expenses</v>
      </c>
      <c r="L2024" s="8" t="e">
        <f>VLOOKUP(G2024,Accounts!B$4:C$65535,2,FALSE)</f>
        <v>#N/A</v>
      </c>
    </row>
    <row r="2025" spans="1:12" ht="12.75" customHeight="1" x14ac:dyDescent="0.2">
      <c r="A2025" s="8"/>
      <c r="B2025" s="8"/>
      <c r="K2025" s="8" t="str">
        <f t="shared" si="31"/>
        <v>Expenses</v>
      </c>
      <c r="L2025" s="8" t="e">
        <f>VLOOKUP(G2025,Accounts!B$4:C$65535,2,FALSE)</f>
        <v>#N/A</v>
      </c>
    </row>
    <row r="2026" spans="1:12" ht="12.75" customHeight="1" x14ac:dyDescent="0.2">
      <c r="A2026" s="8"/>
      <c r="B2026" s="8"/>
      <c r="K2026" s="8" t="str">
        <f t="shared" si="31"/>
        <v>Expenses</v>
      </c>
      <c r="L2026" s="8" t="e">
        <f>VLOOKUP(G2026,Accounts!B$4:C$65535,2,FALSE)</f>
        <v>#N/A</v>
      </c>
    </row>
    <row r="2027" spans="1:12" ht="12.75" customHeight="1" x14ac:dyDescent="0.2">
      <c r="A2027" s="8"/>
      <c r="B2027" s="8"/>
      <c r="K2027" s="8" t="str">
        <f t="shared" si="31"/>
        <v>Expenses</v>
      </c>
      <c r="L2027" s="8" t="e">
        <f>VLOOKUP(G2027,Accounts!B$4:C$65535,2,FALSE)</f>
        <v>#N/A</v>
      </c>
    </row>
    <row r="2028" spans="1:12" ht="12.75" customHeight="1" x14ac:dyDescent="0.2">
      <c r="A2028" s="8"/>
      <c r="B2028" s="8"/>
      <c r="K2028" s="8" t="str">
        <f t="shared" si="31"/>
        <v>Expenses</v>
      </c>
      <c r="L2028" s="8" t="e">
        <f>VLOOKUP(G2028,Accounts!B$4:C$65535,2,FALSE)</f>
        <v>#N/A</v>
      </c>
    </row>
    <row r="2029" spans="1:12" ht="12.75" customHeight="1" x14ac:dyDescent="0.2">
      <c r="A2029" s="8"/>
      <c r="B2029" s="8"/>
      <c r="K2029" s="8" t="str">
        <f t="shared" si="31"/>
        <v>Expenses</v>
      </c>
      <c r="L2029" s="8" t="e">
        <f>VLOOKUP(G2029,Accounts!B$4:C$65535,2,FALSE)</f>
        <v>#N/A</v>
      </c>
    </row>
    <row r="2030" spans="1:12" ht="12.75" customHeight="1" x14ac:dyDescent="0.2">
      <c r="A2030" s="8"/>
      <c r="B2030" s="8"/>
      <c r="K2030" s="8" t="str">
        <f t="shared" si="31"/>
        <v>Expenses</v>
      </c>
      <c r="L2030" s="8" t="e">
        <f>VLOOKUP(G2030,Accounts!B$4:C$65535,2,FALSE)</f>
        <v>#N/A</v>
      </c>
    </row>
    <row r="2031" spans="1:12" ht="12.75" customHeight="1" x14ac:dyDescent="0.2">
      <c r="A2031" s="8"/>
      <c r="B2031" s="8"/>
      <c r="K2031" s="8" t="str">
        <f t="shared" si="31"/>
        <v>Expenses</v>
      </c>
      <c r="L2031" s="8" t="e">
        <f>VLOOKUP(G2031,Accounts!B$4:C$65535,2,FALSE)</f>
        <v>#N/A</v>
      </c>
    </row>
    <row r="2032" spans="1:12" ht="12.75" customHeight="1" x14ac:dyDescent="0.2">
      <c r="A2032" s="8"/>
      <c r="B2032" s="8"/>
      <c r="K2032" s="8" t="str">
        <f t="shared" si="31"/>
        <v>Expenses</v>
      </c>
      <c r="L2032" s="8" t="e">
        <f>VLOOKUP(G2032,Accounts!B$4:C$65535,2,FALSE)</f>
        <v>#N/A</v>
      </c>
    </row>
    <row r="2033" spans="1:12" ht="12.75" customHeight="1" x14ac:dyDescent="0.2">
      <c r="A2033" s="8"/>
      <c r="B2033" s="8"/>
      <c r="K2033" s="8" t="str">
        <f t="shared" si="31"/>
        <v>Expenses</v>
      </c>
      <c r="L2033" s="8" t="e">
        <f>VLOOKUP(G2033,Accounts!B$4:C$65535,2,FALSE)</f>
        <v>#N/A</v>
      </c>
    </row>
    <row r="2034" spans="1:12" ht="12.75" customHeight="1" x14ac:dyDescent="0.2">
      <c r="A2034" s="8"/>
      <c r="B2034" s="8"/>
      <c r="K2034" s="8" t="str">
        <f t="shared" si="31"/>
        <v>Expenses</v>
      </c>
      <c r="L2034" s="8" t="e">
        <f>VLOOKUP(G2034,Accounts!B$4:C$65535,2,FALSE)</f>
        <v>#N/A</v>
      </c>
    </row>
    <row r="2035" spans="1:12" ht="12.75" customHeight="1" x14ac:dyDescent="0.2">
      <c r="A2035" s="8"/>
      <c r="B2035" s="8"/>
      <c r="K2035" s="8" t="str">
        <f t="shared" si="31"/>
        <v>Expenses</v>
      </c>
      <c r="L2035" s="8" t="e">
        <f>VLOOKUP(G2035,Accounts!B$4:C$65535,2,FALSE)</f>
        <v>#N/A</v>
      </c>
    </row>
    <row r="2036" spans="1:12" ht="12.75" customHeight="1" x14ac:dyDescent="0.2">
      <c r="A2036" s="8"/>
      <c r="B2036" s="8"/>
      <c r="K2036" s="8" t="str">
        <f t="shared" si="31"/>
        <v>Expenses</v>
      </c>
      <c r="L2036" s="8" t="e">
        <f>VLOOKUP(G2036,Accounts!B$4:C$65535,2,FALSE)</f>
        <v>#N/A</v>
      </c>
    </row>
    <row r="2037" spans="1:12" ht="12.75" customHeight="1" x14ac:dyDescent="0.2">
      <c r="A2037" s="8"/>
      <c r="B2037" s="8"/>
      <c r="K2037" s="8" t="str">
        <f t="shared" si="31"/>
        <v>Expenses</v>
      </c>
      <c r="L2037" s="8" t="e">
        <f>VLOOKUP(G2037,Accounts!B$4:C$65535,2,FALSE)</f>
        <v>#N/A</v>
      </c>
    </row>
    <row r="2038" spans="1:12" ht="12.75" customHeight="1" x14ac:dyDescent="0.2">
      <c r="A2038" s="8"/>
      <c r="B2038" s="8"/>
      <c r="K2038" s="8" t="str">
        <f t="shared" si="31"/>
        <v>Expenses</v>
      </c>
      <c r="L2038" s="8" t="e">
        <f>VLOOKUP(G2038,Accounts!B$4:C$65535,2,FALSE)</f>
        <v>#N/A</v>
      </c>
    </row>
    <row r="2039" spans="1:12" ht="12.75" customHeight="1" x14ac:dyDescent="0.2">
      <c r="A2039" s="8"/>
      <c r="B2039" s="8"/>
      <c r="K2039" s="8" t="str">
        <f t="shared" si="31"/>
        <v>Expenses</v>
      </c>
      <c r="L2039" s="8" t="e">
        <f>VLOOKUP(G2039,Accounts!B$4:C$65535,2,FALSE)</f>
        <v>#N/A</v>
      </c>
    </row>
    <row r="2040" spans="1:12" ht="12.75" customHeight="1" x14ac:dyDescent="0.2">
      <c r="A2040" s="8"/>
      <c r="B2040" s="8"/>
      <c r="K2040" s="8" t="str">
        <f t="shared" si="31"/>
        <v>Expenses</v>
      </c>
      <c r="L2040" s="8" t="e">
        <f>VLOOKUP(G2040,Accounts!B$4:C$65535,2,FALSE)</f>
        <v>#N/A</v>
      </c>
    </row>
    <row r="2041" spans="1:12" ht="12.75" customHeight="1" x14ac:dyDescent="0.2">
      <c r="A2041" s="8"/>
      <c r="B2041" s="8"/>
      <c r="K2041" s="8" t="str">
        <f t="shared" si="31"/>
        <v>Expenses</v>
      </c>
      <c r="L2041" s="8" t="e">
        <f>VLOOKUP(G2041,Accounts!B$4:C$65535,2,FALSE)</f>
        <v>#N/A</v>
      </c>
    </row>
    <row r="2042" spans="1:12" ht="12.75" customHeight="1" x14ac:dyDescent="0.2">
      <c r="A2042" s="8"/>
      <c r="B2042" s="8"/>
      <c r="K2042" s="8" t="str">
        <f t="shared" si="31"/>
        <v>Expenses</v>
      </c>
      <c r="L2042" s="8" t="e">
        <f>VLOOKUP(G2042,Accounts!B$4:C$65535,2,FALSE)</f>
        <v>#N/A</v>
      </c>
    </row>
    <row r="2043" spans="1:12" ht="12.75" customHeight="1" x14ac:dyDescent="0.2">
      <c r="A2043" s="8"/>
      <c r="B2043" s="8"/>
      <c r="K2043" s="8" t="str">
        <f t="shared" si="31"/>
        <v>Expenses</v>
      </c>
      <c r="L2043" s="8" t="e">
        <f>VLOOKUP(G2043,Accounts!B$4:C$65535,2,FALSE)</f>
        <v>#N/A</v>
      </c>
    </row>
    <row r="2044" spans="1:12" ht="12.75" customHeight="1" x14ac:dyDescent="0.2">
      <c r="A2044" s="8"/>
      <c r="B2044" s="8"/>
      <c r="K2044" s="8" t="str">
        <f t="shared" si="31"/>
        <v>Expenses</v>
      </c>
      <c r="L2044" s="8" t="e">
        <f>VLOOKUP(G2044,Accounts!B$4:C$65535,2,FALSE)</f>
        <v>#N/A</v>
      </c>
    </row>
    <row r="2045" spans="1:12" ht="12.75" customHeight="1" x14ac:dyDescent="0.2">
      <c r="A2045" s="8"/>
      <c r="B2045" s="8"/>
      <c r="K2045" s="8" t="str">
        <f t="shared" si="31"/>
        <v>Expenses</v>
      </c>
      <c r="L2045" s="8" t="e">
        <f>VLOOKUP(G2045,Accounts!B$4:C$65535,2,FALSE)</f>
        <v>#N/A</v>
      </c>
    </row>
    <row r="2046" spans="1:12" ht="12.75" customHeight="1" x14ac:dyDescent="0.2">
      <c r="A2046" s="8"/>
      <c r="B2046" s="8"/>
      <c r="K2046" s="8" t="str">
        <f t="shared" si="31"/>
        <v>Expenses</v>
      </c>
      <c r="L2046" s="8" t="e">
        <f>VLOOKUP(G2046,Accounts!B$4:C$65535,2,FALSE)</f>
        <v>#N/A</v>
      </c>
    </row>
    <row r="2047" spans="1:12" ht="12.75" customHeight="1" x14ac:dyDescent="0.2">
      <c r="A2047" s="8"/>
      <c r="B2047" s="8"/>
      <c r="K2047" s="8" t="str">
        <f t="shared" si="31"/>
        <v>Expenses</v>
      </c>
      <c r="L2047" s="8" t="e">
        <f>VLOOKUP(G2047,Accounts!B$4:C$65535,2,FALSE)</f>
        <v>#N/A</v>
      </c>
    </row>
    <row r="2048" spans="1:12" ht="12.75" customHeight="1" x14ac:dyDescent="0.2">
      <c r="A2048" s="8"/>
      <c r="B2048" s="8"/>
      <c r="K2048" s="8" t="str">
        <f t="shared" si="31"/>
        <v>Expenses</v>
      </c>
      <c r="L2048" s="8" t="e">
        <f>VLOOKUP(G2048,Accounts!B$4:C$65535,2,FALSE)</f>
        <v>#N/A</v>
      </c>
    </row>
    <row r="2049" spans="1:12" ht="12.75" customHeight="1" x14ac:dyDescent="0.2">
      <c r="A2049" s="8"/>
      <c r="B2049" s="8"/>
      <c r="K2049" s="8" t="str">
        <f t="shared" si="31"/>
        <v>Expenses</v>
      </c>
      <c r="L2049" s="8" t="e">
        <f>VLOOKUP(G2049,Accounts!B$4:C$65535,2,FALSE)</f>
        <v>#N/A</v>
      </c>
    </row>
    <row r="2050" spans="1:12" ht="12.75" customHeight="1" x14ac:dyDescent="0.2">
      <c r="A2050" s="8"/>
      <c r="B2050" s="8"/>
      <c r="K2050" s="8" t="str">
        <f t="shared" si="31"/>
        <v>Expenses</v>
      </c>
      <c r="L2050" s="8" t="e">
        <f>VLOOKUP(G2050,Accounts!B$4:C$65535,2,FALSE)</f>
        <v>#N/A</v>
      </c>
    </row>
    <row r="2051" spans="1:12" ht="12.75" customHeight="1" x14ac:dyDescent="0.2">
      <c r="A2051" s="8"/>
      <c r="B2051" s="8"/>
      <c r="K2051" s="8" t="str">
        <f t="shared" si="31"/>
        <v>Expenses</v>
      </c>
      <c r="L2051" s="8" t="e">
        <f>VLOOKUP(G2051,Accounts!B$4:C$65535,2,FALSE)</f>
        <v>#N/A</v>
      </c>
    </row>
    <row r="2052" spans="1:12" ht="12.75" customHeight="1" x14ac:dyDescent="0.2">
      <c r="A2052" s="8"/>
      <c r="B2052" s="8"/>
      <c r="K2052" s="8" t="str">
        <f t="shared" si="31"/>
        <v>Expenses</v>
      </c>
      <c r="L2052" s="8" t="e">
        <f>VLOOKUP(G2052,Accounts!B$4:C$65535,2,FALSE)</f>
        <v>#N/A</v>
      </c>
    </row>
    <row r="2053" spans="1:12" ht="12.75" customHeight="1" x14ac:dyDescent="0.2">
      <c r="A2053" s="8"/>
      <c r="B2053" s="8"/>
      <c r="K2053" s="8" t="str">
        <f t="shared" si="31"/>
        <v>Expenses</v>
      </c>
      <c r="L2053" s="8" t="e">
        <f>VLOOKUP(G2053,Accounts!B$4:C$65535,2,FALSE)</f>
        <v>#N/A</v>
      </c>
    </row>
    <row r="2054" spans="1:12" ht="12.75" customHeight="1" x14ac:dyDescent="0.2">
      <c r="A2054" s="8"/>
      <c r="B2054" s="8"/>
      <c r="K2054" s="8" t="str">
        <f t="shared" si="31"/>
        <v>Expenses</v>
      </c>
      <c r="L2054" s="8" t="e">
        <f>VLOOKUP(G2054,Accounts!B$4:C$65535,2,FALSE)</f>
        <v>#N/A</v>
      </c>
    </row>
    <row r="2055" spans="1:12" ht="12.75" customHeight="1" x14ac:dyDescent="0.2">
      <c r="A2055" s="8"/>
      <c r="B2055" s="8"/>
      <c r="K2055" s="8" t="str">
        <f t="shared" si="31"/>
        <v>Expenses</v>
      </c>
      <c r="L2055" s="8" t="e">
        <f>VLOOKUP(G2055,Accounts!B$4:C$65535,2,FALSE)</f>
        <v>#N/A</v>
      </c>
    </row>
    <row r="2056" spans="1:12" ht="12.75" customHeight="1" x14ac:dyDescent="0.2">
      <c r="A2056" s="8"/>
      <c r="B2056" s="8"/>
      <c r="K2056" s="8" t="str">
        <f t="shared" si="31"/>
        <v>Expenses</v>
      </c>
      <c r="L2056" s="8" t="e">
        <f>VLOOKUP(G2056,Accounts!B$4:C$65535,2,FALSE)</f>
        <v>#N/A</v>
      </c>
    </row>
    <row r="2057" spans="1:12" ht="12.75" customHeight="1" x14ac:dyDescent="0.2">
      <c r="A2057" s="8"/>
      <c r="B2057" s="8"/>
      <c r="K2057" s="8" t="str">
        <f t="shared" ref="K2057:K2120" si="32">IF(LEFT(G2057,1)="1","Assets",IF(LEFT(G2057,1)="2","Liability",IF(LEFT(G2057,1)="3","Liability",IF(LEFT(G2057,1)="4","Income","Expenses"))))</f>
        <v>Expenses</v>
      </c>
      <c r="L2057" s="8" t="e">
        <f>VLOOKUP(G2057,Accounts!B$4:C$65535,2,FALSE)</f>
        <v>#N/A</v>
      </c>
    </row>
    <row r="2058" spans="1:12" ht="12.75" customHeight="1" x14ac:dyDescent="0.2">
      <c r="A2058" s="8"/>
      <c r="B2058" s="8"/>
      <c r="K2058" s="8" t="str">
        <f t="shared" si="32"/>
        <v>Expenses</v>
      </c>
      <c r="L2058" s="8" t="e">
        <f>VLOOKUP(G2058,Accounts!B$4:C$65535,2,FALSE)</f>
        <v>#N/A</v>
      </c>
    </row>
    <row r="2059" spans="1:12" ht="12.75" customHeight="1" x14ac:dyDescent="0.2">
      <c r="A2059" s="8"/>
      <c r="B2059" s="8"/>
      <c r="K2059" s="8" t="str">
        <f t="shared" si="32"/>
        <v>Expenses</v>
      </c>
      <c r="L2059" s="8" t="e">
        <f>VLOOKUP(G2059,Accounts!B$4:C$65535,2,FALSE)</f>
        <v>#N/A</v>
      </c>
    </row>
    <row r="2060" spans="1:12" ht="12.75" customHeight="1" x14ac:dyDescent="0.2">
      <c r="A2060" s="8"/>
      <c r="B2060" s="8"/>
      <c r="K2060" s="8" t="str">
        <f t="shared" si="32"/>
        <v>Expenses</v>
      </c>
      <c r="L2060" s="8" t="e">
        <f>VLOOKUP(G2060,Accounts!B$4:C$65535,2,FALSE)</f>
        <v>#N/A</v>
      </c>
    </row>
    <row r="2061" spans="1:12" ht="12.75" customHeight="1" x14ac:dyDescent="0.2">
      <c r="A2061" s="8"/>
      <c r="B2061" s="8"/>
      <c r="K2061" s="8" t="str">
        <f t="shared" si="32"/>
        <v>Expenses</v>
      </c>
      <c r="L2061" s="8" t="e">
        <f>VLOOKUP(G2061,Accounts!B$4:C$65535,2,FALSE)</f>
        <v>#N/A</v>
      </c>
    </row>
    <row r="2062" spans="1:12" ht="12.75" customHeight="1" x14ac:dyDescent="0.2">
      <c r="A2062" s="8"/>
      <c r="B2062" s="8"/>
      <c r="K2062" s="8" t="str">
        <f t="shared" si="32"/>
        <v>Expenses</v>
      </c>
      <c r="L2062" s="8" t="e">
        <f>VLOOKUP(G2062,Accounts!B$4:C$65535,2,FALSE)</f>
        <v>#N/A</v>
      </c>
    </row>
    <row r="2063" spans="1:12" ht="12.75" customHeight="1" x14ac:dyDescent="0.2">
      <c r="A2063" s="8"/>
      <c r="B2063" s="8"/>
      <c r="K2063" s="8" t="str">
        <f t="shared" si="32"/>
        <v>Expenses</v>
      </c>
      <c r="L2063" s="8" t="e">
        <f>VLOOKUP(G2063,Accounts!B$4:C$65535,2,FALSE)</f>
        <v>#N/A</v>
      </c>
    </row>
    <row r="2064" spans="1:12" ht="12.75" customHeight="1" x14ac:dyDescent="0.2">
      <c r="A2064" s="8"/>
      <c r="B2064" s="8"/>
      <c r="K2064" s="8" t="str">
        <f t="shared" si="32"/>
        <v>Expenses</v>
      </c>
      <c r="L2064" s="8" t="e">
        <f>VLOOKUP(G2064,Accounts!B$4:C$65535,2,FALSE)</f>
        <v>#N/A</v>
      </c>
    </row>
    <row r="2065" spans="1:12" ht="12.75" customHeight="1" x14ac:dyDescent="0.2">
      <c r="A2065" s="8"/>
      <c r="B2065" s="8"/>
      <c r="K2065" s="8" t="str">
        <f t="shared" si="32"/>
        <v>Expenses</v>
      </c>
      <c r="L2065" s="8" t="e">
        <f>VLOOKUP(G2065,Accounts!B$4:C$65535,2,FALSE)</f>
        <v>#N/A</v>
      </c>
    </row>
    <row r="2066" spans="1:12" ht="12.75" customHeight="1" x14ac:dyDescent="0.2">
      <c r="A2066" s="8"/>
      <c r="B2066" s="8"/>
      <c r="K2066" s="8" t="str">
        <f t="shared" si="32"/>
        <v>Expenses</v>
      </c>
      <c r="L2066" s="8" t="e">
        <f>VLOOKUP(G2066,Accounts!B$4:C$65535,2,FALSE)</f>
        <v>#N/A</v>
      </c>
    </row>
    <row r="2067" spans="1:12" ht="12.75" customHeight="1" x14ac:dyDescent="0.2">
      <c r="A2067" s="8"/>
      <c r="B2067" s="8"/>
      <c r="K2067" s="8" t="str">
        <f t="shared" si="32"/>
        <v>Expenses</v>
      </c>
      <c r="L2067" s="8" t="e">
        <f>VLOOKUP(G2067,Accounts!B$4:C$65535,2,FALSE)</f>
        <v>#N/A</v>
      </c>
    </row>
    <row r="2068" spans="1:12" ht="12.75" customHeight="1" x14ac:dyDescent="0.2">
      <c r="A2068" s="8"/>
      <c r="B2068" s="8"/>
      <c r="K2068" s="8" t="str">
        <f t="shared" si="32"/>
        <v>Expenses</v>
      </c>
      <c r="L2068" s="8" t="e">
        <f>VLOOKUP(G2068,Accounts!B$4:C$65535,2,FALSE)</f>
        <v>#N/A</v>
      </c>
    </row>
    <row r="2069" spans="1:12" ht="12.75" customHeight="1" x14ac:dyDescent="0.2">
      <c r="A2069" s="8"/>
      <c r="B2069" s="8"/>
      <c r="K2069" s="8" t="str">
        <f t="shared" si="32"/>
        <v>Expenses</v>
      </c>
      <c r="L2069" s="8" t="e">
        <f>VLOOKUP(G2069,Accounts!B$4:C$65535,2,FALSE)</f>
        <v>#N/A</v>
      </c>
    </row>
    <row r="2070" spans="1:12" ht="12.75" customHeight="1" x14ac:dyDescent="0.2">
      <c r="A2070" s="8"/>
      <c r="B2070" s="8"/>
      <c r="K2070" s="8" t="str">
        <f t="shared" si="32"/>
        <v>Expenses</v>
      </c>
      <c r="L2070" s="8" t="e">
        <f>VLOOKUP(G2070,Accounts!B$4:C$65535,2,FALSE)</f>
        <v>#N/A</v>
      </c>
    </row>
    <row r="2071" spans="1:12" ht="12.75" customHeight="1" x14ac:dyDescent="0.2">
      <c r="A2071" s="8"/>
      <c r="B2071" s="8"/>
      <c r="K2071" s="8" t="str">
        <f t="shared" si="32"/>
        <v>Expenses</v>
      </c>
      <c r="L2071" s="8" t="e">
        <f>VLOOKUP(G2071,Accounts!B$4:C$65535,2,FALSE)</f>
        <v>#N/A</v>
      </c>
    </row>
    <row r="2072" spans="1:12" ht="12.75" customHeight="1" x14ac:dyDescent="0.2">
      <c r="A2072" s="8"/>
      <c r="B2072" s="8"/>
      <c r="K2072" s="8" t="str">
        <f t="shared" si="32"/>
        <v>Expenses</v>
      </c>
      <c r="L2072" s="8" t="e">
        <f>VLOOKUP(G2072,Accounts!B$4:C$65535,2,FALSE)</f>
        <v>#N/A</v>
      </c>
    </row>
    <row r="2073" spans="1:12" ht="12.75" customHeight="1" x14ac:dyDescent="0.2">
      <c r="A2073" s="8"/>
      <c r="B2073" s="8"/>
      <c r="K2073" s="8" t="str">
        <f t="shared" si="32"/>
        <v>Expenses</v>
      </c>
      <c r="L2073" s="8" t="e">
        <f>VLOOKUP(G2073,Accounts!B$4:C$65535,2,FALSE)</f>
        <v>#N/A</v>
      </c>
    </row>
    <row r="2074" spans="1:12" ht="12.75" customHeight="1" x14ac:dyDescent="0.2">
      <c r="A2074" s="8"/>
      <c r="B2074" s="8"/>
      <c r="K2074" s="8" t="str">
        <f t="shared" si="32"/>
        <v>Expenses</v>
      </c>
      <c r="L2074" s="8" t="e">
        <f>VLOOKUP(G2074,Accounts!B$4:C$65535,2,FALSE)</f>
        <v>#N/A</v>
      </c>
    </row>
    <row r="2075" spans="1:12" ht="12.75" customHeight="1" x14ac:dyDescent="0.2">
      <c r="A2075" s="8"/>
      <c r="B2075" s="8"/>
      <c r="K2075" s="8" t="str">
        <f t="shared" si="32"/>
        <v>Expenses</v>
      </c>
      <c r="L2075" s="8" t="e">
        <f>VLOOKUP(G2075,Accounts!B$4:C$65535,2,FALSE)</f>
        <v>#N/A</v>
      </c>
    </row>
    <row r="2076" spans="1:12" ht="12.75" customHeight="1" x14ac:dyDescent="0.2">
      <c r="A2076" s="8"/>
      <c r="B2076" s="8"/>
      <c r="K2076" s="8" t="str">
        <f t="shared" si="32"/>
        <v>Expenses</v>
      </c>
      <c r="L2076" s="8" t="e">
        <f>VLOOKUP(G2076,Accounts!B$4:C$65535,2,FALSE)</f>
        <v>#N/A</v>
      </c>
    </row>
    <row r="2077" spans="1:12" ht="12.75" customHeight="1" x14ac:dyDescent="0.2">
      <c r="A2077" s="8"/>
      <c r="B2077" s="8"/>
      <c r="K2077" s="8" t="str">
        <f t="shared" si="32"/>
        <v>Expenses</v>
      </c>
      <c r="L2077" s="8" t="e">
        <f>VLOOKUP(G2077,Accounts!B$4:C$65535,2,FALSE)</f>
        <v>#N/A</v>
      </c>
    </row>
    <row r="2078" spans="1:12" ht="12.75" customHeight="1" x14ac:dyDescent="0.2">
      <c r="A2078" s="8"/>
      <c r="B2078" s="8"/>
      <c r="K2078" s="8" t="str">
        <f t="shared" si="32"/>
        <v>Expenses</v>
      </c>
      <c r="L2078" s="8" t="e">
        <f>VLOOKUP(G2078,Accounts!B$4:C$65535,2,FALSE)</f>
        <v>#N/A</v>
      </c>
    </row>
    <row r="2079" spans="1:12" ht="12.75" customHeight="1" x14ac:dyDescent="0.2">
      <c r="A2079" s="8"/>
      <c r="B2079" s="8"/>
      <c r="K2079" s="8" t="str">
        <f t="shared" si="32"/>
        <v>Expenses</v>
      </c>
      <c r="L2079" s="8" t="e">
        <f>VLOOKUP(G2079,Accounts!B$4:C$65535,2,FALSE)</f>
        <v>#N/A</v>
      </c>
    </row>
    <row r="2080" spans="1:12" ht="12.75" customHeight="1" x14ac:dyDescent="0.2">
      <c r="A2080" s="8"/>
      <c r="B2080" s="8"/>
      <c r="K2080" s="8" t="str">
        <f t="shared" si="32"/>
        <v>Expenses</v>
      </c>
      <c r="L2080" s="8" t="e">
        <f>VLOOKUP(G2080,Accounts!B$4:C$65535,2,FALSE)</f>
        <v>#N/A</v>
      </c>
    </row>
    <row r="2081" spans="1:12" ht="12.75" customHeight="1" x14ac:dyDescent="0.2">
      <c r="A2081" s="8"/>
      <c r="B2081" s="8"/>
      <c r="K2081" s="8" t="str">
        <f t="shared" si="32"/>
        <v>Expenses</v>
      </c>
      <c r="L2081" s="8" t="e">
        <f>VLOOKUP(G2081,Accounts!B$4:C$65535,2,FALSE)</f>
        <v>#N/A</v>
      </c>
    </row>
    <row r="2082" spans="1:12" ht="12.75" customHeight="1" x14ac:dyDescent="0.2">
      <c r="A2082" s="8"/>
      <c r="B2082" s="8"/>
      <c r="K2082" s="8" t="str">
        <f t="shared" si="32"/>
        <v>Expenses</v>
      </c>
      <c r="L2082" s="8" t="e">
        <f>VLOOKUP(G2082,Accounts!B$4:C$65535,2,FALSE)</f>
        <v>#N/A</v>
      </c>
    </row>
    <row r="2083" spans="1:12" ht="12.75" customHeight="1" x14ac:dyDescent="0.2">
      <c r="A2083" s="8"/>
      <c r="B2083" s="8"/>
      <c r="K2083" s="8" t="str">
        <f t="shared" si="32"/>
        <v>Expenses</v>
      </c>
      <c r="L2083" s="8" t="e">
        <f>VLOOKUP(G2083,Accounts!B$4:C$65535,2,FALSE)</f>
        <v>#N/A</v>
      </c>
    </row>
    <row r="2084" spans="1:12" ht="12.75" customHeight="1" x14ac:dyDescent="0.2">
      <c r="A2084" s="8"/>
      <c r="B2084" s="8"/>
      <c r="K2084" s="8" t="str">
        <f t="shared" si="32"/>
        <v>Expenses</v>
      </c>
      <c r="L2084" s="8" t="e">
        <f>VLOOKUP(G2084,Accounts!B$4:C$65535,2,FALSE)</f>
        <v>#N/A</v>
      </c>
    </row>
    <row r="2085" spans="1:12" ht="12.75" customHeight="1" x14ac:dyDescent="0.2">
      <c r="A2085" s="8"/>
      <c r="B2085" s="8"/>
      <c r="K2085" s="8" t="str">
        <f t="shared" si="32"/>
        <v>Expenses</v>
      </c>
      <c r="L2085" s="8" t="e">
        <f>VLOOKUP(G2085,Accounts!B$4:C$65535,2,FALSE)</f>
        <v>#N/A</v>
      </c>
    </row>
    <row r="2086" spans="1:12" ht="12.75" customHeight="1" x14ac:dyDescent="0.2">
      <c r="A2086" s="8"/>
      <c r="B2086" s="8"/>
      <c r="K2086" s="8" t="str">
        <f t="shared" si="32"/>
        <v>Expenses</v>
      </c>
      <c r="L2086" s="8" t="e">
        <f>VLOOKUP(G2086,Accounts!B$4:C$65535,2,FALSE)</f>
        <v>#N/A</v>
      </c>
    </row>
    <row r="2087" spans="1:12" ht="12.75" customHeight="1" x14ac:dyDescent="0.2">
      <c r="A2087" s="8"/>
      <c r="B2087" s="8"/>
      <c r="K2087" s="8" t="str">
        <f t="shared" si="32"/>
        <v>Expenses</v>
      </c>
      <c r="L2087" s="8" t="e">
        <f>VLOOKUP(G2087,Accounts!B$4:C$65535,2,FALSE)</f>
        <v>#N/A</v>
      </c>
    </row>
    <row r="2088" spans="1:12" ht="12.75" customHeight="1" x14ac:dyDescent="0.2">
      <c r="A2088" s="8"/>
      <c r="B2088" s="8"/>
      <c r="K2088" s="8" t="str">
        <f t="shared" si="32"/>
        <v>Expenses</v>
      </c>
      <c r="L2088" s="8" t="e">
        <f>VLOOKUP(G2088,Accounts!B$4:C$65535,2,FALSE)</f>
        <v>#N/A</v>
      </c>
    </row>
    <row r="2089" spans="1:12" ht="12.75" customHeight="1" x14ac:dyDescent="0.2">
      <c r="A2089" s="8"/>
      <c r="B2089" s="8"/>
      <c r="K2089" s="8" t="str">
        <f t="shared" si="32"/>
        <v>Expenses</v>
      </c>
      <c r="L2089" s="8" t="e">
        <f>VLOOKUP(G2089,Accounts!B$4:C$65535,2,FALSE)</f>
        <v>#N/A</v>
      </c>
    </row>
    <row r="2090" spans="1:12" ht="12.75" customHeight="1" x14ac:dyDescent="0.2">
      <c r="A2090" s="8"/>
      <c r="B2090" s="8"/>
      <c r="K2090" s="8" t="str">
        <f t="shared" si="32"/>
        <v>Expenses</v>
      </c>
      <c r="L2090" s="8" t="e">
        <f>VLOOKUP(G2090,Accounts!B$4:C$65535,2,FALSE)</f>
        <v>#N/A</v>
      </c>
    </row>
    <row r="2091" spans="1:12" ht="12.75" customHeight="1" x14ac:dyDescent="0.2">
      <c r="A2091" s="8"/>
      <c r="B2091" s="8"/>
      <c r="K2091" s="8" t="str">
        <f t="shared" si="32"/>
        <v>Expenses</v>
      </c>
      <c r="L2091" s="8" t="e">
        <f>VLOOKUP(G2091,Accounts!B$4:C$65535,2,FALSE)</f>
        <v>#N/A</v>
      </c>
    </row>
    <row r="2092" spans="1:12" ht="12.75" customHeight="1" x14ac:dyDescent="0.2">
      <c r="A2092" s="8"/>
      <c r="B2092" s="8"/>
      <c r="K2092" s="8" t="str">
        <f t="shared" si="32"/>
        <v>Expenses</v>
      </c>
      <c r="L2092" s="8" t="e">
        <f>VLOOKUP(G2092,Accounts!B$4:C$65535,2,FALSE)</f>
        <v>#N/A</v>
      </c>
    </row>
    <row r="2093" spans="1:12" ht="12.75" customHeight="1" x14ac:dyDescent="0.2">
      <c r="A2093" s="8"/>
      <c r="B2093" s="8"/>
      <c r="K2093" s="8" t="str">
        <f t="shared" si="32"/>
        <v>Expenses</v>
      </c>
      <c r="L2093" s="8" t="e">
        <f>VLOOKUP(G2093,Accounts!B$4:C$65535,2,FALSE)</f>
        <v>#N/A</v>
      </c>
    </row>
    <row r="2094" spans="1:12" ht="12.75" customHeight="1" x14ac:dyDescent="0.2">
      <c r="A2094" s="8"/>
      <c r="B2094" s="8"/>
      <c r="K2094" s="8" t="str">
        <f t="shared" si="32"/>
        <v>Expenses</v>
      </c>
      <c r="L2094" s="8" t="e">
        <f>VLOOKUP(G2094,Accounts!B$4:C$65535,2,FALSE)</f>
        <v>#N/A</v>
      </c>
    </row>
    <row r="2095" spans="1:12" ht="12.75" customHeight="1" x14ac:dyDescent="0.2">
      <c r="A2095" s="8"/>
      <c r="B2095" s="8"/>
      <c r="K2095" s="8" t="str">
        <f t="shared" si="32"/>
        <v>Expenses</v>
      </c>
      <c r="L2095" s="8" t="e">
        <f>VLOOKUP(G2095,Accounts!B$4:C$65535,2,FALSE)</f>
        <v>#N/A</v>
      </c>
    </row>
    <row r="2096" spans="1:12" ht="12.75" customHeight="1" x14ac:dyDescent="0.2">
      <c r="A2096" s="8"/>
      <c r="B2096" s="8"/>
      <c r="K2096" s="8" t="str">
        <f t="shared" si="32"/>
        <v>Expenses</v>
      </c>
      <c r="L2096" s="8" t="e">
        <f>VLOOKUP(G2096,Accounts!B$4:C$65535,2,FALSE)</f>
        <v>#N/A</v>
      </c>
    </row>
    <row r="2097" spans="1:12" ht="12.75" customHeight="1" x14ac:dyDescent="0.2">
      <c r="A2097" s="8"/>
      <c r="B2097" s="8"/>
      <c r="K2097" s="8" t="str">
        <f t="shared" si="32"/>
        <v>Expenses</v>
      </c>
      <c r="L2097" s="8" t="e">
        <f>VLOOKUP(G2097,Accounts!B$4:C$65535,2,FALSE)</f>
        <v>#N/A</v>
      </c>
    </row>
    <row r="2098" spans="1:12" ht="12.75" customHeight="1" x14ac:dyDescent="0.2">
      <c r="A2098" s="8"/>
      <c r="B2098" s="8"/>
      <c r="K2098" s="8" t="str">
        <f t="shared" si="32"/>
        <v>Expenses</v>
      </c>
      <c r="L2098" s="8" t="e">
        <f>VLOOKUP(G2098,Accounts!B$4:C$65535,2,FALSE)</f>
        <v>#N/A</v>
      </c>
    </row>
    <row r="2099" spans="1:12" ht="12.75" customHeight="1" x14ac:dyDescent="0.2">
      <c r="A2099" s="8"/>
      <c r="B2099" s="8"/>
      <c r="K2099" s="8" t="str">
        <f t="shared" si="32"/>
        <v>Expenses</v>
      </c>
      <c r="L2099" s="8" t="e">
        <f>VLOOKUP(G2099,Accounts!B$4:C$65535,2,FALSE)</f>
        <v>#N/A</v>
      </c>
    </row>
    <row r="2100" spans="1:12" ht="12.75" customHeight="1" x14ac:dyDescent="0.2">
      <c r="A2100" s="8"/>
      <c r="B2100" s="8"/>
      <c r="K2100" s="8" t="str">
        <f t="shared" si="32"/>
        <v>Expenses</v>
      </c>
      <c r="L2100" s="8" t="e">
        <f>VLOOKUP(G2100,Accounts!B$4:C$65535,2,FALSE)</f>
        <v>#N/A</v>
      </c>
    </row>
    <row r="2101" spans="1:12" ht="12.75" customHeight="1" x14ac:dyDescent="0.2">
      <c r="A2101" s="8"/>
      <c r="B2101" s="8"/>
      <c r="K2101" s="8" t="str">
        <f t="shared" si="32"/>
        <v>Expenses</v>
      </c>
      <c r="L2101" s="8" t="e">
        <f>VLOOKUP(G2101,Accounts!B$4:C$65535,2,FALSE)</f>
        <v>#N/A</v>
      </c>
    </row>
    <row r="2102" spans="1:12" ht="12.75" customHeight="1" x14ac:dyDescent="0.2">
      <c r="A2102" s="8"/>
      <c r="B2102" s="8"/>
      <c r="K2102" s="8" t="str">
        <f t="shared" si="32"/>
        <v>Expenses</v>
      </c>
      <c r="L2102" s="8" t="e">
        <f>VLOOKUP(G2102,Accounts!B$4:C$65535,2,FALSE)</f>
        <v>#N/A</v>
      </c>
    </row>
    <row r="2103" spans="1:12" ht="12.75" customHeight="1" x14ac:dyDescent="0.2">
      <c r="A2103" s="8"/>
      <c r="B2103" s="8"/>
      <c r="K2103" s="8" t="str">
        <f t="shared" si="32"/>
        <v>Expenses</v>
      </c>
      <c r="L2103" s="8" t="e">
        <f>VLOOKUP(G2103,Accounts!B$4:C$65535,2,FALSE)</f>
        <v>#N/A</v>
      </c>
    </row>
    <row r="2104" spans="1:12" ht="12.75" customHeight="1" x14ac:dyDescent="0.2">
      <c r="A2104" s="8"/>
      <c r="B2104" s="8"/>
      <c r="K2104" s="8" t="str">
        <f t="shared" si="32"/>
        <v>Expenses</v>
      </c>
      <c r="L2104" s="8" t="e">
        <f>VLOOKUP(G2104,Accounts!B$4:C$65535,2,FALSE)</f>
        <v>#N/A</v>
      </c>
    </row>
    <row r="2105" spans="1:12" ht="12.75" customHeight="1" x14ac:dyDescent="0.2">
      <c r="A2105" s="8"/>
      <c r="B2105" s="8"/>
      <c r="K2105" s="8" t="str">
        <f t="shared" si="32"/>
        <v>Expenses</v>
      </c>
      <c r="L2105" s="8" t="e">
        <f>VLOOKUP(G2105,Accounts!B$4:C$65535,2,FALSE)</f>
        <v>#N/A</v>
      </c>
    </row>
    <row r="2106" spans="1:12" ht="12.75" customHeight="1" x14ac:dyDescent="0.2">
      <c r="A2106" s="8"/>
      <c r="B2106" s="8"/>
      <c r="K2106" s="8" t="str">
        <f t="shared" si="32"/>
        <v>Expenses</v>
      </c>
      <c r="L2106" s="8" t="e">
        <f>VLOOKUP(G2106,Accounts!B$4:C$65535,2,FALSE)</f>
        <v>#N/A</v>
      </c>
    </row>
    <row r="2107" spans="1:12" ht="12.75" customHeight="1" x14ac:dyDescent="0.2">
      <c r="A2107" s="8"/>
      <c r="B2107" s="8"/>
      <c r="K2107" s="8" t="str">
        <f t="shared" si="32"/>
        <v>Expenses</v>
      </c>
      <c r="L2107" s="8" t="e">
        <f>VLOOKUP(G2107,Accounts!B$4:C$65535,2,FALSE)</f>
        <v>#N/A</v>
      </c>
    </row>
    <row r="2108" spans="1:12" ht="12.75" customHeight="1" x14ac:dyDescent="0.2">
      <c r="A2108" s="8"/>
      <c r="B2108" s="8"/>
      <c r="K2108" s="8" t="str">
        <f t="shared" si="32"/>
        <v>Expenses</v>
      </c>
      <c r="L2108" s="8" t="e">
        <f>VLOOKUP(G2108,Accounts!B$4:C$65535,2,FALSE)</f>
        <v>#N/A</v>
      </c>
    </row>
    <row r="2109" spans="1:12" ht="12.75" customHeight="1" x14ac:dyDescent="0.2">
      <c r="A2109" s="8"/>
      <c r="B2109" s="8"/>
      <c r="K2109" s="8" t="str">
        <f t="shared" si="32"/>
        <v>Expenses</v>
      </c>
      <c r="L2109" s="8" t="e">
        <f>VLOOKUP(G2109,Accounts!B$4:C$65535,2,FALSE)</f>
        <v>#N/A</v>
      </c>
    </row>
    <row r="2110" spans="1:12" ht="12.75" customHeight="1" x14ac:dyDescent="0.2">
      <c r="A2110" s="8"/>
      <c r="B2110" s="8"/>
      <c r="K2110" s="8" t="str">
        <f t="shared" si="32"/>
        <v>Expenses</v>
      </c>
      <c r="L2110" s="8" t="e">
        <f>VLOOKUP(G2110,Accounts!B$4:C$65535,2,FALSE)</f>
        <v>#N/A</v>
      </c>
    </row>
    <row r="2111" spans="1:12" ht="12.75" customHeight="1" x14ac:dyDescent="0.2">
      <c r="A2111" s="8"/>
      <c r="B2111" s="8"/>
      <c r="K2111" s="8" t="str">
        <f t="shared" si="32"/>
        <v>Expenses</v>
      </c>
      <c r="L2111" s="8" t="e">
        <f>VLOOKUP(G2111,Accounts!B$4:C$65535,2,FALSE)</f>
        <v>#N/A</v>
      </c>
    </row>
    <row r="2112" spans="1:12" ht="12.75" customHeight="1" x14ac:dyDescent="0.2">
      <c r="A2112" s="8"/>
      <c r="B2112" s="8"/>
      <c r="K2112" s="8" t="str">
        <f t="shared" si="32"/>
        <v>Expenses</v>
      </c>
      <c r="L2112" s="8" t="e">
        <f>VLOOKUP(G2112,Accounts!B$4:C$65535,2,FALSE)</f>
        <v>#N/A</v>
      </c>
    </row>
    <row r="2113" spans="1:12" ht="12.75" customHeight="1" x14ac:dyDescent="0.2">
      <c r="A2113" s="8"/>
      <c r="B2113" s="8"/>
      <c r="K2113" s="8" t="str">
        <f t="shared" si="32"/>
        <v>Expenses</v>
      </c>
      <c r="L2113" s="8" t="e">
        <f>VLOOKUP(G2113,Accounts!B$4:C$65535,2,FALSE)</f>
        <v>#N/A</v>
      </c>
    </row>
    <row r="2114" spans="1:12" ht="12.75" customHeight="1" x14ac:dyDescent="0.2">
      <c r="A2114" s="8"/>
      <c r="B2114" s="8"/>
      <c r="K2114" s="8" t="str">
        <f t="shared" si="32"/>
        <v>Expenses</v>
      </c>
      <c r="L2114" s="8" t="e">
        <f>VLOOKUP(G2114,Accounts!B$4:C$65535,2,FALSE)</f>
        <v>#N/A</v>
      </c>
    </row>
    <row r="2115" spans="1:12" ht="12.75" customHeight="1" x14ac:dyDescent="0.2">
      <c r="A2115" s="8"/>
      <c r="B2115" s="8"/>
      <c r="K2115" s="8" t="str">
        <f t="shared" si="32"/>
        <v>Expenses</v>
      </c>
      <c r="L2115" s="8" t="e">
        <f>VLOOKUP(G2115,Accounts!B$4:C$65535,2,FALSE)</f>
        <v>#N/A</v>
      </c>
    </row>
    <row r="2116" spans="1:12" ht="12.75" customHeight="1" x14ac:dyDescent="0.2">
      <c r="A2116" s="8"/>
      <c r="B2116" s="8"/>
      <c r="K2116" s="8" t="str">
        <f t="shared" si="32"/>
        <v>Expenses</v>
      </c>
      <c r="L2116" s="8" t="e">
        <f>VLOOKUP(G2116,Accounts!B$4:C$65535,2,FALSE)</f>
        <v>#N/A</v>
      </c>
    </row>
    <row r="2117" spans="1:12" ht="12.75" customHeight="1" x14ac:dyDescent="0.2">
      <c r="A2117" s="8"/>
      <c r="B2117" s="8"/>
      <c r="K2117" s="8" t="str">
        <f t="shared" si="32"/>
        <v>Expenses</v>
      </c>
      <c r="L2117" s="8" t="e">
        <f>VLOOKUP(G2117,Accounts!B$4:C$65535,2,FALSE)</f>
        <v>#N/A</v>
      </c>
    </row>
    <row r="2118" spans="1:12" ht="12.75" customHeight="1" x14ac:dyDescent="0.2">
      <c r="A2118" s="8"/>
      <c r="B2118" s="8"/>
      <c r="K2118" s="8" t="str">
        <f t="shared" si="32"/>
        <v>Expenses</v>
      </c>
      <c r="L2118" s="8" t="e">
        <f>VLOOKUP(G2118,Accounts!B$4:C$65535,2,FALSE)</f>
        <v>#N/A</v>
      </c>
    </row>
    <row r="2119" spans="1:12" ht="12.75" customHeight="1" x14ac:dyDescent="0.2">
      <c r="A2119" s="8"/>
      <c r="B2119" s="8"/>
      <c r="K2119" s="8" t="str">
        <f t="shared" si="32"/>
        <v>Expenses</v>
      </c>
      <c r="L2119" s="8" t="e">
        <f>VLOOKUP(G2119,Accounts!B$4:C$65535,2,FALSE)</f>
        <v>#N/A</v>
      </c>
    </row>
    <row r="2120" spans="1:12" ht="12.75" customHeight="1" x14ac:dyDescent="0.2">
      <c r="A2120" s="8"/>
      <c r="B2120" s="8"/>
      <c r="K2120" s="8" t="str">
        <f t="shared" si="32"/>
        <v>Expenses</v>
      </c>
      <c r="L2120" s="8" t="e">
        <f>VLOOKUP(G2120,Accounts!B$4:C$65535,2,FALSE)</f>
        <v>#N/A</v>
      </c>
    </row>
    <row r="2121" spans="1:12" ht="12.75" customHeight="1" x14ac:dyDescent="0.2">
      <c r="A2121" s="8"/>
      <c r="B2121" s="8"/>
      <c r="K2121" s="8" t="str">
        <f t="shared" ref="K2121:K2159" si="33">IF(LEFT(G2121,1)="1","Assets",IF(LEFT(G2121,1)="2","Liability",IF(LEFT(G2121,1)="3","Liability",IF(LEFT(G2121,1)="4","Income","Expenses"))))</f>
        <v>Expenses</v>
      </c>
      <c r="L2121" s="8" t="e">
        <f>VLOOKUP(G2121,Accounts!B$4:C$65535,2,FALSE)</f>
        <v>#N/A</v>
      </c>
    </row>
    <row r="2122" spans="1:12" ht="12.75" customHeight="1" x14ac:dyDescent="0.2">
      <c r="A2122" s="8"/>
      <c r="B2122" s="8"/>
      <c r="K2122" s="8" t="str">
        <f t="shared" si="33"/>
        <v>Expenses</v>
      </c>
      <c r="L2122" s="8" t="e">
        <f>VLOOKUP(G2122,Accounts!B$4:C$65535,2,FALSE)</f>
        <v>#N/A</v>
      </c>
    </row>
    <row r="2123" spans="1:12" ht="12.75" customHeight="1" x14ac:dyDescent="0.2">
      <c r="A2123" s="8"/>
      <c r="B2123" s="8"/>
      <c r="K2123" s="8" t="str">
        <f t="shared" si="33"/>
        <v>Expenses</v>
      </c>
      <c r="L2123" s="8" t="e">
        <f>VLOOKUP(G2123,Accounts!B$4:C$65535,2,FALSE)</f>
        <v>#N/A</v>
      </c>
    </row>
    <row r="2124" spans="1:12" ht="12.75" customHeight="1" x14ac:dyDescent="0.2">
      <c r="A2124" s="8"/>
      <c r="B2124" s="8"/>
      <c r="K2124" s="8" t="str">
        <f t="shared" si="33"/>
        <v>Expenses</v>
      </c>
      <c r="L2124" s="8" t="e">
        <f>VLOOKUP(G2124,Accounts!B$4:C$65535,2,FALSE)</f>
        <v>#N/A</v>
      </c>
    </row>
    <row r="2125" spans="1:12" ht="12.75" customHeight="1" x14ac:dyDescent="0.2">
      <c r="A2125" s="8"/>
      <c r="B2125" s="8"/>
      <c r="K2125" s="8" t="str">
        <f t="shared" si="33"/>
        <v>Expenses</v>
      </c>
      <c r="L2125" s="8" t="e">
        <f>VLOOKUP(G2125,Accounts!B$4:C$65535,2,FALSE)</f>
        <v>#N/A</v>
      </c>
    </row>
    <row r="2126" spans="1:12" ht="12.75" customHeight="1" x14ac:dyDescent="0.2">
      <c r="A2126" s="8"/>
      <c r="B2126" s="8"/>
      <c r="K2126" s="8" t="str">
        <f t="shared" si="33"/>
        <v>Expenses</v>
      </c>
      <c r="L2126" s="8" t="e">
        <f>VLOOKUP(G2126,Accounts!B$4:C$65535,2,FALSE)</f>
        <v>#N/A</v>
      </c>
    </row>
    <row r="2127" spans="1:12" ht="12.75" customHeight="1" x14ac:dyDescent="0.2">
      <c r="A2127" s="8"/>
      <c r="B2127" s="8"/>
      <c r="K2127" s="8" t="str">
        <f t="shared" si="33"/>
        <v>Expenses</v>
      </c>
      <c r="L2127" s="8" t="e">
        <f>VLOOKUP(G2127,Accounts!B$4:C$65535,2,FALSE)</f>
        <v>#N/A</v>
      </c>
    </row>
    <row r="2128" spans="1:12" ht="12.75" customHeight="1" x14ac:dyDescent="0.2">
      <c r="A2128" s="8"/>
      <c r="B2128" s="8"/>
      <c r="K2128" s="8" t="str">
        <f t="shared" si="33"/>
        <v>Expenses</v>
      </c>
      <c r="L2128" s="8" t="e">
        <f>VLOOKUP(G2128,Accounts!B$4:C$65535,2,FALSE)</f>
        <v>#N/A</v>
      </c>
    </row>
    <row r="2129" spans="1:12" ht="12.75" customHeight="1" x14ac:dyDescent="0.2">
      <c r="A2129" s="8"/>
      <c r="B2129" s="8"/>
      <c r="K2129" s="8" t="str">
        <f t="shared" si="33"/>
        <v>Expenses</v>
      </c>
      <c r="L2129" s="8" t="e">
        <f>VLOOKUP(G2129,Accounts!B$4:C$65535,2,FALSE)</f>
        <v>#N/A</v>
      </c>
    </row>
    <row r="2130" spans="1:12" ht="12.75" customHeight="1" x14ac:dyDescent="0.2">
      <c r="A2130" s="8"/>
      <c r="B2130" s="8"/>
      <c r="K2130" s="8" t="str">
        <f t="shared" si="33"/>
        <v>Expenses</v>
      </c>
      <c r="L2130" s="8" t="e">
        <f>VLOOKUP(G2130,Accounts!B$4:C$65535,2,FALSE)</f>
        <v>#N/A</v>
      </c>
    </row>
    <row r="2131" spans="1:12" ht="12.75" customHeight="1" x14ac:dyDescent="0.2">
      <c r="A2131" s="8"/>
      <c r="B2131" s="8"/>
      <c r="K2131" s="8" t="str">
        <f t="shared" si="33"/>
        <v>Expenses</v>
      </c>
      <c r="L2131" s="8" t="e">
        <f>VLOOKUP(G2131,Accounts!B$4:C$65535,2,FALSE)</f>
        <v>#N/A</v>
      </c>
    </row>
    <row r="2132" spans="1:12" ht="12.75" customHeight="1" x14ac:dyDescent="0.2">
      <c r="A2132" s="8"/>
      <c r="B2132" s="8"/>
      <c r="K2132" s="8" t="str">
        <f t="shared" si="33"/>
        <v>Expenses</v>
      </c>
      <c r="L2132" s="8" t="e">
        <f>VLOOKUP(G2132,Accounts!B$4:C$65535,2,FALSE)</f>
        <v>#N/A</v>
      </c>
    </row>
    <row r="2133" spans="1:12" ht="12.75" customHeight="1" x14ac:dyDescent="0.2">
      <c r="A2133" s="8"/>
      <c r="B2133" s="8"/>
      <c r="K2133" s="8" t="str">
        <f t="shared" si="33"/>
        <v>Expenses</v>
      </c>
      <c r="L2133" s="8" t="e">
        <f>VLOOKUP(G2133,Accounts!B$4:C$65535,2,FALSE)</f>
        <v>#N/A</v>
      </c>
    </row>
    <row r="2134" spans="1:12" ht="12.75" customHeight="1" x14ac:dyDescent="0.2">
      <c r="A2134" s="8"/>
      <c r="B2134" s="8"/>
      <c r="K2134" s="8" t="str">
        <f t="shared" si="33"/>
        <v>Expenses</v>
      </c>
      <c r="L2134" s="8" t="e">
        <f>VLOOKUP(G2134,Accounts!B$4:C$65535,2,FALSE)</f>
        <v>#N/A</v>
      </c>
    </row>
    <row r="2135" spans="1:12" ht="12.75" customHeight="1" x14ac:dyDescent="0.2">
      <c r="A2135" s="8"/>
      <c r="B2135" s="8"/>
      <c r="K2135" s="8" t="str">
        <f t="shared" si="33"/>
        <v>Expenses</v>
      </c>
      <c r="L2135" s="8" t="e">
        <f>VLOOKUP(G2135,Accounts!B$4:C$65535,2,FALSE)</f>
        <v>#N/A</v>
      </c>
    </row>
    <row r="2136" spans="1:12" ht="12.75" customHeight="1" x14ac:dyDescent="0.2">
      <c r="A2136" s="8"/>
      <c r="B2136" s="8"/>
      <c r="K2136" s="8" t="str">
        <f t="shared" si="33"/>
        <v>Expenses</v>
      </c>
      <c r="L2136" s="8" t="e">
        <f>VLOOKUP(G2136,Accounts!B$4:C$65535,2,FALSE)</f>
        <v>#N/A</v>
      </c>
    </row>
    <row r="2137" spans="1:12" ht="12.75" customHeight="1" x14ac:dyDescent="0.2">
      <c r="A2137" s="8"/>
      <c r="B2137" s="8"/>
      <c r="K2137" s="8" t="str">
        <f t="shared" si="33"/>
        <v>Expenses</v>
      </c>
      <c r="L2137" s="8" t="e">
        <f>VLOOKUP(G2137,Accounts!B$4:C$65535,2,FALSE)</f>
        <v>#N/A</v>
      </c>
    </row>
    <row r="2138" spans="1:12" ht="12.75" customHeight="1" x14ac:dyDescent="0.2">
      <c r="A2138" s="8"/>
      <c r="B2138" s="8"/>
      <c r="K2138" s="8" t="str">
        <f t="shared" si="33"/>
        <v>Expenses</v>
      </c>
      <c r="L2138" s="8" t="e">
        <f>VLOOKUP(G2138,Accounts!B$4:C$65535,2,FALSE)</f>
        <v>#N/A</v>
      </c>
    </row>
    <row r="2139" spans="1:12" ht="12.75" customHeight="1" x14ac:dyDescent="0.2">
      <c r="A2139" s="8"/>
      <c r="B2139" s="8"/>
      <c r="K2139" s="8" t="str">
        <f t="shared" si="33"/>
        <v>Expenses</v>
      </c>
      <c r="L2139" s="8" t="e">
        <f>VLOOKUP(G2139,Accounts!B$4:C$65535,2,FALSE)</f>
        <v>#N/A</v>
      </c>
    </row>
    <row r="2140" spans="1:12" ht="12.75" customHeight="1" x14ac:dyDescent="0.2">
      <c r="A2140" s="8"/>
      <c r="B2140" s="8"/>
      <c r="K2140" s="8" t="str">
        <f t="shared" si="33"/>
        <v>Expenses</v>
      </c>
      <c r="L2140" s="8" t="e">
        <f>VLOOKUP(G2140,Accounts!B$4:C$65535,2,FALSE)</f>
        <v>#N/A</v>
      </c>
    </row>
    <row r="2141" spans="1:12" ht="12.75" customHeight="1" x14ac:dyDescent="0.2">
      <c r="A2141" s="8"/>
      <c r="B2141" s="8"/>
      <c r="K2141" s="8" t="str">
        <f t="shared" si="33"/>
        <v>Expenses</v>
      </c>
      <c r="L2141" s="8" t="e">
        <f>VLOOKUP(G2141,Accounts!B$4:C$65535,2,FALSE)</f>
        <v>#N/A</v>
      </c>
    </row>
    <row r="2142" spans="1:12" ht="12.75" customHeight="1" x14ac:dyDescent="0.2">
      <c r="A2142" s="8"/>
      <c r="B2142" s="8"/>
      <c r="K2142" s="8" t="str">
        <f t="shared" si="33"/>
        <v>Expenses</v>
      </c>
      <c r="L2142" s="8" t="e">
        <f>VLOOKUP(G2142,Accounts!B$4:C$65535,2,FALSE)</f>
        <v>#N/A</v>
      </c>
    </row>
    <row r="2143" spans="1:12" ht="12.75" customHeight="1" x14ac:dyDescent="0.2">
      <c r="A2143" s="8"/>
      <c r="B2143" s="8"/>
      <c r="K2143" s="8" t="str">
        <f t="shared" si="33"/>
        <v>Expenses</v>
      </c>
      <c r="L2143" s="8" t="e">
        <f>VLOOKUP(G2143,Accounts!B$4:C$65535,2,FALSE)</f>
        <v>#N/A</v>
      </c>
    </row>
    <row r="2144" spans="1:12" ht="12.75" customHeight="1" x14ac:dyDescent="0.2">
      <c r="A2144" s="8"/>
      <c r="B2144" s="8"/>
      <c r="K2144" s="8" t="str">
        <f t="shared" si="33"/>
        <v>Expenses</v>
      </c>
      <c r="L2144" s="8" t="e">
        <f>VLOOKUP(G2144,Accounts!B$4:C$65535,2,FALSE)</f>
        <v>#N/A</v>
      </c>
    </row>
    <row r="2145" spans="1:12" ht="12.75" customHeight="1" x14ac:dyDescent="0.2">
      <c r="A2145" s="8"/>
      <c r="B2145" s="8"/>
      <c r="K2145" s="8" t="str">
        <f t="shared" si="33"/>
        <v>Expenses</v>
      </c>
      <c r="L2145" s="8" t="e">
        <f>VLOOKUP(G2145,Accounts!B$4:C$65535,2,FALSE)</f>
        <v>#N/A</v>
      </c>
    </row>
    <row r="2146" spans="1:12" ht="12.75" customHeight="1" x14ac:dyDescent="0.2">
      <c r="A2146" s="8"/>
      <c r="B2146" s="8"/>
      <c r="K2146" s="8" t="str">
        <f t="shared" si="33"/>
        <v>Expenses</v>
      </c>
      <c r="L2146" s="8" t="e">
        <f>VLOOKUP(G2146,Accounts!B$4:C$65535,2,FALSE)</f>
        <v>#N/A</v>
      </c>
    </row>
    <row r="2147" spans="1:12" ht="12.75" customHeight="1" x14ac:dyDescent="0.2">
      <c r="A2147" s="8"/>
      <c r="B2147" s="8"/>
      <c r="K2147" s="8" t="str">
        <f t="shared" si="33"/>
        <v>Expenses</v>
      </c>
      <c r="L2147" s="8" t="e">
        <f>VLOOKUP(G2147,Accounts!B$4:C$65535,2,FALSE)</f>
        <v>#N/A</v>
      </c>
    </row>
    <row r="2148" spans="1:12" ht="12.75" customHeight="1" x14ac:dyDescent="0.2">
      <c r="A2148" s="8"/>
      <c r="B2148" s="8"/>
      <c r="K2148" s="8" t="str">
        <f t="shared" si="33"/>
        <v>Expenses</v>
      </c>
      <c r="L2148" s="8" t="e">
        <f>VLOOKUP(G2148,Accounts!B$4:C$65535,2,FALSE)</f>
        <v>#N/A</v>
      </c>
    </row>
    <row r="2149" spans="1:12" ht="12.75" customHeight="1" x14ac:dyDescent="0.2">
      <c r="A2149" s="8"/>
      <c r="B2149" s="8"/>
      <c r="K2149" s="8" t="str">
        <f t="shared" si="33"/>
        <v>Expenses</v>
      </c>
      <c r="L2149" s="8" t="e">
        <f>VLOOKUP(G2149,Accounts!B$4:C$65535,2,FALSE)</f>
        <v>#N/A</v>
      </c>
    </row>
    <row r="2150" spans="1:12" ht="12.75" customHeight="1" x14ac:dyDescent="0.2">
      <c r="A2150" s="8"/>
      <c r="B2150" s="8"/>
      <c r="K2150" s="8" t="str">
        <f t="shared" si="33"/>
        <v>Expenses</v>
      </c>
      <c r="L2150" s="8" t="e">
        <f>VLOOKUP(G2150,Accounts!B$4:C$65535,2,FALSE)</f>
        <v>#N/A</v>
      </c>
    </row>
    <row r="2151" spans="1:12" ht="12.75" customHeight="1" x14ac:dyDescent="0.2">
      <c r="A2151" s="8"/>
      <c r="B2151" s="8"/>
      <c r="K2151" s="8" t="str">
        <f t="shared" si="33"/>
        <v>Expenses</v>
      </c>
      <c r="L2151" s="8" t="e">
        <f>VLOOKUP(G2151,Accounts!B$4:C$65535,2,FALSE)</f>
        <v>#N/A</v>
      </c>
    </row>
    <row r="2152" spans="1:12" ht="12.75" customHeight="1" x14ac:dyDescent="0.2">
      <c r="A2152" s="8"/>
      <c r="B2152" s="8"/>
      <c r="K2152" s="8" t="str">
        <f t="shared" si="33"/>
        <v>Expenses</v>
      </c>
      <c r="L2152" s="8" t="e">
        <f>VLOOKUP(G2152,Accounts!B$4:C$65535,2,FALSE)</f>
        <v>#N/A</v>
      </c>
    </row>
    <row r="2153" spans="1:12" ht="12.75" customHeight="1" x14ac:dyDescent="0.2">
      <c r="A2153" s="8"/>
      <c r="B2153" s="8"/>
      <c r="K2153" s="8" t="str">
        <f t="shared" si="33"/>
        <v>Expenses</v>
      </c>
      <c r="L2153" s="8" t="e">
        <f>VLOOKUP(G2153,Accounts!B$4:C$65535,2,FALSE)</f>
        <v>#N/A</v>
      </c>
    </row>
    <row r="2154" spans="1:12" ht="12.75" customHeight="1" x14ac:dyDescent="0.2">
      <c r="A2154" s="8"/>
      <c r="B2154" s="8"/>
      <c r="K2154" s="8" t="str">
        <f t="shared" si="33"/>
        <v>Expenses</v>
      </c>
      <c r="L2154" s="8" t="e">
        <f>VLOOKUP(G2154,Accounts!B$4:C$65535,2,FALSE)</f>
        <v>#N/A</v>
      </c>
    </row>
    <row r="2155" spans="1:12" ht="12.75" customHeight="1" x14ac:dyDescent="0.2">
      <c r="A2155" s="8"/>
      <c r="B2155" s="8"/>
      <c r="K2155" s="8" t="str">
        <f t="shared" si="33"/>
        <v>Expenses</v>
      </c>
      <c r="L2155" s="8" t="e">
        <f>VLOOKUP(G2155,Accounts!B$4:C$65535,2,FALSE)</f>
        <v>#N/A</v>
      </c>
    </row>
    <row r="2156" spans="1:12" ht="12.75" customHeight="1" x14ac:dyDescent="0.2">
      <c r="A2156" s="8"/>
      <c r="B2156" s="8"/>
      <c r="K2156" s="8" t="str">
        <f t="shared" si="33"/>
        <v>Expenses</v>
      </c>
      <c r="L2156" s="8" t="e">
        <f>VLOOKUP(G2156,Accounts!B$4:C$65535,2,FALSE)</f>
        <v>#N/A</v>
      </c>
    </row>
    <row r="2157" spans="1:12" ht="12.75" customHeight="1" x14ac:dyDescent="0.2">
      <c r="A2157" s="8"/>
      <c r="B2157" s="8"/>
      <c r="K2157" s="8" t="str">
        <f t="shared" si="33"/>
        <v>Expenses</v>
      </c>
      <c r="L2157" s="8" t="e">
        <f>VLOOKUP(G2157,Accounts!B$4:C$65535,2,FALSE)</f>
        <v>#N/A</v>
      </c>
    </row>
    <row r="2158" spans="1:12" ht="12.75" customHeight="1" x14ac:dyDescent="0.2">
      <c r="A2158" s="8"/>
      <c r="B2158" s="8"/>
      <c r="K2158" s="8" t="str">
        <f t="shared" si="33"/>
        <v>Expenses</v>
      </c>
      <c r="L2158" s="8" t="e">
        <f>VLOOKUP(G2158,Accounts!B$4:C$65535,2,FALSE)</f>
        <v>#N/A</v>
      </c>
    </row>
    <row r="2159" spans="1:12" ht="12.75" customHeight="1" x14ac:dyDescent="0.2">
      <c r="A2159" s="8"/>
      <c r="B2159" s="8"/>
      <c r="K2159" s="8" t="str">
        <f t="shared" si="33"/>
        <v>Expenses</v>
      </c>
      <c r="L2159" s="8" t="e">
        <f>VLOOKUP(G2159,Accounts!B$4:C$65535,2,FALSE)</f>
        <v>#N/A</v>
      </c>
    </row>
  </sheetData>
  <sheetProtection selectLockedCells="1" selectUnlockedCells="1"/>
  <autoFilter ref="A4:L66" xr:uid="{00000000-0009-0000-0000-00000C000000}"/>
  <mergeCells count="1">
    <mergeCell ref="J1:L2"/>
  </mergeCells>
  <phoneticPr fontId="10" type="noConversion"/>
  <hyperlinks>
    <hyperlink ref="I45" r:id="rId1" xr:uid="{00000000-0004-0000-0C00-000000000000}"/>
    <hyperlink ref="A2" location="Menu!A1" display="Go To Menu" xr:uid="{00000000-0004-0000-0C00-000001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33309B5-F1F4-4D08-BD7A-12F0D99B58E2}">
  <ds:schemaRefs/>
</ds:datastoreItem>
</file>

<file path=customXml/itemProps2.xml><?xml version="1.0" encoding="utf-8"?>
<ds:datastoreItem xmlns:ds="http://schemas.openxmlformats.org/officeDocument/2006/customXml" ds:itemID="{C19903CA-7696-4C3D-9493-05FF6C8C42FA}">
  <ds:schemaRefs/>
</ds:datastoreItem>
</file>

<file path=customXml/itemProps3.xml><?xml version="1.0" encoding="utf-8"?>
<ds:datastoreItem xmlns:ds="http://schemas.openxmlformats.org/officeDocument/2006/customXml" ds:itemID="{DC2F8CF5-7C80-43EF-8F83-319AD56282E8}">
  <ds:schemaRefs/>
</ds:datastoreItem>
</file>

<file path=customXml/itemProps4.xml><?xml version="1.0" encoding="utf-8"?>
<ds:datastoreItem xmlns:ds="http://schemas.openxmlformats.org/officeDocument/2006/customXml" ds:itemID="{1BC5F919-E75E-4208-92A0-C40EE2ECFD5F}">
  <ds:schemaRefs/>
</ds:datastoreItem>
</file>

<file path=customXml/itemProps5.xml><?xml version="1.0" encoding="utf-8"?>
<ds:datastoreItem xmlns:ds="http://schemas.openxmlformats.org/officeDocument/2006/customXml" ds:itemID="{B9155E64-5E61-46BE-9986-A23BE146C5B9}">
  <ds:schemaRefs/>
</ds:datastoreItem>
</file>

<file path=customXml/itemProps6.xml><?xml version="1.0" encoding="utf-8"?>
<ds:datastoreItem xmlns:ds="http://schemas.openxmlformats.org/officeDocument/2006/customXml" ds:itemID="{EBB555E8-47F0-4D34-B2F3-745416749F30}">
  <ds:schemaRefs/>
</ds:datastoreItem>
</file>

<file path=customXml/itemProps7.xml><?xml version="1.0" encoding="utf-8"?>
<ds:datastoreItem xmlns:ds="http://schemas.openxmlformats.org/officeDocument/2006/customXml" ds:itemID="{D06306E0-72DB-4FE8-B1A5-DEE92417F44D}">
  <ds:schemaRefs/>
</ds:datastoreItem>
</file>

<file path=customXml/itemProps8.xml><?xml version="1.0" encoding="utf-8"?>
<ds:datastoreItem xmlns:ds="http://schemas.openxmlformats.org/officeDocument/2006/customXml" ds:itemID="{E491611E-686A-4BC2-9983-07E10D14A4D8}">
  <ds:schemaRefs/>
</ds:datastoreItem>
</file>

<file path=customXml/itemProps9.xml><?xml version="1.0" encoding="utf-8"?>
<ds:datastoreItem xmlns:ds="http://schemas.openxmlformats.org/officeDocument/2006/customXml" ds:itemID="{808D76E5-9793-4FBB-9511-2D7DCD503942}">
  <ds:schemaRefs/>
</ds:datastoreItem>
</file>

<file path=customXml/itemProps10.xml><?xml version="1.0" encoding="utf-8"?>
<ds:datastoreItem xmlns:ds="http://schemas.openxmlformats.org/officeDocument/2006/customXml" ds:itemID="{03FB1EF3-7AA8-40F6-B82A-D1AC6FCB524E}">
  <ds:schemaRefs/>
</ds:datastoreItem>
</file>

<file path=customXml/itemProps11.xml><?xml version="1.0" encoding="utf-8"?>
<ds:datastoreItem xmlns:ds="http://schemas.openxmlformats.org/officeDocument/2006/customXml" ds:itemID="{37D28144-C674-4126-BD0B-5D9ADEC6E526}">
  <ds:schemaRefs/>
</ds:datastoreItem>
</file>

<file path=customXml/itemProps12.xml><?xml version="1.0" encoding="utf-8"?>
<ds:datastoreItem xmlns:ds="http://schemas.openxmlformats.org/officeDocument/2006/customXml" ds:itemID="{EEFBBB27-4A2D-475C-9E7A-B481B1F78BA7}">
  <ds:schemaRefs/>
</ds:datastoreItem>
</file>

<file path=customXml/itemProps13.xml><?xml version="1.0" encoding="utf-8"?>
<ds:datastoreItem xmlns:ds="http://schemas.openxmlformats.org/officeDocument/2006/customXml" ds:itemID="{18237CFA-5AA5-4012-8EDE-A5641398D810}">
  <ds:schemaRefs/>
</ds:datastoreItem>
</file>

<file path=customXml/itemProps14.xml><?xml version="1.0" encoding="utf-8"?>
<ds:datastoreItem xmlns:ds="http://schemas.openxmlformats.org/officeDocument/2006/customXml" ds:itemID="{A7CB3E7D-9469-4016-8DDF-990B5D039252}">
  <ds:schemaRefs/>
</ds:datastoreItem>
</file>

<file path=customXml/itemProps15.xml><?xml version="1.0" encoding="utf-8"?>
<ds:datastoreItem xmlns:ds="http://schemas.openxmlformats.org/officeDocument/2006/customXml" ds:itemID="{B1D6C60C-81DB-4476-A3A7-13619BC4D61C}">
  <ds:schemaRefs/>
</ds:datastoreItem>
</file>

<file path=customXml/itemProps16.xml><?xml version="1.0" encoding="utf-8"?>
<ds:datastoreItem xmlns:ds="http://schemas.openxmlformats.org/officeDocument/2006/customXml" ds:itemID="{C6C3F5D6-FB82-4BED-AF5D-96B8A4094C71}">
  <ds:schemaRefs/>
</ds:datastoreItem>
</file>

<file path=customXml/itemProps17.xml><?xml version="1.0" encoding="utf-8"?>
<ds:datastoreItem xmlns:ds="http://schemas.openxmlformats.org/officeDocument/2006/customXml" ds:itemID="{110AD543-2B32-49DC-8F77-7D17526D78FD}">
  <ds:schemaRefs/>
</ds:datastoreItem>
</file>

<file path=customXml/itemProps18.xml><?xml version="1.0" encoding="utf-8"?>
<ds:datastoreItem xmlns:ds="http://schemas.openxmlformats.org/officeDocument/2006/customXml" ds:itemID="{9A0EAF89-7E45-485D-B24F-71CBFA441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General Ledger-AutoComplete</vt:lpstr>
      <vt:lpstr>Menu</vt:lpstr>
      <vt:lpstr>Accounts</vt:lpstr>
      <vt:lpstr>Customers</vt:lpstr>
      <vt:lpstr>Suppliers</vt:lpstr>
      <vt:lpstr>General Ledger</vt:lpstr>
      <vt:lpstr>AR Aging</vt:lpstr>
      <vt:lpstr>AP Aging</vt:lpstr>
      <vt:lpstr>Sheet1</vt:lpstr>
      <vt:lpstr>TB</vt:lpstr>
      <vt:lpstr>IS</vt:lpstr>
      <vt:lpstr>BS</vt:lpstr>
      <vt:lpstr>Trans Examples</vt:lpstr>
      <vt:lpstr>customers</vt:lpstr>
      <vt:lpstr>Sheet1!ExternalData_2</vt:lpstr>
      <vt:lpstr>Accounts!Print_Area</vt:lpstr>
      <vt:lpstr>Accounts!Print_Titles</vt:lpstr>
      <vt:lpstr>'General Ledger-AutoComplete'!suppliers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2010-11-18T22:30:09Z</dcterms:created>
  <dcterms:modified xsi:type="dcterms:W3CDTF">2019-09-28T15:46:22Z</dcterms:modified>
</cp:coreProperties>
</file>