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SOURCE_DATA\"/>
    </mc:Choice>
  </mc:AlternateContent>
  <xr:revisionPtr revIDLastSave="0" documentId="13_ncr:1_{716EA720-335A-43A1-9145-9AF3FE168E05}" xr6:coauthVersionLast="46" xr6:coauthVersionMax="46" xr10:uidLastSave="{00000000-0000-0000-0000-000000000000}"/>
  <bookViews>
    <workbookView xWindow="-108" yWindow="-108" windowWidth="30936" windowHeight="16896" tabRatio="864" activeTab="3" xr2:uid="{B9A80F55-5794-45CA-97FD-4130D47533F7}"/>
  </bookViews>
  <sheets>
    <sheet name="ForecastModelInputs" sheetId="2" r:id="rId1"/>
    <sheet name="Sheet2" sheetId="3" r:id="rId2"/>
    <sheet name="task2ResultsDemandTask2Model" sheetId="15" r:id="rId3"/>
    <sheet name="resultsCollated" sheetId="9" r:id="rId4"/>
    <sheet name="task2ResultsPVTask2Model" sheetId="14" r:id="rId5"/>
  </sheets>
  <definedNames>
    <definedName name="ExternalData_1" localSheetId="0" hidden="1">ForecastModelInputs!$A$1:$AB$337</definedName>
    <definedName name="ExternalData_1" localSheetId="2" hidden="1">task2ResultsDemandTask2Model!$A$1:$A$337</definedName>
    <definedName name="ExternalData_1" localSheetId="4" hidden="1">task2ResultsPVTask2Model!$A$1:$A$337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2" i="9"/>
  <c r="AC336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B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B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B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B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B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B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B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B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B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B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B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B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B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B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B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B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B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B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B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B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B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B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B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B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B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B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B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B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B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B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B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B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B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B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B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B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B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B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B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B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B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B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B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B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B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B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B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B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B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B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B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B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B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B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B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B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B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B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B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B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B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B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B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B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B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B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B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B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B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B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B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B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B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B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B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B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B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B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B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B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B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B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B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B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B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B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B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B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B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B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B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B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B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B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B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B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B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B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B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B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B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B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B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B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B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B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B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B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B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B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B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B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B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B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B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B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B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B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B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B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B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B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B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B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B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B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B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B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B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B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B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B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B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B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B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B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B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B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B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B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B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B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B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B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B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B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B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B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B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B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B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B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B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B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B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B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B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B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B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B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B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B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B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B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B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B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B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B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B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B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B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B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B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B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B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B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B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B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B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B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B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B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B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B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B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B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B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B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B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B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B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B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B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B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B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B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B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B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B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B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B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B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B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B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B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B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B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B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B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B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B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B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B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B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B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B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B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B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B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B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B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B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B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B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B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B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B328" i="3"/>
  <c r="C329" i="3"/>
  <c r="A329" i="3" s="1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B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B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B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B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B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B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B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B336" i="3"/>
  <c r="X1" i="3"/>
  <c r="Y1" i="3"/>
  <c r="L1" i="3"/>
  <c r="N1" i="3"/>
  <c r="M1" i="3"/>
  <c r="K1" i="3"/>
  <c r="J1" i="3"/>
  <c r="I1" i="3"/>
  <c r="T1" i="3"/>
  <c r="AB1" i="3"/>
  <c r="Z1" i="3"/>
  <c r="W1" i="3"/>
  <c r="V1" i="3"/>
  <c r="U1" i="3"/>
  <c r="S1" i="3"/>
  <c r="P1" i="3"/>
  <c r="R1" i="3"/>
  <c r="Q1" i="3"/>
  <c r="O1" i="3"/>
  <c r="H1" i="3"/>
  <c r="G1" i="3"/>
  <c r="F1" i="3"/>
  <c r="E1" i="3"/>
  <c r="D1" i="3"/>
  <c r="C1" i="3"/>
  <c r="A330" i="3" l="1"/>
  <c r="A317" i="3"/>
  <c r="A326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A133" i="3"/>
  <c r="A121" i="3"/>
  <c r="A109" i="3"/>
  <c r="A83" i="3"/>
  <c r="A71" i="3"/>
  <c r="A59" i="3"/>
  <c r="A47" i="3"/>
  <c r="A35" i="3"/>
  <c r="A23" i="3"/>
  <c r="A11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A132" i="3"/>
  <c r="A120" i="3"/>
  <c r="A92" i="3"/>
  <c r="A80" i="3"/>
  <c r="A68" i="3"/>
  <c r="A56" i="3"/>
  <c r="A44" i="3"/>
  <c r="A32" i="3"/>
  <c r="A20" i="3"/>
  <c r="A8" i="3"/>
  <c r="A336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16" i="3"/>
  <c r="A107" i="3"/>
  <c r="A95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105" i="3"/>
  <c r="A104" i="3"/>
  <c r="A94" i="3"/>
  <c r="A93" i="3"/>
  <c r="A82" i="3"/>
  <c r="A81" i="3"/>
  <c r="A70" i="3"/>
  <c r="A69" i="3"/>
  <c r="A58" i="3"/>
  <c r="A57" i="3"/>
  <c r="A46" i="3"/>
  <c r="A45" i="3"/>
  <c r="A34" i="3"/>
  <c r="A33" i="3"/>
  <c r="A22" i="3"/>
  <c r="A21" i="3"/>
  <c r="A10" i="3"/>
  <c r="A9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79" i="3"/>
  <c r="A67" i="3"/>
  <c r="A55" i="3"/>
  <c r="A43" i="3"/>
  <c r="A31" i="3"/>
  <c r="A19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00" i="3"/>
  <c r="A88" i="3"/>
  <c r="A76" i="3"/>
  <c r="A64" i="3"/>
  <c r="A52" i="3"/>
  <c r="A40" i="3"/>
  <c r="A28" i="3"/>
  <c r="A16" i="3"/>
  <c r="A4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A127" i="3"/>
  <c r="A115" i="3"/>
  <c r="A103" i="3"/>
  <c r="A91" i="3"/>
  <c r="A7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A138" i="3"/>
  <c r="A126" i="3"/>
  <c r="A114" i="3"/>
  <c r="A112" i="3"/>
  <c r="A102" i="3"/>
  <c r="A101" i="3"/>
  <c r="A90" i="3"/>
  <c r="A89" i="3"/>
  <c r="A78" i="3"/>
  <c r="A77" i="3"/>
  <c r="A66" i="3"/>
  <c r="A65" i="3"/>
  <c r="A54" i="3"/>
  <c r="A53" i="3"/>
  <c r="A42" i="3"/>
  <c r="A41" i="3"/>
  <c r="A30" i="3"/>
  <c r="A29" i="3"/>
  <c r="A18" i="3"/>
  <c r="A17" i="3"/>
  <c r="A6" i="3"/>
  <c r="A5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75" i="3"/>
  <c r="A63" i="3"/>
  <c r="A51" i="3"/>
  <c r="A39" i="3"/>
  <c r="A27" i="3"/>
  <c r="A15" i="3"/>
  <c r="A3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08" i="3"/>
  <c r="A84" i="3"/>
  <c r="A72" i="3"/>
  <c r="A60" i="3"/>
  <c r="A48" i="3"/>
  <c r="A36" i="3"/>
  <c r="A24" i="3"/>
  <c r="A12" i="3"/>
  <c r="A328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A134" i="3"/>
  <c r="A122" i="3"/>
  <c r="A110" i="3"/>
  <c r="A98" i="3"/>
  <c r="A97" i="3"/>
  <c r="A96" i="3"/>
  <c r="A86" i="3"/>
  <c r="A85" i="3"/>
  <c r="A74" i="3"/>
  <c r="A73" i="3"/>
  <c r="A62" i="3"/>
  <c r="A61" i="3"/>
  <c r="A50" i="3"/>
  <c r="A49" i="3"/>
  <c r="A38" i="3"/>
  <c r="A37" i="3"/>
  <c r="A26" i="3"/>
  <c r="A14" i="3"/>
  <c r="A2" i="3"/>
  <c r="A25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DFFED-562C-439F-8168-DDB7C6599F0A}" keepAlive="1" name="Query - task0ForecastCalendarMapWithForecastWeatherHH" description="Connection to the 'task0ForecastCalendarMapWithForecastWeatherHH' query in the workbook." type="5" refreshedVersion="6" background="1" saveData="1">
    <dbPr connection="Provider=Microsoft.Mashup.OleDb.1;Data Source=$Workbook$;Location=task0ForecastCalendarMapWithForecastWeatherHH;Extended Properties=&quot;&quot;" command="SELECT * FROM [task0ForecastCalendarMapWithForecastWeatherHH]"/>
  </connection>
  <connection id="2" xr16:uid="{16CEF2BD-3104-4ADA-B10C-157E51C05B4C}" keepAlive="1" name="Query - task1ResultsDemandNewModelFORMATED" description="Connection to the 'task1ResultsDemandNewModelFORMATED' query in the workbook." type="5" refreshedVersion="6" background="1" saveData="1">
    <dbPr connection="Provider=Microsoft.Mashup.OleDb.1;Data Source=$Workbook$;Location=task1ResultsDemandNewModelFORMATED;Extended Properties=&quot;&quot;" command="SELECT * FROM [task1ResultsDemandNewModelFORMATED]"/>
  </connection>
  <connection id="3" xr16:uid="{F6D7FC3A-A866-49E4-9874-7EA56CCC491C}" keepAlive="1" name="Query - task1ResultsDemandOldModelFORMATED" description="Connection to the 'task1ResultsDemandOldModelFORMATED' query in the workbook." type="5" refreshedVersion="6" background="1" saveData="1">
    <dbPr connection="Provider=Microsoft.Mashup.OleDb.1;Data Source=$Workbook$;Location=task1ResultsDemandOldModelFORMATED;Extended Properties=&quot;&quot;" command="SELECT * FROM [task1ResultsDemandOldModelFORMATED]"/>
  </connection>
  <connection id="4" xr16:uid="{1CC1C327-E1BA-4378-ADCA-2401DAE0DC7D}" keepAlive="1" name="Query - task1ResultsDemandOldModelFORMATED (2)" description="Connection to the 'task1ResultsDemandOldModelFORMATED (2)' query in the workbook." type="5" refreshedVersion="6" background="1" saveData="1">
    <dbPr connection="Provider=Microsoft.Mashup.OleDb.1;Data Source=$Workbook$;Location=&quot;task1ResultsDemandOldModelFORMATED (2)&quot;;Extended Properties=&quot;&quot;" command="SELECT * FROM [task1ResultsDemandOldModelFORMATED (2)]"/>
  </connection>
  <connection id="5" xr16:uid="{060639FD-02B9-4406-A792-0BBAF366EF7B}" keepAlive="1" name="Query - task1ResultsPVNewModelFORMATED" description="Connection to the 'task1ResultsPVNewModelFORMATED' query in the workbook." type="5" refreshedVersion="6" background="1" saveData="1">
    <dbPr connection="Provider=Microsoft.Mashup.OleDb.1;Data Source=$Workbook$;Location=task1ResultsPVNewModelFORMATED;Extended Properties=&quot;&quot;" command="SELECT * FROM [task1ResultsPVNewModelFORMATED]"/>
  </connection>
  <connection id="6" xr16:uid="{378064EB-4C3A-48DE-9A92-83DC8DB48807}" keepAlive="1" name="Query - task1ResultsPVOldModelFORMATED" description="Connection to the 'task1ResultsPVOldModelFORMATED' query in the workbook." type="5" refreshedVersion="6" background="1" saveData="1">
    <dbPr connection="Provider=Microsoft.Mashup.OleDb.1;Data Source=$Workbook$;Location=task1ResultsPVOldModelFORMATED;Extended Properties=&quot;&quot;" command="SELECT * FROM [task1ResultsPVOldModelFORMATED]"/>
  </connection>
  <connection id="7" xr16:uid="{C78ACB6B-E082-4EAF-9300-A68AB1656AA8}" keepAlive="1" name="Query - task2ResultsDemandTask2Model" description="Connection to the 'task2ResultsDemandTask2Model' query in the workbook." type="5" refreshedVersion="6" background="1" saveData="1">
    <dbPr connection="Provider=Microsoft.Mashup.OleDb.1;Data Source=$Workbook$;Location=task2ResultsDemandTask2Model;Extended Properties=&quot;&quot;" command="SELECT * FROM [task2ResultsDemandTask2Model]"/>
  </connection>
  <connection id="8" xr16:uid="{D4576E00-0D63-417D-92B9-C0E0F5CF866B}" keepAlive="1" name="Query - task2ResultsPVTask2Model" description="Connection to the 'task2ResultsPVTask2Model' query in the workbook." type="5" refreshedVersion="6" background="1" saveData="1">
    <dbPr connection="Provider=Microsoft.Mashup.OleDb.1;Data Source=$Workbook$;Location=task2ResultsPVTask2Model;Extended Properties=&quot;&quot;" command="SELECT * FROM [task2ResultsPVTask2Model]"/>
  </connection>
</connections>
</file>

<file path=xl/sharedStrings.xml><?xml version="1.0" encoding="utf-8"?>
<sst xmlns="http://schemas.openxmlformats.org/spreadsheetml/2006/main" count="3057" uniqueCount="405">
  <si>
    <t>dateTimeUTC</t>
  </si>
  <si>
    <t>Json</t>
  </si>
  <si>
    <t>temp_location3</t>
  </si>
  <si>
    <t>temp_location6</t>
  </si>
  <si>
    <t>temp_location2</t>
  </si>
  <si>
    <t>temp_location4</t>
  </si>
  <si>
    <t>temp_location5</t>
  </si>
  <si>
    <t>temp_location1</t>
  </si>
  <si>
    <t>solar_location3</t>
  </si>
  <si>
    <t>solar_location6</t>
  </si>
  <si>
    <t>solar_location2</t>
  </si>
  <si>
    <t>solar_location4</t>
  </si>
  <si>
    <t>solar_location5</t>
  </si>
  <si>
    <t>solar_location1</t>
  </si>
  <si>
    <t>summerWinter</t>
  </si>
  <si>
    <t>dateTimeLocal</t>
  </si>
  <si>
    <t>year</t>
  </si>
  <si>
    <t>monthNum</t>
  </si>
  <si>
    <t>monthName</t>
  </si>
  <si>
    <t>weekNumber</t>
  </si>
  <si>
    <t>dayOfWeek</t>
  </si>
  <si>
    <t>dayOfWeekNumber</t>
  </si>
  <si>
    <t>hourText</t>
  </si>
  <si>
    <t>hourNumber</t>
  </si>
  <si>
    <t>settlementPeriod</t>
  </si>
  <si>
    <t>timeOfDayLocal</t>
  </si>
  <si>
    <t>bankHoliday</t>
  </si>
  <si>
    <t>workingDay</t>
  </si>
  <si>
    <t xml:space="preserve">Mon       </t>
  </si>
  <si>
    <t xml:space="preserve">00        </t>
  </si>
  <si>
    <t>NOT HOLIDAY</t>
  </si>
  <si>
    <t>WD</t>
  </si>
  <si>
    <t xml:space="preserve">01        </t>
  </si>
  <si>
    <t xml:space="preserve">02        </t>
  </si>
  <si>
    <t xml:space="preserve">03        </t>
  </si>
  <si>
    <t xml:space="preserve">04        </t>
  </si>
  <si>
    <t xml:space="preserve">05        </t>
  </si>
  <si>
    <t xml:space="preserve">06        </t>
  </si>
  <si>
    <t xml:space="preserve">07        </t>
  </si>
  <si>
    <t xml:space="preserve">08        </t>
  </si>
  <si>
    <t xml:space="preserve">09        </t>
  </si>
  <si>
    <t xml:space="preserve">10        </t>
  </si>
  <si>
    <t xml:space="preserve">11        </t>
  </si>
  <si>
    <t xml:space="preserve">12        </t>
  </si>
  <si>
    <t xml:space="preserve">13        </t>
  </si>
  <si>
    <t xml:space="preserve">14        </t>
  </si>
  <si>
    <t xml:space="preserve">15        </t>
  </si>
  <si>
    <t xml:space="preserve">16        </t>
  </si>
  <si>
    <t xml:space="preserve">17        </t>
  </si>
  <si>
    <t xml:space="preserve">18        </t>
  </si>
  <si>
    <t xml:space="preserve">19        </t>
  </si>
  <si>
    <t xml:space="preserve">20        </t>
  </si>
  <si>
    <t xml:space="preserve">21        </t>
  </si>
  <si>
    <t xml:space="preserve">22        </t>
  </si>
  <si>
    <t xml:space="preserve">23        </t>
  </si>
  <si>
    <t xml:space="preserve">Tue       </t>
  </si>
  <si>
    <t xml:space="preserve">Wed       </t>
  </si>
  <si>
    <t xml:space="preserve">Thu       </t>
  </si>
  <si>
    <t xml:space="preserve">Fri       </t>
  </si>
  <si>
    <t xml:space="preserve">Sat       </t>
  </si>
  <si>
    <t>NWD</t>
  </si>
  <si>
    <t xml:space="preserve">Sun       </t>
  </si>
  <si>
    <t>{</t>
  </si>
  <si>
    <t>"timeOfDayLocal": "2000-01-01 00:00:00,000000",</t>
  </si>
  <si>
    <t>{
    "dateTimeUtc":"2019/00/10 12:00:00.0000","temp_location3":7.01,"temp_location6":11.22,"temp_location2":8.98,"temp_location4":5.83,"temp_location5":11.59,"temp_location1":9.69,"solar_location3":0,"solar_location6":0,"solar_location2":0,"solar_location4":0,"solar_location5":0,"solar_location1":0,"summerWinter":WINTER,"dateTimeLocal":"2019/00/10 12:00:00.0000","year":2019,"monthNum":3,"monthName":Mar,"weekNumber":11,"dayOfWeek":Sun       ,"dayOfWeekNumber":1,"hourText":00        ,"hourNumber":0,"settlementPeriod":1,"bankHoliday":NOT HOLIDAY,"workingDay":NWD}</t>
  </si>
  <si>
    <t>WINTER</t>
  </si>
  <si>
    <t>Mar</t>
  </si>
  <si>
    <t>{
    "dateTimeUtc":"2019/30/10 12:30:00.0000","temp_location3":7.01,"temp_location6":11.22,"temp_location2":8.98,"temp_location4":5.83,"temp_location5":11.59,"temp_location1":9.69,"solar_location3":0,"solar_location6":0,"solar_location2":0,"solar_location4":0,"solar_location5":0,"solar_location1":0,"summerWinter":WINTER,"dateTimeLocal":"2019/30/10 12:30:00.0000","year":2019,"monthNum":3,"monthName":Mar,"weekNumber":11,"dayOfWeek":Sun       ,"dayOfWeekNumber":1,"hourText":00        ,"hourNumber":0,"settlementPeriod":2,"bankHoliday":NOT HOLIDAY,"workingDay":NWD}</t>
  </si>
  <si>
    <t>{
    "dateTimeUtc":"2019/00/10 01:00:00.0000","temp_location3":8.47,"temp_location6":11.63,"temp_location2":10.84,"temp_location4":5.66,"temp_location5":12.01,"temp_location1":11.21,"solar_location3":0,"solar_location6":0,"solar_location2":0,"solar_location4":0,"solar_location5":0,"solar_location1":0,"summerWinter":WINTER,"dateTimeLocal":"2019/00/10 01:00:00.0000","year":2019,"monthNum":3,"monthName":Mar,"weekNumber":11,"dayOfWeek":Sun       ,"dayOfWeekNumber":1,"hourText":01        ,"hourNumber":1,"settlementPeriod":3,"bankHoliday":NOT HOLIDAY,"workingDay":NWD}</t>
  </si>
  <si>
    <t>{
    "dateTimeUtc":"2019/30/10 01:30:00.0000","temp_location3":8.47,"temp_location6":11.63,"temp_location2":10.84,"temp_location4":5.66,"temp_location5":12.01,"temp_location1":11.21,"solar_location3":0,"solar_location6":0,"solar_location2":0,"solar_location4":0,"solar_location5":0,"solar_location1":0,"summerWinter":WINTER,"dateTimeLocal":"2019/30/10 01:30:00.0000","year":2019,"monthNum":3,"monthName":Mar,"weekNumber":11,"dayOfWeek":Sun       ,"dayOfWeekNumber":1,"hourText":01        ,"hourNumber":1,"settlementPeriod":4,"bankHoliday":NOT HOLIDAY,"workingDay":NWD}</t>
  </si>
  <si>
    <t>{
    "dateTimeUtc":"2019/00/10 02:00:00.0000","temp_location3":10.67,"temp_location6":11.75,"temp_location2":11.32,"temp_location4":5.91,"temp_location5":12.14,"temp_location1":11.24,"solar_location3":0,"solar_location6":0,"solar_location2":0,"solar_location4":0,"solar_location5":0,"solar_location1":0,"summerWinter":WINTER,"dateTimeLocal":"2019/00/10 02:00:00.0000","year":2019,"monthNum":3,"monthName":Mar,"weekNumber":11,"dayOfWeek":Sun       ,"dayOfWeekNumber":1,"hourText":02        ,"hourNumber":2,"settlementPeriod":5,"bankHoliday":NOT HOLIDAY,"workingDay":NWD}</t>
  </si>
  <si>
    <t>{
    "dateTimeUtc":"2019/30/10 02:30:00.0000","temp_location3":10.67,"temp_location6":11.75,"temp_location2":11.32,"temp_location4":5.91,"temp_location5":12.14,"temp_location1":11.24,"solar_location3":0,"solar_location6":0,"solar_location2":0,"solar_location4":0,"solar_location5":0,"solar_location1":0,"summerWinter":WINTER,"dateTimeLocal":"2019/30/10 02:30:00.0000","year":2019,"monthNum":3,"monthName":Mar,"weekNumber":11,"dayOfWeek":Sun       ,"dayOfWeekNumber":1,"hourText":02        ,"hourNumber":2,"settlementPeriod":6,"bankHoliday":NOT HOLIDAY,"workingDay":NWD}</t>
  </si>
  <si>
    <t>{
    "dateTimeUtc":"2019/00/10 03:00:00.0000","temp_location3":10.58,"temp_location6":11.81,"temp_location2":10.9,"temp_location4":7.72,"temp_location5":11.65,"temp_location1":10.68,"solar_location3":0,"solar_location6":0,"solar_location2":0,"solar_location4":0,"solar_location5":0,"solar_location1":0,"summerWinter":WINTER,"dateTimeLocal":"2019/00/10 03:00:00.0000","year":2019,"monthNum":3,"monthName":Mar,"weekNumber":11,"dayOfWeek":Sun       ,"dayOfWeekNumber":1,"hourText":03        ,"hourNumber":3,"settlementPeriod":7,"bankHoliday":NOT HOLIDAY,"workingDay":NWD}</t>
  </si>
  <si>
    <t>{
    "dateTimeUtc":"2019/30/10 03:30:00.0000","temp_location3":10.58,"temp_location6":11.81,"temp_location2":10.9,"temp_location4":7.72,"temp_location5":11.65,"temp_location1":10.68,"solar_location3":0,"solar_location6":0,"solar_location2":0,"solar_location4":0,"solar_location5":0,"solar_location1":0,"summerWinter":WINTER,"dateTimeLocal":"2019/30/10 03:30:00.0000","year":2019,"monthNum":3,"monthName":Mar,"weekNumber":11,"dayOfWeek":Sun       ,"dayOfWeekNumber":1,"hourText":03        ,"hourNumber":3,"settlementPeriod":8,"bankHoliday":NOT HOLIDAY,"workingDay":NWD}</t>
  </si>
  <si>
    <t>{
    "dateTimeUtc":"2019/00/10 04:00:00.0000","temp_location3":10.29,"temp_location6":11.42,"temp_location2":10.56,"temp_location4":9.51,"temp_location5":11.53,"temp_location1":10.47,"solar_location3":0,"solar_location6":0,"solar_location2":0,"solar_location4":0,"solar_location5":0,"solar_location1":0,"summerWinter":WINTER,"dateTimeLocal":"2019/00/10 04:00:00.0000","year":2019,"monthNum":3,"monthName":Mar,"weekNumber":11,"dayOfWeek":Sun       ,"dayOfWeekNumber":1,"hourText":04        ,"hourNumber":4,"settlementPeriod":9,"bankHoliday":NOT HOLIDAY,"workingDay":NWD}</t>
  </si>
  <si>
    <t>{
    "dateTimeUtc":"2019/30/10 04:30:00.0000","temp_location3":10.29,"temp_location6":11.42,"temp_location2":10.56,"temp_location4":9.51,"temp_location5":11.53,"temp_location1":10.47,"solar_location3":0,"solar_location6":0,"solar_location2":0,"solar_location4":0,"solar_location5":0,"solar_location1":0,"summerWinter":WINTER,"dateTimeLocal":"2019/30/10 04:30:00.0000","year":2019,"monthNum":3,"monthName":Mar,"weekNumber":11,"dayOfWeek":Sun       ,"dayOfWeekNumber":1,"hourText":04        ,"hourNumber":4,"settlementPeriod":10,"bankHoliday":NOT HOLIDAY,"workingDay":NWD}</t>
  </si>
  <si>
    <t>{
    "dateTimeUtc":"2019/00/10 05:00:00.0000","temp_location3":9.69,"temp_location6":11.21,"temp_location2":10.05,"temp_location4":9.61,"temp_location5":10.53,"temp_location1":9.21,"solar_location3":0,"solar_location6":0,"solar_location2":0,"solar_location4":0,"solar_location5":0,"solar_location1":0,"summerWinter":WINTER,"dateTimeLocal":"2019/00/10 05:00:00.0000","year":2019,"monthNum":3,"monthName":Mar,"weekNumber":11,"dayOfWeek":Sun       ,"dayOfWeekNumber":1,"hourText":05        ,"hourNumber":5,"settlementPeriod":11,"bankHoliday":NOT HOLIDAY,"workingDay":NWD}</t>
  </si>
  <si>
    <t>{
    "dateTimeUtc":"2019/30/10 05:30:00.0000","temp_location3":9.69,"temp_location6":11.21,"temp_location2":10.05,"temp_location4":9.61,"temp_location5":10.53,"temp_location1":9.21,"solar_location3":0,"solar_location6":0,"solar_location2":0,"solar_location4":0,"solar_location5":0,"solar_location1":0,"summerWinter":WINTER,"dateTimeLocal":"2019/30/10 05:30:00.0000","year":2019,"monthNum":3,"monthName":Mar,"weekNumber":11,"dayOfWeek":Sun       ,"dayOfWeekNumber":1,"hourText":05        ,"hourNumber":5,"settlementPeriod":12,"bankHoliday":NOT HOLIDAY,"workingDay":NWD}</t>
  </si>
  <si>
    <t>{
    "dateTimeUtc":"2019/00/10 06:00:00.0000","temp_location3":7.94,"temp_location6":9.96,"temp_location2":8.52,"temp_location4":8.25,"temp_location5":9.94,"temp_location1":8.23,"solar_location3":1.83,"solar_location6":5.72,"solar_location2":3.7,"solar_location4":2.29,"solar_location5":4.37,"solar_location1":2.79,"summerWinter":WINTER,"dateTimeLocal":"2019/00/10 06:00:00.0000","year":2019,"monthNum":3,"monthName":Mar,"weekNumber":11,"dayOfWeek":Sun       ,"dayOfWeekNumber":1,"hourText":06        ,"hourNumber":6,"settlementPeriod":13,"bankHoliday":NOT HOLIDAY,"workingDay":NWD}</t>
  </si>
  <si>
    <t>{
    "dateTimeUtc":"2019/30/10 06:30:00.0000","temp_location3":7.94,"temp_location6":9.96,"temp_location2":8.52,"temp_location4":8.25,"temp_location5":9.94,"temp_location1":8.23,"solar_location3":1.83,"solar_location6":5.72,"solar_location2":3.7,"solar_location4":2.29,"solar_location5":4.37,"solar_location1":2.79,"summerWinter":WINTER,"dateTimeLocal":"2019/30/10 06:30:00.0000","year":2019,"monthNum":3,"monthName":Mar,"weekNumber":11,"dayOfWeek":Sun       ,"dayOfWeekNumber":1,"hourText":06        ,"hourNumber":6,"settlementPeriod":14,"bankHoliday":NOT HOLIDAY,"workingDay":NWD}</t>
  </si>
  <si>
    <t>{
    "dateTimeUtc":"2019/00/10 07:00:00.0000","temp_location3":7.08,"temp_location6":9.75,"temp_location2":7.89,"temp_location4":5.93,"temp_location5":9.82,"temp_location1":7.81,"solar_location3":45.53,"solar_location6":102.84,"solar_location2":79.75,"solar_location4":36.42,"solar_location5":86.03,"solar_location1":62.44,"summerWinter":WINTER,"dateTimeLocal":"2019/00/10 07:00:00.0000","year":2019,"monthNum":3,"monthName":Mar,"weekNumber":11,"dayOfWeek":Sun       ,"dayOfWeekNumber":1,"hourText":07        ,"hourNumber":7,"settlementPeriod":15,"bankHoliday":NOT HOLIDAY,"workingDay":NWD}</t>
  </si>
  <si>
    <t>{
    "dateTimeUtc":"2019/30/10 07:30:00.0000","temp_location3":7.08,"temp_location6":9.75,"temp_location2":7.89,"temp_location4":5.93,"temp_location5":9.82,"temp_location1":7.81,"solar_location3":45.53,"solar_location6":102.84,"solar_location2":79.75,"solar_location4":36.42,"solar_location5":86.03,"solar_location1":62.44,"summerWinter":WINTER,"dateTimeLocal":"2019/30/10 07:30:00.0000","year":2019,"monthNum":3,"monthName":Mar,"weekNumber":11,"dayOfWeek":Sun       ,"dayOfWeekNumber":1,"hourText":07        ,"hourNumber":7,"settlementPeriod":16,"bankHoliday":NOT HOLIDAY,"workingDay":NWD}</t>
  </si>
  <si>
    <t>{
    "dateTimeUtc":"2019/00/10 08:00:00.0000","temp_location3":6.72,"temp_location6":9.74,"temp_location2":7.8,"temp_location4":5.72,"temp_location5":9.88,"temp_location1":7.77,"solar_location3":115.34,"solar_location6":225.69,"solar_location2":183.5,"solar_location4":79.25,"solar_location5":238.5,"solar_location1":179.94,"summerWinter":WINTER,"dateTimeLocal":"2019/00/10 08:00:00.0000","year":2019,"monthNum":3,"monthName":Mar,"weekNumber":11,"dayOfWeek":Sun       ,"dayOfWeekNumber":1,"hourText":08        ,"hourNumber":8,"settlementPeriod":17,"bankHoliday":NOT HOLIDAY,"workingDay":NWD}</t>
  </si>
  <si>
    <t>{
    "dateTimeUtc":"2019/30/10 08:30:00.0000","temp_location3":6.72,"temp_location6":9.74,"temp_location2":7.8,"temp_location4":5.72,"temp_location5":9.88,"temp_location1":7.77,"solar_location3":115.34,"solar_location6":225.69,"solar_location2":183.5,"solar_location4":79.25,"solar_location5":238.5,"solar_location1":179.94,"summerWinter":WINTER,"dateTimeLocal":"2019/30/10 08:30:00.0000","year":2019,"monthNum":3,"monthName":Mar,"weekNumber":11,"dayOfWeek":Sun       ,"dayOfWeekNumber":1,"hourText":08        ,"hourNumber":8,"settlementPeriod":18,"bankHoliday":NOT HOLIDAY,"workingDay":NWD}</t>
  </si>
  <si>
    <t>{
    "dateTimeUtc":"2019/00/10 09:00:00.0000","temp_location3":6.52,"temp_location6":9.66,"temp_location2":7.73,"temp_location4":6.23,"temp_location5":9.6,"temp_location1":7.47,"solar_location3":266.5,"solar_location6":381.25,"solar_location2":355.5,"solar_location4":151.75,"solar_location5":375.88,"solar_location1":298.88,"summerWinter":WINTER,"dateTimeLocal":"2019/00/10 09:00:00.0000","year":2019,"monthNum":3,"monthName":Mar,"weekNumber":11,"dayOfWeek":Sun       ,"dayOfWeekNumber":1,"hourText":09        ,"hourNumber":9,"settlementPeriod":19,"bankHoliday":NOT HOLIDAY,"workingDay":NWD}</t>
  </si>
  <si>
    <t>{
    "dateTimeUtc":"2019/30/10 09:30:00.0000","temp_location3":6.52,"temp_location6":9.66,"temp_location2":7.73,"temp_location4":6.23,"temp_location5":9.6,"temp_location1":7.47,"solar_location3":266.5,"solar_location6":381.25,"solar_location2":355.5,"solar_location4":151.75,"solar_location5":375.88,"solar_location1":298.88,"summerWinter":WINTER,"dateTimeLocal":"2019/30/10 09:30:00.0000","year":2019,"monthNum":3,"monthName":Mar,"weekNumber":11,"dayOfWeek":Sun       ,"dayOfWeekNumber":1,"hourText":09        ,"hourNumber":9,"settlementPeriod":20,"bankHoliday":NOT HOLIDAY,"workingDay":NWD}</t>
  </si>
  <si>
    <t>{
    "dateTimeUtc":"2019/00/10 10:00:00.0000","temp_location3":6.72,"temp_location6":9.24,"temp_location2":7.62,"temp_location4":6.38,"temp_location5":9.13,"temp_location1":7.28,"solar_location3":450.62,"solar_location6":484.75,"solar_location2":477.75,"solar_location4":353.75,"solar_location5":476,"solar_location1":450.5,"summerWinter":WINTER,"dateTimeLocal":"2019/00/10 10:00:00.0000","year":2019,"monthNum":3,"monthName":Mar,"weekNumber":11,"dayOfWeek":Sun       ,"dayOfWeekNumber":1,"hourText":10        ,"hourNumber":10,"settlementPeriod":21,"bankHoliday":NOT HOLIDAY,"workingDay":NWD}</t>
  </si>
  <si>
    <t>{
    "dateTimeUtc":"2019/30/10 10:30:00.0000","temp_location3":6.72,"temp_location6":9.24,"temp_location2":7.62,"temp_location4":6.38,"temp_location5":9.13,"temp_location1":7.28,"solar_location3":450.62,"solar_location6":484.75,"solar_location2":477.75,"solar_location4":353.75,"solar_location5":476,"solar_location1":450.5,"summerWinter":WINTER,"dateTimeLocal":"2019/30/10 10:30:00.0000","year":2019,"monthNum":3,"monthName":Mar,"weekNumber":11,"dayOfWeek":Sun       ,"dayOfWeekNumber":1,"hourText":10        ,"hourNumber":10,"settlementPeriod":22,"bankHoliday":NOT HOLIDAY,"workingDay":NWD}</t>
  </si>
  <si>
    <t>{
    "dateTimeUtc":"2019/00/10 11:00:00.0000","temp_location3":7.24,"temp_location6":9.11,"temp_location2":7.87,"temp_location4":7.12,"temp_location5":9.17,"temp_location1":7.68,"solar_location3":483.5,"solar_location6":510.25,"solar_location2":514,"solar_location4":480.75,"solar_location5":483.62,"solar_location1":468.75,"summerWinter":WINTER,"dateTimeLocal":"2019/00/10 11:00:00.0000","year":2019,"monthNum":3,"monthName":Mar,"weekNumber":11,"dayOfWeek":Sun       ,"dayOfWeekNumber":1,"hourText":11        ,"hourNumber":11,"settlementPeriod":23,"bankHoliday":NOT HOLIDAY,"workingDay":NWD}</t>
  </si>
  <si>
    <t>{
    "dateTimeUtc":"2019/30/10 11:30:00.0000","temp_location3":7.24,"temp_location6":9.11,"temp_location2":7.87,"temp_location4":7.12,"temp_location5":9.17,"temp_location1":7.68,"solar_location3":483.5,"solar_location6":510.25,"solar_location2":514,"solar_location4":480.75,"solar_location5":483.62,"solar_location1":468.75,"summerWinter":WINTER,"dateTimeLocal":"2019/30/10 11:30:00.0000","year":2019,"monthNum":3,"monthName":Mar,"weekNumber":11,"dayOfWeek":Sun       ,"dayOfWeekNumber":1,"hourText":11        ,"hourNumber":11,"settlementPeriod":24,"bankHoliday":NOT HOLIDAY,"workingDay":NWD}</t>
  </si>
  <si>
    <t>{
    "dateTimeUtc":"2019/00/10 12:00:00.0000","temp_location3":7.43,"temp_location6":9.25,"temp_location2":8.09,"temp_location4":7.75,"temp_location5":9.42,"temp_location1":7.92,"solar_location3":484,"solar_location6":473.12,"solar_location2":500.12,"solar_location4":471.38,"solar_location5":476.62,"solar_location1":481.12,"summerWinter":WINTER,"dateTimeLocal":"2019/00/10 12:00:00.0000","year":2019,"monthNum":3,"monthName":Mar,"weekNumber":11,"dayOfWeek":Sun       ,"dayOfWeekNumber":1,"hourText":12        ,"hourNumber":12,"settlementPeriod":25,"bankHoliday":NOT HOLIDAY,"workingDay":NWD}</t>
  </si>
  <si>
    <t>{
    "dateTimeUtc":"2019/30/10 12:30:00.0000","temp_location3":7.43,"temp_location6":9.25,"temp_location2":8.09,"temp_location4":7.75,"temp_location5":9.42,"temp_location1":7.92,"solar_location3":484,"solar_location6":473.12,"solar_location2":500.12,"solar_location4":471.38,"solar_location5":476.62,"solar_location1":481.12,"summerWinter":WINTER,"dateTimeLocal":"2019/30/10 12:30:00.0000","year":2019,"monthNum":3,"monthName":Mar,"weekNumber":11,"dayOfWeek":Sun       ,"dayOfWeekNumber":1,"hourText":12        ,"hourNumber":12,"settlementPeriod":26,"bankHoliday":NOT HOLIDAY,"workingDay":NWD}</t>
  </si>
  <si>
    <t>{
    "dateTimeUtc":"2019/00/10 01:00:00.0000","temp_location3":7.52,"temp_location6":9.45,"temp_location2":8.26,"temp_location4":7.84,"temp_location5":9.65,"temp_location1":8.21,"solar_location3":422.5,"solar_location6":451,"solar_location2":455.12,"solar_location4":399.62,"solar_location5":453.75,"solar_location1":437.75,"summerWinter":WINTER,"dateTimeLocal":"2019/00/10 01:00:00.0000","year":2019,"monthNum":3,"monthName":Mar,"weekNumber":11,"dayOfWeek":Sun       ,"dayOfWeekNumber":1,"hourText":13        ,"hourNumber":13,"settlementPeriod":27,"bankHoliday":NOT HOLIDAY,"workingDay":NWD}</t>
  </si>
  <si>
    <t>{
    "dateTimeUtc":"2019/30/10 01:30:00.0000","temp_location3":7.52,"temp_location6":9.45,"temp_location2":8.26,"temp_location4":7.84,"temp_location5":9.65,"temp_location1":8.21,"solar_location3":422.5,"solar_location6":451,"solar_location2":455.12,"solar_location4":399.62,"solar_location5":453.75,"solar_location1":437.75,"summerWinter":WINTER,"dateTimeLocal":"2019/30/10 01:30:00.0000","year":2019,"monthNum":3,"monthName":Mar,"weekNumber":11,"dayOfWeek":Sun       ,"dayOfWeekNumber":1,"hourText":13        ,"hourNumber":13,"settlementPeriod":28,"bankHoliday":NOT HOLIDAY,"workingDay":NWD}</t>
  </si>
  <si>
    <t>{
    "dateTimeUtc":"2019/00/10 02:00:00.0000","temp_location3":7.41,"temp_location6":9.66,"temp_location2":8.32,"temp_location4":7.56,"temp_location5":9.75,"temp_location1":8.23,"solar_location3":249.62,"solar_location6":381.5,"solar_location2":328,"solar_location4":291.12,"solar_location5":378.88,"solar_location1":313.25,"summerWinter":WINTER,"dateTimeLocal":"2019/00/10 02:00:00.0000","year":2019,"monthNum":3,"monthName":Mar,"weekNumber":11,"dayOfWeek":Sun       ,"dayOfWeekNumber":1,"hourText":14        ,"hourNumber":14,"settlementPeriod":29,"bankHoliday":NOT HOLIDAY,"workingDay":NWD}</t>
  </si>
  <si>
    <t>{
    "dateTimeUtc":"2019/30/10 02:30:00.0000","temp_location3":7.41,"temp_location6":9.66,"temp_location2":8.32,"temp_location4":7.56,"temp_location5":9.75,"temp_location1":8.23,"solar_location3":249.62,"solar_location6":381.5,"solar_location2":328,"solar_location4":291.12,"solar_location5":378.88,"solar_location1":313.25,"summerWinter":WINTER,"dateTimeLocal":"2019/30/10 02:30:00.0000","year":2019,"monthNum":3,"monthName":Mar,"weekNumber":11,"dayOfWeek":Sun       ,"dayOfWeekNumber":1,"hourText":14        ,"hourNumber":14,"settlementPeriod":30,"bankHoliday":NOT HOLIDAY,"workingDay":NWD}</t>
  </si>
  <si>
    <t>{
    "dateTimeUtc":"2019/00/10 03:00:00.0000","temp_location3":6.75,"temp_location6":9.71,"temp_location2":8.06,"temp_location4":6.99,"temp_location5":9.76,"temp_location1":7.96,"solar_location3":135.06,"solar_location6":253.88,"solar_location2":187.81,"solar_location4":156.19,"solar_location5":263.25,"solar_location1":194.62,"summerWinter":WINTER,"dateTimeLocal":"2019/00/10 03:00:00.0000","year":2019,"monthNum":3,"monthName":Mar,"weekNumber":11,"dayOfWeek":Sun       ,"dayOfWeekNumber":1,"hourText":15        ,"hourNumber":15,"settlementPeriod":31,"bankHoliday":NOT HOLIDAY,"workingDay":NWD}</t>
  </si>
  <si>
    <t>{
    "dateTimeUtc":"2019/30/10 03:30:00.0000","temp_location3":6.75,"temp_location6":9.71,"temp_location2":8.06,"temp_location4":6.99,"temp_location5":9.76,"temp_location1":7.96,"solar_location3":135.06,"solar_location6":253.88,"solar_location2":187.81,"solar_location4":156.19,"solar_location5":263.25,"solar_location1":194.62,"summerWinter":WINTER,"dateTimeLocal":"2019/30/10 03:30:00.0000","year":2019,"monthNum":3,"monthName":Mar,"weekNumber":11,"dayOfWeek":Sun       ,"dayOfWeekNumber":1,"hourText":15        ,"hourNumber":15,"settlementPeriod":32,"bankHoliday":NOT HOLIDAY,"workingDay":NWD}</t>
  </si>
  <si>
    <t>{
    "dateTimeUtc":"2019/00/10 04:00:00.0000","temp_location3":5.96,"temp_location6":9.66,"temp_location2":7.66,"temp_location4":6.03,"temp_location5":9.74,"temp_location1":7.62,"solar_location3":67.5,"solar_location6":142.94,"solar_location2":98,"solar_location4":56.61,"solar_location5":146,"solar_location1":98.19,"summerWinter":WINTER,"dateTimeLocal":"2019/00/10 04:00:00.0000","year":2019,"monthNum":3,"monthName":Mar,"weekNumber":11,"dayOfWeek":Sun       ,"dayOfWeekNumber":1,"hourText":16        ,"hourNumber":16,"settlementPeriod":33,"bankHoliday":NOT HOLIDAY,"workingDay":NWD}</t>
  </si>
  <si>
    <t>{
    "dateTimeUtc":"2019/30/10 04:30:00.0000","temp_location3":5.96,"temp_location6":9.66,"temp_location2":7.66,"temp_location4":6.03,"temp_location5":9.74,"temp_location1":7.62,"solar_location3":67.5,"solar_location6":142.94,"solar_location2":98,"solar_location4":56.61,"solar_location5":146,"solar_location1":98.19,"summerWinter":WINTER,"dateTimeLocal":"2019/30/10 04:30:00.0000","year":2019,"monthNum":3,"monthName":Mar,"weekNumber":11,"dayOfWeek":Sun       ,"dayOfWeekNumber":1,"hourText":16        ,"hourNumber":16,"settlementPeriod":34,"bankHoliday":NOT HOLIDAY,"workingDay":NWD}</t>
  </si>
  <si>
    <t>{
    "dateTimeUtc":"2019/00/10 05:00:00.0000","temp_location3":5.75,"temp_location6":9.65,"temp_location2":7.28,"temp_location4":4.97,"temp_location5":9.66,"temp_location1":7.33,"solar_location3":18.73,"solar_location6":29.96,"solar_location2":20.55,"solar_location4":10.05,"solar_location5":29.57,"solar_location1":20.12,"summerWinter":WINTER,"dateTimeLocal":"2019/00/10 05:00:00.0000","year":2019,"monthNum":3,"monthName":Mar,"weekNumber":11,"dayOfWeek":Sun       ,"dayOfWeekNumber":1,"hourText":17        ,"hourNumber":17,"settlementPeriod":35,"bankHoliday":NOT HOLIDAY,"workingDay":NWD}</t>
  </si>
  <si>
    <t>{
    "dateTimeUtc":"2019/30/10 05:30:00.0000","temp_location3":5.75,"temp_location6":9.65,"temp_location2":7.28,"temp_location4":4.97,"temp_location5":9.66,"temp_location1":7.33,"solar_location3":18.73,"solar_location6":29.96,"solar_location2":20.55,"solar_location4":10.05,"solar_location5":29.57,"solar_location1":20.12,"summerWinter":WINTER,"dateTimeLocal":"2019/30/10 05:30:00.0000","year":2019,"monthNum":3,"monthName":Mar,"weekNumber":11,"dayOfWeek":Sun       ,"dayOfWeekNumber":1,"hourText":17        ,"hourNumber":17,"settlementPeriod":36,"bankHoliday":NOT HOLIDAY,"workingDay":NWD}</t>
  </si>
  <si>
    <t>{
    "dateTimeUtc":"2019/00/10 06:00:00.0000","temp_location3":5.8,"temp_location6":9.37,"temp_location2":6.96,"temp_location4":4.47,"temp_location5":9.23,"temp_location1":6.99,"solar_location3":0,"solar_location6":0,"solar_location2":0,"solar_location4":0,"solar_location5":0,"solar_location1":0,"summerWinter":WINTER,"dateTimeLocal":"2019/00/10 06:00:00.0000","year":2019,"monthNum":3,"monthName":Mar,"weekNumber":11,"dayOfWeek":Sun       ,"dayOfWeekNumber":1,"hourText":18        ,"hourNumber":18,"settlementPeriod":37,"bankHoliday":NOT HOLIDAY,"workingDay":NWD}</t>
  </si>
  <si>
    <t>{
    "dateTimeUtc":"2019/30/10 06:30:00.0000","temp_location3":5.8,"temp_location6":9.37,"temp_location2":6.96,"temp_location4":4.47,"temp_location5":9.23,"temp_location1":6.99,"solar_location3":0,"solar_location6":0,"solar_location2":0,"solar_location4":0,"solar_location5":0,"solar_location1":0,"summerWinter":WINTER,"dateTimeLocal":"2019/30/10 06:30:00.0000","year":2019,"monthNum":3,"monthName":Mar,"weekNumber":11,"dayOfWeek":Sun       ,"dayOfWeekNumber":1,"hourText":18        ,"hourNumber":18,"settlementPeriod":38,"bankHoliday":NOT HOLIDAY,"workingDay":NWD}</t>
  </si>
  <si>
    <t>{
    "dateTimeUtc":"2019/00/10 07:00:00.0000","temp_location3":5.29,"temp_location6":9.06,"temp_location2":6.41,"temp_location4":4.52,"temp_location5":9.1,"temp_location1":6.39,"solar_location3":0,"solar_location6":0,"solar_location2":0,"solar_location4":0,"solar_location5":0,"solar_location1":0,"summerWinter":WINTER,"dateTimeLocal":"2019/00/10 07:00:00.0000","year":2019,"monthNum":3,"monthName":Mar,"weekNumber":11,"dayOfWeek":Sun       ,"dayOfWeekNumber":1,"hourText":19        ,"hourNumber":19,"settlementPeriod":39,"bankHoliday":NOT HOLIDAY,"workingDay":NWD}</t>
  </si>
  <si>
    <t>{
    "dateTimeUtc":"2019/30/10 07:30:00.0000","temp_location3":5.29,"temp_location6":9.06,"temp_location2":6.41,"temp_location4":4.52,"temp_location5":9.1,"temp_location1":6.39,"solar_location3":0,"solar_location6":0,"solar_location2":0,"solar_location4":0,"solar_location5":0,"solar_location1":0,"summerWinter":WINTER,"dateTimeLocal":"2019/30/10 07:30:00.0000","year":2019,"monthNum":3,"monthName":Mar,"weekNumber":11,"dayOfWeek":Sun       ,"dayOfWeekNumber":1,"hourText":19        ,"hourNumber":19,"settlementPeriod":40,"bankHoliday":NOT HOLIDAY,"workingDay":NWD}</t>
  </si>
  <si>
    <t>{
    "dateTimeUtc":"2019/00/10 08:00:00.0000","temp_location3":4.84,"temp_location6":8.91,"temp_location2":5.9,"temp_location4":4.33,"temp_location5":8.95,"temp_location1":5.99,"solar_location3":0,"solar_location6":0,"solar_location2":0,"solar_location4":0,"solar_location5":0,"solar_location1":0,"summerWinter":WINTER,"dateTimeLocal":"2019/00/10 08:00:00.0000","year":2019,"monthNum":3,"monthName":Mar,"weekNumber":11,"dayOfWeek":Sun       ,"dayOfWeekNumber":1,"hourText":20        ,"hourNumber":20,"settlementPeriod":41,"bankHoliday":NOT HOLIDAY,"workingDay":NWD}</t>
  </si>
  <si>
    <t>{
    "dateTimeUtc":"2019/30/10 08:30:00.0000","temp_location3":4.84,"temp_location6":8.91,"temp_location2":5.9,"temp_location4":4.33,"temp_location5":8.95,"temp_location1":5.99,"solar_location3":0,"solar_location6":0,"solar_location2":0,"solar_location4":0,"solar_location5":0,"solar_location1":0,"summerWinter":WINTER,"dateTimeLocal":"2019/30/10 08:30:00.0000","year":2019,"monthNum":3,"monthName":Mar,"weekNumber":11,"dayOfWeek":Sun       ,"dayOfWeekNumber":1,"hourText":20        ,"hourNumber":20,"settlementPeriod":42,"bankHoliday":NOT HOLIDAY,"workingDay":NWD}</t>
  </si>
  <si>
    <t>{
    "dateTimeUtc":"2019/00/10 09:00:00.0000","temp_location3":4.71,"temp_location6":8.72,"temp_location2":5.73,"temp_location4":3.98,"temp_location5":8.88,"temp_location1":6.04,"solar_location3":0,"solar_location6":0,"solar_location2":0,"solar_location4":0,"solar_location5":0,"solar_location1":0,"summerWinter":WINTER,"dateTimeLocal":"2019/00/10 09:00:00.0000","year":2019,"monthNum":3,"monthName":Mar,"weekNumber":11,"dayOfWeek":Sun       ,"dayOfWeekNumber":1,"hourText":21        ,"hourNumber":21,"settlementPeriod":43,"bankHoliday":NOT HOLIDAY,"workingDay":NWD}</t>
  </si>
  <si>
    <t>{
    "dateTimeUtc":"2019/30/10 09:30:00.0000","temp_location3":4.71,"temp_location6":8.72,"temp_location2":5.73,"temp_location4":3.98,"temp_location5":8.88,"temp_location1":6.04,"solar_location3":0,"solar_location6":0,"solar_location2":0,"solar_location4":0,"solar_location5":0,"solar_location1":0,"summerWinter":WINTER,"dateTimeLocal":"2019/30/10 09:30:00.0000","year":2019,"monthNum":3,"monthName":Mar,"weekNumber":11,"dayOfWeek":Sun       ,"dayOfWeekNumber":1,"hourText":21        ,"hourNumber":21,"settlementPeriod":44,"bankHoliday":NOT HOLIDAY,"workingDay":NWD}</t>
  </si>
  <si>
    <t>{
    "dateTimeUtc":"2019/00/10 10:00:00.0000","temp_location3":4.49,"temp_location6":8.59,"temp_location2":5.6,"temp_location4":3.72,"temp_location5":8.8,"temp_location1":5.89,"solar_location3":0,"solar_location6":0,"solar_location2":0,"solar_location4":0,"solar_location5":0,"solar_location1":0,"summerWinter":WINTER,"dateTimeLocal":"2019/00/10 10:00:00.0000","year":2019,"monthNum":3,"monthName":Mar,"weekNumber":11,"dayOfWeek":Sun       ,"dayOfWeekNumber":1,"hourText":22        ,"hourNumber":22,"settlementPeriod":45,"bankHoliday":NOT HOLIDAY,"workingDay":NWD}</t>
  </si>
  <si>
    <t>{
    "dateTimeUtc":"2019/30/10 10:30:00.0000","temp_location3":4.49,"temp_location6":8.59,"temp_location2":5.6,"temp_location4":3.72,"temp_location5":8.8,"temp_location1":5.89,"solar_location3":0,"solar_location6":0,"solar_location2":0,"solar_location4":0,"solar_location5":0,"solar_location1":0,"summerWinter":WINTER,"dateTimeLocal":"2019/30/10 10:30:00.0000","year":2019,"monthNum":3,"monthName":Mar,"weekNumber":11,"dayOfWeek":Sun       ,"dayOfWeekNumber":1,"hourText":22        ,"hourNumber":22,"settlementPeriod":46,"bankHoliday":NOT HOLIDAY,"workingDay":NWD}</t>
  </si>
  <si>
    <t>{
    "dateTimeUtc":"2019/00/10 11:00:00.0000","temp_location3":4.28,"temp_location6":8.53,"temp_location2":5.48,"temp_location4":3.49,"temp_location5":8.68,"temp_location1":5.58,"solar_location3":0,"solar_location6":0,"solar_location2":0,"solar_location4":0,"solar_location5":0,"solar_location1":0,"summerWinter":WINTER,"dateTimeLocal":"2019/00/10 11:00:00.0000","year":2019,"monthNum":3,"monthName":Mar,"weekNumber":11,"dayOfWeek":Sun       ,"dayOfWeekNumber":1,"hourText":23        ,"hourNumber":23,"settlementPeriod":47,"bankHoliday":NOT HOLIDAY,"workingDay":NWD}</t>
  </si>
  <si>
    <t>{
    "dateTimeUtc":"2019/30/10 11:30:00.0000","temp_location3":4.28,"temp_location6":8.53,"temp_location2":5.48,"temp_location4":3.49,"temp_location5":8.68,"temp_location1":5.58,"solar_location3":0,"solar_location6":0,"solar_location2":0,"solar_location4":0,"solar_location5":0,"solar_location1":0,"summerWinter":WINTER,"dateTimeLocal":"2019/30/10 11:30:00.0000","year":2019,"monthNum":3,"monthName":Mar,"weekNumber":11,"dayOfWeek":Sun       ,"dayOfWeekNumber":1,"hourText":23        ,"hourNumber":23,"settlementPeriod":48,"bankHoliday":NOT HOLIDAY,"workingDay":NWD}</t>
  </si>
  <si>
    <t>{
    "dateTimeUtc":"2019/00/11 12:00:00.0000","temp_location3":4.21,"temp_location6":8.39,"temp_location2":5.28,"temp_location4":3.45,"temp_location5":8.45,"temp_location1":5.31,"solar_location3":0,"solar_location6":0,"solar_location2":0,"solar_location4":0,"solar_location5":0,"solar_location1":0,"summerWinter":WINTER,"dateTimeLocal":"2019/00/11 12:00:00.0000","year":2019,"monthNum":3,"monthName":Mar,"weekNumber":11,"dayOfWeek":Mon       ,"dayOfWeekNumber":2,"hourText":00        ,"hourNumber":0,"settlementPeriod":1,"bankHoliday":NOT HOLIDAY,"workingDay":WD}</t>
  </si>
  <si>
    <t>{
    "dateTimeUtc":"2019/30/11 12:30:00.0000","temp_location3":4.21,"temp_location6":8.39,"temp_location2":5.28,"temp_location4":3.45,"temp_location5":8.45,"temp_location1":5.31,"solar_location3":0,"solar_location6":0,"solar_location2":0,"solar_location4":0,"solar_location5":0,"solar_location1":0,"summerWinter":WINTER,"dateTimeLocal":"2019/30/11 12:30:00.0000","year":2019,"monthNum":3,"monthName":Mar,"weekNumber":11,"dayOfWeek":Mon       ,"dayOfWeekNumber":2,"hourText":00        ,"hourNumber":0,"settlementPeriod":2,"bankHoliday":NOT HOLIDAY,"workingDay":WD}</t>
  </si>
  <si>
    <t>{
    "dateTimeUtc":"2019/00/11 01:00:00.0000","temp_location3":4.2,"temp_location6":8.06,"temp_location2":5.04,"temp_location4":3.5,"temp_location5":8.15,"temp_location1":5.08,"solar_location3":0,"solar_location6":0,"solar_location2":0,"solar_location4":0,"solar_location5":0,"solar_location1":0,"summerWinter":WINTER,"dateTimeLocal":"2019/00/11 01:00:00.0000","year":2019,"monthNum":3,"monthName":Mar,"weekNumber":11,"dayOfWeek":Mon       ,"dayOfWeekNumber":2,"hourText":01        ,"hourNumber":1,"settlementPeriod":3,"bankHoliday":NOT HOLIDAY,"workingDay":WD}</t>
  </si>
  <si>
    <t>{
    "dateTimeUtc":"2019/30/11 01:30:00.0000","temp_location3":4.2,"temp_location6":8.06,"temp_location2":5.04,"temp_location4":3.5,"temp_location5":8.15,"temp_location1":5.08,"solar_location3":0,"solar_location6":0,"solar_location2":0,"solar_location4":0,"solar_location5":0,"solar_location1":0,"summerWinter":WINTER,"dateTimeLocal":"2019/30/11 01:30:00.0000","year":2019,"monthNum":3,"monthName":Mar,"weekNumber":11,"dayOfWeek":Mon       ,"dayOfWeekNumber":2,"hourText":01        ,"hourNumber":1,"settlementPeriod":4,"bankHoliday":NOT HOLIDAY,"workingDay":WD}</t>
  </si>
  <si>
    <t>{
    "dateTimeUtc":"2019/00/11 02:00:00.0000","temp_location3":4.16,"temp_location6":7.85,"temp_location2":4.88,"temp_location4":3.39,"temp_location5":7.97,"temp_location1":4.99,"solar_location3":0,"solar_location6":0,"solar_location2":0,"solar_location4":0,"solar_location5":0,"solar_location1":0,"summerWinter":WINTER,"dateTimeLocal":"2019/00/11 02:00:00.0000","year":2019,"monthNum":3,"monthName":Mar,"weekNumber":11,"dayOfWeek":Mon       ,"dayOfWeekNumber":2,"hourText":02        ,"hourNumber":2,"settlementPeriod":5,"bankHoliday":NOT HOLIDAY,"workingDay":WD}</t>
  </si>
  <si>
    <t>{
    "dateTimeUtc":"2019/30/11 02:30:00.0000","temp_location3":4.16,"temp_location6":7.85,"temp_location2":4.88,"temp_location4":3.39,"temp_location5":7.97,"temp_location1":4.99,"solar_location3":0,"solar_location6":0,"solar_location2":0,"solar_location4":0,"solar_location5":0,"solar_location1":0,"summerWinter":WINTER,"dateTimeLocal":"2019/30/11 02:30:00.0000","year":2019,"monthNum":3,"monthName":Mar,"weekNumber":11,"dayOfWeek":Mon       ,"dayOfWeekNumber":2,"hourText":02        ,"hourNumber":2,"settlementPeriod":6,"bankHoliday":NOT HOLIDAY,"workingDay":WD}</t>
  </si>
  <si>
    <t>{
    "dateTimeUtc":"2019/00/11 03:00:00.0000","temp_location3":4.23,"temp_location6":7.81,"temp_location2":4.89,"temp_location4":3.34,"temp_location5":8.06,"temp_location1":5.03,"solar_location3":0,"solar_location6":0,"solar_location2":0,"solar_location4":0,"solar_location5":0,"solar_location1":0,"summerWinter":WINTER,"dateTimeLocal":"2019/00/11 03:00:00.0000","year":2019,"monthNum":3,"monthName":Mar,"weekNumber":11,"dayOfWeek":Mon       ,"dayOfWeekNumber":2,"hourText":03        ,"hourNumber":3,"settlementPeriod":7,"bankHoliday":NOT HOLIDAY,"workingDay":WD}</t>
  </si>
  <si>
    <t>{
    "dateTimeUtc":"2019/30/11 03:30:00.0000","temp_location3":4.23,"temp_location6":7.81,"temp_location2":4.89,"temp_location4":3.34,"temp_location5":8.06,"temp_location1":5.03,"solar_location3":0,"solar_location6":0,"solar_location2":0,"solar_location4":0,"solar_location5":0,"solar_location1":0,"summerWinter":WINTER,"dateTimeLocal":"2019/30/11 03:30:00.0000","year":2019,"monthNum":3,"monthName":Mar,"weekNumber":11,"dayOfWeek":Mon       ,"dayOfWeekNumber":2,"hourText":03        ,"hourNumber":3,"settlementPeriod":8,"bankHoliday":NOT HOLIDAY,"workingDay":WD}</t>
  </si>
  <si>
    <t>{
    "dateTimeUtc":"2019/00/11 04:00:00.0000","temp_location3":4.39,"temp_location6":7.99,"temp_location2":5.03,"temp_location4":3.31,"temp_location5":8.26,"temp_location1":5.28,"solar_location3":0,"solar_location6":0,"solar_location2":0,"solar_location4":0,"solar_location5":0,"solar_location1":0,"summerWinter":WINTER,"dateTimeLocal":"2019/00/11 04:00:00.0000","year":2019,"monthNum":3,"monthName":Mar,"weekNumber":11,"dayOfWeek":Mon       ,"dayOfWeekNumber":2,"hourText":04        ,"hourNumber":4,"settlementPeriod":9,"bankHoliday":NOT HOLIDAY,"workingDay":WD}</t>
  </si>
  <si>
    <t>{
    "dateTimeUtc":"2019/30/11 04:30:00.0000","temp_location3":4.39,"temp_location6":7.99,"temp_location2":5.03,"temp_location4":3.31,"temp_location5":8.26,"temp_location1":5.28,"solar_location3":0,"solar_location6":0,"solar_location2":0,"solar_location4":0,"solar_location5":0,"solar_location1":0,"summerWinter":WINTER,"dateTimeLocal":"2019/30/11 04:30:00.0000","year":2019,"monthNum":3,"monthName":Mar,"weekNumber":11,"dayOfWeek":Mon       ,"dayOfWeekNumber":2,"hourText":04        ,"hourNumber":4,"settlementPeriod":10,"bankHoliday":NOT HOLIDAY,"workingDay":WD}</t>
  </si>
  <si>
    <t>{
    "dateTimeUtc":"2019/00/11 05:00:00.0000","temp_location3":4.44,"temp_location6":8.12,"temp_location2":5.04,"temp_location4":3.22,"temp_location5":8.41,"temp_location1":5.38,"solar_location3":0,"solar_location6":0,"solar_location2":0,"solar_location4":0,"solar_location5":0,"solar_location1":0,"summerWinter":WINTER,"dateTimeLocal":"2019/00/11 05:00:00.0000","year":2019,"monthNum":3,"monthName":Mar,"weekNumber":11,"dayOfWeek":Mon       ,"dayOfWeekNumber":2,"hourText":05        ,"hourNumber":5,"settlementPeriod":11,"bankHoliday":NOT HOLIDAY,"workingDay":WD}</t>
  </si>
  <si>
    <t>{
    "dateTimeUtc":"2019/30/11 05:30:00.0000","temp_location3":4.44,"temp_location6":8.12,"temp_location2":5.04,"temp_location4":3.22,"temp_location5":8.41,"temp_location1":5.38,"solar_location3":0,"solar_location6":0,"solar_location2":0,"solar_location4":0,"solar_location5":0,"solar_location1":0,"summerWinter":WINTER,"dateTimeLocal":"2019/30/11 05:30:00.0000","year":2019,"monthNum":3,"monthName":Mar,"weekNumber":11,"dayOfWeek":Mon       ,"dayOfWeekNumber":2,"hourText":05        ,"hourNumber":5,"settlementPeriod":12,"bankHoliday":NOT HOLIDAY,"workingDay":WD}</t>
  </si>
  <si>
    <t>{
    "dateTimeUtc":"2019/00/11 06:00:00.0000","temp_location3":4.45,"temp_location6":8.2,"temp_location2":5.03,"temp_location4":3.13,"temp_location5":8.49,"temp_location1":5.41,"solar_location3":6.08,"solar_location6":7.12,"solar_location2":6.65,"solar_location4":8.79,"solar_location5":5.32,"solar_location1":5.12,"summerWinter":WINTER,"dateTimeLocal":"2019/00/11 06:00:00.0000","year":2019,"monthNum":3,"monthName":Mar,"weekNumber":11,"dayOfWeek":Mon       ,"dayOfWeekNumber":2,"hourText":06        ,"hourNumber":6,"settlementPeriod":13,"bankHoliday":NOT HOLIDAY,"workingDay":WD}</t>
  </si>
  <si>
    <t>{
    "dateTimeUtc":"2019/30/11 06:30:00.0000","temp_location3":4.45,"temp_location6":8.2,"temp_location2":5.03,"temp_location4":3.13,"temp_location5":8.49,"temp_location1":5.41,"solar_location3":6.08,"solar_location6":7.12,"solar_location2":6.65,"solar_location4":8.79,"solar_location5":5.32,"solar_location1":5.12,"summerWinter":WINTER,"dateTimeLocal":"2019/30/11 06:30:00.0000","year":2019,"monthNum":3,"monthName":Mar,"weekNumber":11,"dayOfWeek":Mon       ,"dayOfWeekNumber":2,"hourText":06        ,"hourNumber":6,"settlementPeriod":14,"bankHoliday":NOT HOLIDAY,"workingDay":WD}</t>
  </si>
  <si>
    <t>{
    "dateTimeUtc":"2019/00/11 07:00:00.0000","temp_location3":4.54,"temp_location6":8.25,"temp_location2":5.07,"temp_location4":3.14,"temp_location5":8.55,"temp_location1":5.38,"solar_location3":101.94,"solar_location6":109.5,"solar_location2":108.66,"solar_location4":112.72,"solar_location5":93.91,"solar_location1":90.06,"summerWinter":WINTER,"dateTimeLocal":"2019/00/11 07:00:00.0000","year":2019,"monthNum":3,"monthName":Mar,"weekNumber":11,"dayOfWeek":Mon       ,"dayOfWeekNumber":2,"hourText":07        ,"hourNumber":7,"settlementPeriod":15,"bankHoliday":NOT HOLIDAY,"workingDay":WD}</t>
  </si>
  <si>
    <t>{
    "dateTimeUtc":"2019/30/11 07:30:00.0000","temp_location3":4.54,"temp_location6":8.25,"temp_location2":5.07,"temp_location4":3.14,"temp_location5":8.55,"temp_location1":5.38,"solar_location3":101.94,"solar_location6":109.5,"solar_location2":108.66,"solar_location4":112.72,"solar_location5":93.91,"solar_location1":90.06,"summerWinter":WINTER,"dateTimeLocal":"2019/30/11 07:30:00.0000","year":2019,"monthNum":3,"monthName":Mar,"weekNumber":11,"dayOfWeek":Mon       ,"dayOfWeekNumber":2,"hourText":07        ,"hourNumber":7,"settlementPeriod":16,"bankHoliday":NOT HOLIDAY,"workingDay":WD}</t>
  </si>
  <si>
    <t>{
    "dateTimeUtc":"2019/00/11 08:00:00.0000","temp_location3":5.47,"temp_location6":8.51,"temp_location2":5.83,"temp_location4":4.21,"temp_location5":8.84,"temp_location1":6.3,"solar_location3":259.12,"solar_location6":245.5,"solar_location2":256.25,"solar_location4":266.5,"solar_location5":241.19,"solar_location1":220.12,"summerWinter":WINTER,"dateTimeLocal":"2019/00/11 08:00:00.0000","year":2019,"monthNum":3,"monthName":Mar,"weekNumber":11,"dayOfWeek":Mon       ,"dayOfWeekNumber":2,"hourText":08        ,"hourNumber":8,"settlementPeriod":17,"bankHoliday":NOT HOLIDAY,"workingDay":WD}</t>
  </si>
  <si>
    <t>{
    "dateTimeUtc":"2019/30/11 08:30:00.0000","temp_location3":5.47,"temp_location6":8.51,"temp_location2":5.83,"temp_location4":4.21,"temp_location5":8.84,"temp_location1":6.3,"solar_location3":259.12,"solar_location6":245.5,"solar_location2":256.25,"solar_location4":266.5,"solar_location5":241.19,"solar_location1":220.12,"summerWinter":WINTER,"dateTimeLocal":"2019/30/11 08:30:00.0000","year":2019,"monthNum":3,"monthName":Mar,"weekNumber":11,"dayOfWeek":Mon       ,"dayOfWeekNumber":2,"hourText":08        ,"hourNumber":8,"settlementPeriod":18,"bankHoliday":NOT HOLIDAY,"workingDay":WD}</t>
  </si>
  <si>
    <t>{
    "dateTimeUtc":"2019/00/11 09:00:00.0000","temp_location3":6.75,"temp_location6":8.94,"temp_location2":7.19,"temp_location4":5.77,"temp_location5":9.19,"temp_location1":7.48,"solar_location3":410.62,"solar_location6":422.38,"solar_location2":419.12,"solar_location4":409,"solar_location5":420.5,"solar_location1":411.12,"summerWinter":WINTER,"dateTimeLocal":"2019/00/11 09:00:00.0000","year":2019,"monthNum":3,"monthName":Mar,"weekNumber":11,"dayOfWeek":Mon       ,"dayOfWeekNumber":2,"hourText":09        ,"hourNumber":9,"settlementPeriod":19,"bankHoliday":NOT HOLIDAY,"workingDay":WD}</t>
  </si>
  <si>
    <t>{
    "dateTimeUtc":"2019/30/11 09:30:00.0000","temp_location3":6.75,"temp_location6":8.94,"temp_location2":7.19,"temp_location4":5.77,"temp_location5":9.19,"temp_location1":7.48,"solar_location3":410.62,"solar_location6":422.38,"solar_location2":419.12,"solar_location4":409,"solar_location5":420.5,"solar_location1":411.12,"summerWinter":WINTER,"dateTimeLocal":"2019/30/11 09:30:00.0000","year":2019,"monthNum":3,"monthName":Mar,"weekNumber":11,"dayOfWeek":Mon       ,"dayOfWeekNumber":2,"hourText":09        ,"hourNumber":9,"settlementPeriod":20,"bankHoliday":NOT HOLIDAY,"workingDay":WD}</t>
  </si>
  <si>
    <t>{
    "dateTimeUtc":"2019/00/11 10:00:00.0000","temp_location3":7.61,"temp_location6":9.26,"temp_location2":8.23,"temp_location4":7.1,"temp_location5":9.41,"temp_location1":8.27,"solar_location3":522,"solar_location6":538.5,"solar_location2":531,"solar_location4":516,"solar_location5":534.5,"solar_location1":527.25,"summerWinter":WINTER,"dateTimeLocal":"2019/00/11 10:00:00.0000","year":2019,"monthNum":3,"monthName":Mar,"weekNumber":11,"dayOfWeek":Mon       ,"dayOfWeekNumber":2,"hourText":10        ,"hourNumber":10,"settlementPeriod":21,"bankHoliday":NOT HOLIDAY,"workingDay":WD}</t>
  </si>
  <si>
    <t>{
    "dateTimeUtc":"2019/30/11 10:30:00.0000","temp_location3":7.61,"temp_location6":9.26,"temp_location2":8.23,"temp_location4":7.1,"temp_location5":9.41,"temp_location1":8.27,"solar_location3":522,"solar_location6":538.5,"solar_location2":531,"solar_location4":516,"solar_location5":534.5,"solar_location1":527.25,"summerWinter":WINTER,"dateTimeLocal":"2019/30/11 10:30:00.0000","year":2019,"monthNum":3,"monthName":Mar,"weekNumber":11,"dayOfWeek":Mon       ,"dayOfWeekNumber":2,"hourText":10        ,"hourNumber":10,"settlementPeriod":22,"bankHoliday":NOT HOLIDAY,"workingDay":WD}</t>
  </si>
  <si>
    <t>{
    "dateTimeUtc":"2019/00/11 11:00:00.0000","temp_location3":8.26,"temp_location6":9.52,"temp_location2":8.89,"temp_location4":8.04,"temp_location5":9.65,"temp_location1":8.85,"solar_location3":582.5,"solar_location6":596.5,"solar_location2":593.5,"solar_location4":577.75,"solar_location5":581,"solar_location1":584.5,"summerWinter":WINTER,"dateTimeLocal":"2019/00/11 11:00:00.0000","year":2019,"monthNum":3,"monthName":Mar,"weekNumber":11,"dayOfWeek":Mon       ,"dayOfWeekNumber":2,"hourText":11        ,"hourNumber":11,"settlementPeriod":23,"bankHoliday":NOT HOLIDAY,"workingDay":WD}</t>
  </si>
  <si>
    <t>{
    "dateTimeUtc":"2019/30/11 11:30:00.0000","temp_location3":8.26,"temp_location6":9.52,"temp_location2":8.89,"temp_location4":8.04,"temp_location5":9.65,"temp_location1":8.85,"solar_location3":582.5,"solar_location6":596.5,"solar_location2":593.5,"solar_location4":577.75,"solar_location5":581,"solar_location1":584.5,"summerWinter":WINTER,"dateTimeLocal":"2019/30/11 11:30:00.0000","year":2019,"monthNum":3,"monthName":Mar,"weekNumber":11,"dayOfWeek":Mon       ,"dayOfWeekNumber":2,"hourText":11        ,"hourNumber":11,"settlementPeriod":24,"bankHoliday":NOT HOLIDAY,"workingDay":WD}</t>
  </si>
  <si>
    <t>{
    "dateTimeUtc":"2019/00/11 12:00:00.0000","temp_location3":8.79,"temp_location6":9.78,"temp_location2":9.4,"temp_location4":8.73,"temp_location5":9.87,"temp_location1":9.25,"solar_location3":558,"solar_location6":564.75,"solar_location2":560.5,"solar_location4":578.75,"solar_location5":543.5,"solar_location1":551.5,"summerWinter":WINTER,"dateTimeLocal":"2019/00/11 12:00:00.0000","year":2019,"monthNum":3,"monthName":Mar,"weekNumber":11,"dayOfWeek":Mon       ,"dayOfWeekNumber":2,"hourText":12        ,"hourNumber":12,"settlementPeriod":25,"bankHoliday":NOT HOLIDAY,"workingDay":WD}</t>
  </si>
  <si>
    <t>{
    "dateTimeUtc":"2019/30/11 12:30:00.0000","temp_location3":8.79,"temp_location6":9.78,"temp_location2":9.4,"temp_location4":8.73,"temp_location5":9.87,"temp_location1":9.25,"solar_location3":558,"solar_location6":564.75,"solar_location2":560.5,"solar_location4":578.75,"solar_location5":543.5,"solar_location1":551.5,"summerWinter":WINTER,"dateTimeLocal":"2019/30/11 12:30:00.0000","year":2019,"monthNum":3,"monthName":Mar,"weekNumber":11,"dayOfWeek":Mon       ,"dayOfWeekNumber":2,"hourText":12        ,"hourNumber":12,"settlementPeriod":26,"bankHoliday":NOT HOLIDAY,"workingDay":WD}</t>
  </si>
  <si>
    <t>{
    "dateTimeUtc":"2019/00/11 01:00:00.0000","temp_location3":9.03,"temp_location6":9.93,"temp_location2":9.58,"temp_location4":9.16,"temp_location5":9.96,"temp_location1":9.34,"solar_location3":484.88,"solar_location6":532.75,"solar_location2":490.38,"solar_location4":478.5,"solar_location5":518.5,"solar_location1":495.5,"summerWinter":WINTER,"dateTimeLocal":"2019/00/11 01:00:00.0000","year":2019,"monthNum":3,"monthName":Mar,"weekNumber":11,"dayOfWeek":Mon       ,"dayOfWeekNumber":2,"hourText":13        ,"hourNumber":13,"settlementPeriod":27,"bankHoliday":NOT HOLIDAY,"workingDay":WD}</t>
  </si>
  <si>
    <t>{
    "dateTimeUtc":"2019/30/11 01:30:00.0000","temp_location3":9.03,"temp_location6":9.93,"temp_location2":9.58,"temp_location4":9.16,"temp_location5":9.96,"temp_location1":9.34,"solar_location3":484.88,"solar_location6":532.75,"solar_location2":490.38,"solar_location4":478.5,"solar_location5":518.5,"solar_location1":495.5,"summerWinter":WINTER,"dateTimeLocal":"2019/30/11 01:30:00.0000","year":2019,"monthNum":3,"monthName":Mar,"weekNumber":11,"dayOfWeek":Mon       ,"dayOfWeekNumber":2,"hourText":13        ,"hourNumber":13,"settlementPeriod":28,"bankHoliday":NOT HOLIDAY,"workingDay":WD}</t>
  </si>
  <si>
    <t>{
    "dateTimeUtc":"2019/00/11 02:00:00.0000","temp_location3":9.05,"temp_location6":9.98,"temp_location2":9.52,"temp_location4":9.2,"temp_location5":9.97,"temp_location1":9.27,"solar_location3":436.38,"solar_location6":438.62,"solar_location2":417.88,"solar_location4":388.5,"solar_location5":440.5,"solar_location1":384.88,"summerWinter":WINTER,"dateTimeLocal":"2019/00/11 02:00:00.0000","year":2019,"monthNum":3,"monthName":Mar,"weekNumber":11,"dayOfWeek":Mon       ,"dayOfWeekNumber":2,"hourText":14        ,"hourNumber":14,"settlementPeriod":29,"bankHoliday":NOT HOLIDAY,"workingDay":WD}</t>
  </si>
  <si>
    <t>{
    "dateTimeUtc":"2019/30/11 02:30:00.0000","temp_location3":9.05,"temp_location6":9.98,"temp_location2":9.52,"temp_location4":9.2,"temp_location5":9.97,"temp_location1":9.27,"solar_location3":436.38,"solar_location6":438.62,"solar_location2":417.88,"solar_location4":388.5,"solar_location5":440.5,"solar_location1":384.88,"summerWinter":WINTER,"dateTimeLocal":"2019/30/11 02:30:00.0000","year":2019,"monthNum":3,"monthName":Mar,"weekNumber":11,"dayOfWeek":Mon       ,"dayOfWeekNumber":2,"hourText":14        ,"hourNumber":14,"settlementPeriod":30,"bankHoliday":NOT HOLIDAY,"workingDay":WD}</t>
  </si>
  <si>
    <t>{
    "dateTimeUtc":"2019/00/11 03:00:00.0000","temp_location3":8.99,"temp_location6":9.94,"temp_location2":9.33,"temp_location4":9.09,"temp_location5":9.93,"temp_location1":9.03,"solar_location3":242.69,"solar_location6":308.88,"solar_location2":262.38,"solar_location4":304,"solar_location5":334,"solar_location1":286.5,"summerWinter":WINTER,"dateTimeLocal":"2019/00/11 03:00:00.0000","year":2019,"monthNum":3,"monthName":Mar,"weekNumber":11,"dayOfWeek":Mon       ,"dayOfWeekNumber":2,"hourText":15        ,"hourNumber":15,"settlementPeriod":31,"bankHoliday":NOT HOLIDAY,"workingDay":WD}</t>
  </si>
  <si>
    <t>{
    "dateTimeUtc":"2019/30/11 03:30:00.0000","temp_location3":8.99,"temp_location6":9.94,"temp_location2":9.33,"temp_location4":9.09,"temp_location5":9.93,"temp_location1":9.03,"solar_location3":242.69,"solar_location6":308.88,"solar_location2":262.38,"solar_location4":304,"solar_location5":334,"solar_location1":286.5,"summerWinter":WINTER,"dateTimeLocal":"2019/30/11 03:30:00.0000","year":2019,"monthNum":3,"monthName":Mar,"weekNumber":11,"dayOfWeek":Mon       ,"dayOfWeekNumber":2,"hourText":15        ,"hourNumber":15,"settlementPeriod":32,"bankHoliday":NOT HOLIDAY,"workingDay":WD}</t>
  </si>
  <si>
    <t>{
    "dateTimeUtc":"2019/00/11 04:00:00.0000","temp_location3":8.45,"temp_location6":9.84,"temp_location2":8.88,"temp_location4":8.81,"temp_location5":9.92,"temp_location1":8.77,"solar_location3":120.91,"solar_location6":176,"solar_location2":147.19,"solar_location4":93,"solar_location5":178.69,"solar_location1":147.31,"summerWinter":WINTER,"dateTimeLocal":"2019/00/11 04:00:00.0000","year":2019,"monthNum":3,"monthName":Mar,"weekNumber":11,"dayOfWeek":Mon       ,"dayOfWeekNumber":2,"hourText":16        ,"hourNumber":16,"settlementPeriod":33,"bankHoliday":NOT HOLIDAY,"workingDay":WD}</t>
  </si>
  <si>
    <t>{
    "dateTimeUtc":"2019/30/11 04:30:00.0000","temp_location3":8.45,"temp_location6":9.84,"temp_location2":8.88,"temp_location4":8.81,"temp_location5":9.92,"temp_location1":8.77,"solar_location3":120.91,"solar_location6":176,"solar_location2":147.19,"solar_location4":93,"solar_location5":178.69,"solar_location1":147.31,"summerWinter":WINTER,"dateTimeLocal":"2019/30/11 04:30:00.0000","year":2019,"monthNum":3,"monthName":Mar,"weekNumber":11,"dayOfWeek":Mon       ,"dayOfWeekNumber":2,"hourText":16        ,"hourNumber":16,"settlementPeriod":34,"bankHoliday":NOT HOLIDAY,"workingDay":WD}</t>
  </si>
  <si>
    <t>{
    "dateTimeUtc":"2019/00/11 05:00:00.0000","temp_location3":7.74,"temp_location6":9.77,"temp_location2":8.37,"temp_location4":7.69,"temp_location5":9.97,"temp_location1":8.35,"solar_location3":27.7,"solar_location6":34,"solar_location2":31.68,"solar_location4":14.31,"solar_location5":34.97,"solar_location1":27.95,"summerWinter":WINTER,"dateTimeLocal":"2019/00/11 05:00:00.0000","year":2019,"monthNum":3,"monthName":Mar,"weekNumber":11,"dayOfWeek":Mon       ,"dayOfWeekNumber":2,"hourText":17        ,"hourNumber":17,"settlementPeriod":35,"bankHoliday":NOT HOLIDAY,"workingDay":WD}</t>
  </si>
  <si>
    <t>{
    "dateTimeUtc":"2019/30/11 05:30:00.0000","temp_location3":7.74,"temp_location6":9.77,"temp_location2":8.37,"temp_location4":7.69,"temp_location5":9.97,"temp_location1":8.35,"solar_location3":27.7,"solar_location6":34,"solar_location2":31.68,"solar_location4":14.31,"solar_location5":34.97,"solar_location1":27.95,"summerWinter":WINTER,"dateTimeLocal":"2019/30/11 05:30:00.0000","year":2019,"monthNum":3,"monthName":Mar,"weekNumber":11,"dayOfWeek":Mon       ,"dayOfWeekNumber":2,"hourText":17        ,"hourNumber":17,"settlementPeriod":36,"bankHoliday":NOT HOLIDAY,"workingDay":WD}</t>
  </si>
  <si>
    <t>{
    "dateTimeUtc":"2019/00/11 06:00:00.0000","temp_location3":6.93,"temp_location6":9.77,"temp_location2":7.7,"temp_location4":6.44,"temp_location5":10.02,"temp_location1":7.94,"solar_location3":0,"solar_location6":0,"solar_location2":0,"solar_location4":0,"solar_location5":0,"solar_location1":0,"summerWinter":WINTER,"dateTimeLocal":"2019/00/11 06:00:00.0000","year":2019,"monthNum":3,"monthName":Mar,"weekNumber":11,"dayOfWeek":Mon       ,"dayOfWeekNumber":2,"hourText":18        ,"hourNumber":18,"settlementPeriod":37,"bankHoliday":NOT HOLIDAY,"workingDay":WD}</t>
  </si>
  <si>
    <t>{
    "dateTimeUtc":"2019/30/11 06:30:00.0000","temp_location3":6.93,"temp_location6":9.77,"temp_location2":7.7,"temp_location4":6.44,"temp_location5":10.02,"temp_location1":7.94,"solar_location3":0,"solar_location6":0,"solar_location2":0,"solar_location4":0,"solar_location5":0,"solar_location1":0,"summerWinter":WINTER,"dateTimeLocal":"2019/30/11 06:30:00.0000","year":2019,"monthNum":3,"monthName":Mar,"weekNumber":11,"dayOfWeek":Mon       ,"dayOfWeekNumber":2,"hourText":18        ,"hourNumber":18,"settlementPeriod":38,"bankHoliday":NOT HOLIDAY,"workingDay":WD}</t>
  </si>
  <si>
    <t>{
    "dateTimeUtc":"2019/00/11 07:00:00.0000","temp_location3":6.73,"temp_location6":9.9,"temp_location2":7.7,"temp_location4":6.28,"temp_location5":10.17,"temp_location1":8.02,"solar_location3":0,"solar_location6":0,"solar_location2":0,"solar_location4":0,"solar_location5":0,"solar_location1":0,"summerWinter":WINTER,"dateTimeLocal":"2019/00/11 07:00:00.0000","year":2019,"monthNum":3,"monthName":Mar,"weekNumber":11,"dayOfWeek":Mon       ,"dayOfWeekNumber":2,"hourText":19        ,"hourNumber":19,"settlementPeriod":39,"bankHoliday":NOT HOLIDAY,"workingDay":WD}</t>
  </si>
  <si>
    <t>{
    "dateTimeUtc":"2019/30/11 07:30:00.0000","temp_location3":6.73,"temp_location6":9.9,"temp_location2":7.7,"temp_location4":6.28,"temp_location5":10.17,"temp_location1":8.02,"solar_location3":0,"solar_location6":0,"solar_location2":0,"solar_location4":0,"solar_location5":0,"solar_location1":0,"summerWinter":WINTER,"dateTimeLocal":"2019/30/11 07:30:00.0000","year":2019,"monthNum":3,"monthName":Mar,"weekNumber":11,"dayOfWeek":Mon       ,"dayOfWeekNumber":2,"hourText":19        ,"hourNumber":19,"settlementPeriod":40,"bankHoliday":NOT HOLIDAY,"workingDay":WD}</t>
  </si>
  <si>
    <t>{
    "dateTimeUtc":"2019/00/11 08:00:00.0000","temp_location3":6.69,"temp_location6":10.02,"temp_location2":7.91,"temp_location4":6.14,"temp_location5":10.28,"temp_location1":8.2,"solar_location3":0,"solar_location6":0,"solar_location2":0,"solar_location4":0,"solar_location5":0,"solar_location1":0,"summerWinter":WINTER,"dateTimeLocal":"2019/00/11 08:00:00.0000","year":2019,"monthNum":3,"monthName":Mar,"weekNumber":11,"dayOfWeek":Mon       ,"dayOfWeekNumber":2,"hourText":20        ,"hourNumber":20,"settlementPeriod":41,"bankHoliday":NOT HOLIDAY,"workingDay":WD}</t>
  </si>
  <si>
    <t>{
    "dateTimeUtc":"2019/30/11 08:30:00.0000","temp_location3":6.69,"temp_location6":10.02,"temp_location2":7.91,"temp_location4":6.14,"temp_location5":10.28,"temp_location1":8.2,"solar_location3":0,"solar_location6":0,"solar_location2":0,"solar_location4":0,"solar_location5":0,"solar_location1":0,"summerWinter":WINTER,"dateTimeLocal":"2019/30/11 08:30:00.0000","year":2019,"monthNum":3,"monthName":Mar,"weekNumber":11,"dayOfWeek":Mon       ,"dayOfWeekNumber":2,"hourText":20        ,"hourNumber":20,"settlementPeriod":42,"bankHoliday":NOT HOLIDAY,"workingDay":WD}</t>
  </si>
  <si>
    <t>{
    "dateTimeUtc":"2019/00/11 09:00:00.0000","temp_location3":6.73,"temp_location6":10.11,"temp_location2":8.12,"temp_location4":6.09,"temp_location5":10.33,"temp_location1":8.27,"solar_location3":0,"solar_location6":0,"solar_location2":0,"solar_location4":0,"solar_location5":0,"solar_location1":0,"summerWinter":WINTER,"dateTimeLocal":"2019/00/11 09:00:00.0000","year":2019,"monthNum":3,"monthName":Mar,"weekNumber":11,"dayOfWeek":Mon       ,"dayOfWeekNumber":2,"hourText":21        ,"hourNumber":21,"settlementPeriod":43,"bankHoliday":NOT HOLIDAY,"workingDay":WD}</t>
  </si>
  <si>
    <t>{
    "dateTimeUtc":"2019/30/11 09:30:00.0000","temp_location3":6.73,"temp_location6":10.11,"temp_location2":8.12,"temp_location4":6.09,"temp_location5":10.33,"temp_location1":8.27,"solar_location3":0,"solar_location6":0,"solar_location2":0,"solar_location4":0,"solar_location5":0,"solar_location1":0,"summerWinter":WINTER,"dateTimeLocal":"2019/30/11 09:30:00.0000","year":2019,"monthNum":3,"monthName":Mar,"weekNumber":11,"dayOfWeek":Mon       ,"dayOfWeekNumber":2,"hourText":21        ,"hourNumber":21,"settlementPeriod":44,"bankHoliday":NOT HOLIDAY,"workingDay":WD}</t>
  </si>
  <si>
    <t>{
    "dateTimeUtc":"2019/00/11 10:00:00.0000","temp_location3":6.84,"temp_location6":10.08,"temp_location2":8.12,"temp_location4":6.07,"temp_location5":10.29,"temp_location1":8.21,"solar_location3":0,"solar_location6":0,"solar_location2":0,"solar_location4":0,"solar_location5":0,"solar_location1":0,"summerWinter":WINTER,"dateTimeLocal":"2019/00/11 10:00:00.0000","year":2019,"monthNum":3,"monthName":Mar,"weekNumber":11,"dayOfWeek":Mon       ,"dayOfWeekNumber":2,"hourText":22        ,"hourNumber":22,"settlementPeriod":45,"bankHoliday":NOT HOLIDAY,"workingDay":WD}</t>
  </si>
  <si>
    <t>{
    "dateTimeUtc":"2019/30/11 10:30:00.0000","temp_location3":6.84,"temp_location6":10.08,"temp_location2":8.12,"temp_location4":6.07,"temp_location5":10.29,"temp_location1":8.21,"solar_location3":0,"solar_location6":0,"solar_location2":0,"solar_location4":0,"solar_location5":0,"solar_location1":0,"summerWinter":WINTER,"dateTimeLocal":"2019/30/11 10:30:00.0000","year":2019,"monthNum":3,"monthName":Mar,"weekNumber":11,"dayOfWeek":Mon       ,"dayOfWeekNumber":2,"hourText":22        ,"hourNumber":22,"settlementPeriod":46,"bankHoliday":NOT HOLIDAY,"workingDay":WD}</t>
  </si>
  <si>
    <t>{
    "dateTimeUtc":"2019/00/11 11:00:00.0000","temp_location3":6.99,"temp_location6":10.09,"temp_location2":8.13,"temp_location4":6.25,"temp_location5":10.12,"temp_location1":8.08,"solar_location3":0,"solar_location6":0,"solar_location2":0,"solar_location4":0,"solar_location5":0,"solar_location1":0,"summerWinter":WINTER,"dateTimeLocal":"2019/00/11 11:00:00.0000","year":2019,"monthNum":3,"monthName":Mar,"weekNumber":11,"dayOfWeek":Mon       ,"dayOfWeekNumber":2,"hourText":23        ,"hourNumber":23,"settlementPeriod":47,"bankHoliday":NOT HOLIDAY,"workingDay":WD}</t>
  </si>
  <si>
    <t>{
    "dateTimeUtc":"2019/30/11 11:30:00.0000","temp_location3":6.99,"temp_location6":10.09,"temp_location2":8.13,"temp_location4":6.25,"temp_location5":10.12,"temp_location1":8.08,"solar_location3":0,"solar_location6":0,"solar_location2":0,"solar_location4":0,"solar_location5":0,"solar_location1":0,"summerWinter":WINTER,"dateTimeLocal":"2019/30/11 11:30:00.0000","year":2019,"monthNum":3,"monthName":Mar,"weekNumber":11,"dayOfWeek":Mon       ,"dayOfWeekNumber":2,"hourText":23        ,"hourNumber":23,"settlementPeriod":48,"bankHoliday":NOT HOLIDAY,"workingDay":WD}</t>
  </si>
  <si>
    <t>{
    "dateTimeUtc":"2019/00/12 12:00:00.0000","temp_location3":7.17,"temp_location6":9.96,"temp_location2":8.12,"temp_location4":6.6,"temp_location5":10,"temp_location1":8.13,"solar_location3":0,"solar_location6":0,"solar_location2":0,"solar_location4":0,"solar_location5":0,"solar_location1":0,"summerWinter":WINTER,"dateTimeLocal":"2019/00/12 12:00:00.0000","year":2019,"monthNum":3,"monthName":Mar,"weekNumber":11,"dayOfWeek":Tue       ,"dayOfWeekNumber":3,"hourText":00        ,"hourNumber":0,"settlementPeriod":1,"bankHoliday":NOT HOLIDAY,"workingDay":WD}</t>
  </si>
  <si>
    <t>{
    "dateTimeUtc":"2019/30/12 12:30:00.0000","temp_location3":7.17,"temp_location6":9.96,"temp_location2":8.12,"temp_location4":6.6,"temp_location5":10,"temp_location1":8.13,"solar_location3":0,"solar_location6":0,"solar_location2":0,"solar_location4":0,"solar_location5":0,"solar_location1":0,"summerWinter":WINTER,"dateTimeLocal":"2019/30/12 12:30:00.0000","year":2019,"monthNum":3,"monthName":Mar,"weekNumber":11,"dayOfWeek":Tue       ,"dayOfWeekNumber":3,"hourText":00        ,"hourNumber":0,"settlementPeriod":2,"bankHoliday":NOT HOLIDAY,"workingDay":WD}</t>
  </si>
  <si>
    <t>{
    "dateTimeUtc":"2019/00/12 01:00:00.0000","temp_location3":7.53,"temp_location6":9.93,"temp_location2":8.27,"temp_location4":6.98,"temp_location5":9.94,"temp_location1":8.42,"solar_location3":0,"solar_location6":0,"solar_location2":0,"solar_location4":0,"solar_location5":0,"solar_location1":0,"summerWinter":WINTER,"dateTimeLocal":"2019/00/12 01:00:00.0000","year":2019,"monthNum":3,"monthName":Mar,"weekNumber":11,"dayOfWeek":Tue       ,"dayOfWeekNumber":3,"hourText":01        ,"hourNumber":1,"settlementPeriod":3,"bankHoliday":NOT HOLIDAY,"workingDay":WD}</t>
  </si>
  <si>
    <t>{
    "dateTimeUtc":"2019/30/12 01:30:00.0000","temp_location3":7.53,"temp_location6":9.93,"temp_location2":8.27,"temp_location4":6.98,"temp_location5":9.94,"temp_location1":8.42,"solar_location3":0,"solar_location6":0,"solar_location2":0,"solar_location4":0,"solar_location5":0,"solar_location1":0,"summerWinter":WINTER,"dateTimeLocal":"2019/30/12 01:30:00.0000","year":2019,"monthNum":3,"monthName":Mar,"weekNumber":11,"dayOfWeek":Tue       ,"dayOfWeekNumber":3,"hourText":01        ,"hourNumber":1,"settlementPeriod":4,"bankHoliday":NOT HOLIDAY,"workingDay":WD}</t>
  </si>
  <si>
    <t>{
    "dateTimeUtc":"2019/00/12 02:00:00.0000","temp_location3":7.85,"temp_location6":9.97,"temp_location2":8.5,"temp_location4":7.39,"temp_location5":9.97,"temp_location1":8.56,"solar_location3":0,"solar_location6":0,"solar_location2":0,"solar_location4":0,"solar_location5":0,"solar_location1":0,"summerWinter":WINTER,"dateTimeLocal":"2019/00/12 02:00:00.0000","year":2019,"monthNum":3,"monthName":Mar,"weekNumber":11,"dayOfWeek":Tue       ,"dayOfWeekNumber":3,"hourText":02        ,"hourNumber":2,"settlementPeriod":5,"bankHoliday":NOT HOLIDAY,"workingDay":WD}</t>
  </si>
  <si>
    <t>{
    "dateTimeUtc":"2019/30/12 02:30:00.0000","temp_location3":7.85,"temp_location6":9.97,"temp_location2":8.5,"temp_location4":7.39,"temp_location5":9.97,"temp_location1":8.56,"solar_location3":0,"solar_location6":0,"solar_location2":0,"solar_location4":0,"solar_location5":0,"solar_location1":0,"summerWinter":WINTER,"dateTimeLocal":"2019/30/12 02:30:00.0000","year":2019,"monthNum":3,"monthName":Mar,"weekNumber":11,"dayOfWeek":Tue       ,"dayOfWeekNumber":3,"hourText":02        ,"hourNumber":2,"settlementPeriod":6,"bankHoliday":NOT HOLIDAY,"workingDay":WD}</t>
  </si>
  <si>
    <t>{
    "dateTimeUtc":"2019/00/12 03:00:00.0000","temp_location3":8,"temp_location6":10.01,"temp_location2":8.64,"temp_location4":7.58,"temp_location5":10.04,"temp_location1":8.72,"solar_location3":0,"solar_location6":0,"solar_location2":0,"solar_location4":0,"solar_location5":0,"solar_location1":0,"summerWinter":WINTER,"dateTimeLocal":"2019/00/12 03:00:00.0000","year":2019,"monthNum":3,"monthName":Mar,"weekNumber":11,"dayOfWeek":Tue       ,"dayOfWeekNumber":3,"hourText":03        ,"hourNumber":3,"settlementPeriod":7,"bankHoliday":NOT HOLIDAY,"workingDay":WD}</t>
  </si>
  <si>
    <t>{
    "dateTimeUtc":"2019/30/12 03:30:00.0000","temp_location3":8,"temp_location6":10.01,"temp_location2":8.64,"temp_location4":7.58,"temp_location5":10.04,"temp_location1":8.72,"solar_location3":0,"solar_location6":0,"solar_location2":0,"solar_location4":0,"solar_location5":0,"solar_location1":0,"summerWinter":WINTER,"dateTimeLocal":"2019/30/12 03:30:00.0000","year":2019,"monthNum":3,"monthName":Mar,"weekNumber":11,"dayOfWeek":Tue       ,"dayOfWeekNumber":3,"hourText":03        ,"hourNumber":3,"settlementPeriod":8,"bankHoliday":NOT HOLIDAY,"workingDay":WD}</t>
  </si>
  <si>
    <t>{
    "dateTimeUtc":"2019/00/12 04:00:00.0000","temp_location3":8.3,"temp_location6":10.08,"temp_location2":8.89,"temp_location4":7.85,"temp_location5":10.18,"temp_location1":8.96,"solar_location3":0,"solar_location6":0,"solar_location2":0,"solar_location4":0,"solar_location5":0,"solar_location1":0,"summerWinter":WINTER,"dateTimeLocal":"2019/00/12 04:00:00.0000","year":2019,"monthNum":3,"monthName":Mar,"weekNumber":11,"dayOfWeek":Tue       ,"dayOfWeekNumber":3,"hourText":04        ,"hourNumber":4,"settlementPeriod":9,"bankHoliday":NOT HOLIDAY,"workingDay":WD}</t>
  </si>
  <si>
    <t>{
    "dateTimeUtc":"2019/30/12 04:30:00.0000","temp_location3":8.3,"temp_location6":10.08,"temp_location2":8.89,"temp_location4":7.85,"temp_location5":10.18,"temp_location1":8.96,"solar_location3":0,"solar_location6":0,"solar_location2":0,"solar_location4":0,"solar_location5":0,"solar_location1":0,"summerWinter":WINTER,"dateTimeLocal":"2019/30/12 04:30:00.0000","year":2019,"monthNum":3,"monthName":Mar,"weekNumber":11,"dayOfWeek":Tue       ,"dayOfWeekNumber":3,"hourText":04        ,"hourNumber":4,"settlementPeriod":10,"bankHoliday":NOT HOLIDAY,"workingDay":WD}</t>
  </si>
  <si>
    <t>{
    "dateTimeUtc":"2019/00/12 05:00:00.0000","temp_location3":8.6,"temp_location6":10.13,"temp_location2":9.08,"temp_location4":8.16,"temp_location5":10.26,"temp_location1":9.17,"solar_location3":0,"solar_location6":0,"solar_location2":0,"solar_location4":0,"solar_location5":0,"solar_location1":0,"summerWinter":WINTER,"dateTimeLocal":"2019/00/12 05:00:00.0000","year":2019,"monthNum":3,"monthName":Mar,"weekNumber":11,"dayOfWeek":Tue       ,"dayOfWeekNumber":3,"hourText":05        ,"hourNumber":5,"settlementPeriod":11,"bankHoliday":NOT HOLIDAY,"workingDay":WD}</t>
  </si>
  <si>
    <t>{
    "dateTimeUtc":"2019/30/12 05:30:00.0000","temp_location3":8.6,"temp_location6":10.13,"temp_location2":9.08,"temp_location4":8.16,"temp_location5":10.26,"temp_location1":9.17,"solar_location3":0,"solar_location6":0,"solar_location2":0,"solar_location4":0,"solar_location5":0,"solar_location1":0,"summerWinter":WINTER,"dateTimeLocal":"2019/30/12 05:30:00.0000","year":2019,"monthNum":3,"monthName":Mar,"weekNumber":11,"dayOfWeek":Tue       ,"dayOfWeekNumber":3,"hourText":05        ,"hourNumber":5,"settlementPeriod":12,"bankHoliday":NOT HOLIDAY,"workingDay":WD}</t>
  </si>
  <si>
    <t>{
    "dateTimeUtc":"2019/00/12 06:00:00.0000","temp_location3":8.9,"temp_location6":10.12,"temp_location2":9.2,"temp_location4":8.49,"temp_location5":10.31,"temp_location1":9.38,"solar_location3":0.92,"solar_location6":0.92,"solar_location2":1.05,"solar_location4":1.28,"solar_location5":0.84,"solar_location1":0.65,"summerWinter":WINTER,"dateTimeLocal":"2019/00/12 06:00:00.0000","year":2019,"monthNum":3,"monthName":Mar,"weekNumber":11,"dayOfWeek":Tue       ,"dayOfWeekNumber":3,"hourText":06        ,"hourNumber":6,"settlementPeriod":13,"bankHoliday":NOT HOLIDAY,"workingDay":WD}</t>
  </si>
  <si>
    <t>{
    "dateTimeUtc":"2019/30/12 06:30:00.0000","temp_location3":8.9,"temp_location6":10.12,"temp_location2":9.2,"temp_location4":8.49,"temp_location5":10.31,"temp_location1":9.38,"solar_location3":0.92,"solar_location6":0.92,"solar_location2":1.05,"solar_location4":1.28,"solar_location5":0.84,"solar_location1":0.65,"summerWinter":WINTER,"dateTimeLocal":"2019/30/12 06:30:00.0000","year":2019,"monthNum":3,"monthName":Mar,"weekNumber":11,"dayOfWeek":Tue       ,"dayOfWeekNumber":3,"hourText":06        ,"hourNumber":6,"settlementPeriod":14,"bankHoliday":NOT HOLIDAY,"workingDay":WD}</t>
  </si>
  <si>
    <t>{
    "dateTimeUtc":"2019/00/12 07:00:00.0000","temp_location3":9.16,"temp_location6":10.14,"temp_location2":9.32,"temp_location4":8.77,"temp_location5":10.4,"temp_location1":9.58,"solar_location3":13.45,"solar_location6":16.41,"solar_location2":14.99,"solar_location4":14.82,"solar_location5":10.48,"solar_location1":12.45,"summerWinter":WINTER,"dateTimeLocal":"2019/00/12 07:00:00.0000","year":2019,"monthNum":3,"monthName":Mar,"weekNumber":11,"dayOfWeek":Tue       ,"dayOfWeekNumber":3,"hourText":07        ,"hourNumber":7,"settlementPeriod":15,"bankHoliday":NOT HOLIDAY,"workingDay":WD}</t>
  </si>
  <si>
    <t>{
    "dateTimeUtc":"2019/30/12 07:30:00.0000","temp_location3":9.16,"temp_location6":10.14,"temp_location2":9.32,"temp_location4":8.77,"temp_location5":10.4,"temp_location1":9.58,"solar_location3":13.45,"solar_location6":16.41,"solar_location2":14.99,"solar_location4":14.82,"solar_location5":10.48,"solar_location1":12.45,"summerWinter":WINTER,"dateTimeLocal":"2019/30/12 07:30:00.0000","year":2019,"monthNum":3,"monthName":Mar,"weekNumber":11,"dayOfWeek":Tue       ,"dayOfWeekNumber":3,"hourText":07        ,"hourNumber":7,"settlementPeriod":16,"bankHoliday":NOT HOLIDAY,"workingDay":WD}</t>
  </si>
  <si>
    <t>{
    "dateTimeUtc":"2019/00/12 08:00:00.0000","temp_location3":9.34,"temp_location6":10.19,"temp_location2":9.49,"temp_location4":9.02,"temp_location5":10.51,"temp_location1":9.73,"solar_location3":35.02,"solar_location6":33.45,"solar_location2":36.83,"solar_location4":32.84,"solar_location5":26.38,"solar_location1":35.78,"summerWinter":WINTER,"dateTimeLocal":"2019/00/12 08:00:00.0000","year":2019,"monthNum":3,"monthName":Mar,"weekNumber":11,"dayOfWeek":Tue       ,"dayOfWeekNumber":3,"hourText":08        ,"hourNumber":8,"settlementPeriod":17,"bankHoliday":NOT HOLIDAY,"workingDay":WD}</t>
  </si>
  <si>
    <t>{
    "dateTimeUtc":"2019/30/12 08:30:00.0000","temp_location3":9.34,"temp_location6":10.19,"temp_location2":9.49,"temp_location4":9.02,"temp_location5":10.51,"temp_location1":9.73,"solar_location3":35.02,"solar_location6":33.45,"solar_location2":36.83,"solar_location4":32.84,"solar_location5":26.38,"solar_location1":35.78,"summerWinter":WINTER,"dateTimeLocal":"2019/30/12 08:30:00.0000","year":2019,"monthNum":3,"monthName":Mar,"weekNumber":11,"dayOfWeek":Tue       ,"dayOfWeekNumber":3,"hourText":08        ,"hourNumber":8,"settlementPeriod":18,"bankHoliday":NOT HOLIDAY,"workingDay":WD}</t>
  </si>
  <si>
    <t>{
    "dateTimeUtc":"2019/00/12 09:00:00.0000","temp_location3":8.77,"temp_location6":10.31,"temp_location2":9.66,"temp_location4":9.27,"temp_location5":10.64,"temp_location1":9.22,"solar_location3":75.22,"solar_location6":48.27,"solar_location2":67.47,"solar_location4":60.06,"solar_location5":56.8,"solar_location1":84.41,"summerWinter":WINTER,"dateTimeLocal":"2019/00/12 09:00:00.0000","year":2019,"monthNum":3,"monthName":Mar,"weekNumber":11,"dayOfWeek":Tue       ,"dayOfWeekNumber":3,"hourText":09        ,"hourNumber":9,"settlementPeriod":19,"bankHoliday":NOT HOLIDAY,"workingDay":WD}</t>
  </si>
  <si>
    <t>{
    "dateTimeUtc":"2019/30/12 09:30:00.0000","temp_location3":8.77,"temp_location6":10.31,"temp_location2":9.66,"temp_location4":9.27,"temp_location5":10.64,"temp_location1":9.22,"solar_location3":75.22,"solar_location6":48.27,"solar_location2":67.47,"solar_location4":60.06,"solar_location5":56.8,"solar_location1":84.41,"summerWinter":WINTER,"dateTimeLocal":"2019/30/12 09:30:00.0000","year":2019,"monthNum":3,"monthName":Mar,"weekNumber":11,"dayOfWeek":Tue       ,"dayOfWeekNumber":3,"hourText":09        ,"hourNumber":9,"settlementPeriod":20,"bankHoliday":NOT HOLIDAY,"workingDay":WD}</t>
  </si>
  <si>
    <t>{
    "dateTimeUtc":"2019/00/12 10:00:00.0000","temp_location3":6.63,"temp_location6":10.4,"temp_location2":8.86,"temp_location4":8.92,"temp_location5":9.58,"temp_location1":6.43,"solar_location3":106.94,"solar_location6":83.06,"solar_location2":109.66,"solar_location4":112.16,"solar_location5":104.38,"solar_location1":112.03,"summerWinter":WINTER,"dateTimeLocal":"2019/00/12 10:00:00.0000","year":2019,"monthNum":3,"monthName":Mar,"weekNumber":11,"dayOfWeek":Tue       ,"dayOfWeekNumber":3,"hourText":10        ,"hourNumber":10,"settlementPeriod":21,"bankHoliday":NOT HOLIDAY,"workingDay":WD}</t>
  </si>
  <si>
    <t>{
    "dateTimeUtc":"2019/30/12 10:30:00.0000","temp_location3":6.63,"temp_location6":10.4,"temp_location2":8.86,"temp_location4":8.92,"temp_location5":9.58,"temp_location1":6.43,"solar_location3":106.94,"solar_location6":83.06,"solar_location2":109.66,"solar_location4":112.16,"solar_location5":104.38,"solar_location1":112.03,"summerWinter":WINTER,"dateTimeLocal":"2019/30/12 10:30:00.0000","year":2019,"monthNum":3,"monthName":Mar,"weekNumber":11,"dayOfWeek":Tue       ,"dayOfWeekNumber":3,"hourText":10        ,"hourNumber":10,"settlementPeriod":22,"bankHoliday":NOT HOLIDAY,"workingDay":WD}</t>
  </si>
  <si>
    <t>{
    "dateTimeUtc":"2019/00/12 11:00:00.0000","temp_location3":4.36,"temp_location6":8.6,"temp_location2":6.19,"temp_location4":6.92,"temp_location5":6.34,"temp_location1":4.77,"solar_location3":120.12,"solar_location6":123.16,"solar_location2":147.62,"solar_location4":135.5,"solar_location5":143.69,"solar_location1":120.44,"summerWinter":WINTER,"dateTimeLocal":"2019/00/12 11:00:00.0000","year":2019,"monthNum":3,"monthName":Mar,"weekNumber":11,"dayOfWeek":Tue       ,"dayOfWeekNumber":3,"hourText":11        ,"hourNumber":11,"settlementPeriod":23,"bankHoliday":NOT HOLIDAY,"workingDay":WD}</t>
  </si>
  <si>
    <t>{
    "dateTimeUtc":"2019/30/12 11:30:00.0000","temp_location3":4.36,"temp_location6":8.6,"temp_location2":6.19,"temp_location4":6.92,"temp_location5":6.34,"temp_location1":4.77,"solar_location3":120.12,"solar_location6":123.16,"solar_location2":147.62,"solar_location4":135.5,"solar_location5":143.69,"solar_location1":120.44,"summerWinter":WINTER,"dateTimeLocal":"2019/30/12 11:30:00.0000","year":2019,"monthNum":3,"monthName":Mar,"weekNumber":11,"dayOfWeek":Tue       ,"dayOfWeekNumber":3,"hourText":11        ,"hourNumber":11,"settlementPeriod":24,"bankHoliday":NOT HOLIDAY,"workingDay":WD}</t>
  </si>
  <si>
    <t>{
    "dateTimeUtc":"2019/00/12 12:00:00.0000","temp_location3":4.37,"temp_location6":6.28,"temp_location2":5.03,"temp_location4":4.73,"temp_location5":6.74,"temp_location1":5.19,"solar_location3":96.47,"solar_location6":151.81,"solar_location2":134.56,"solar_location4":132.5,"solar_location5":138.19,"solar_location1":104.88,"summerWinter":WINTER,"dateTimeLocal":"2019/00/12 12:00:00.0000","year":2019,"monthNum":3,"monthName":Mar,"weekNumber":11,"dayOfWeek":Tue       ,"dayOfWeekNumber":3,"hourText":12        ,"hourNumber":12,"settlementPeriod":25,"bankHoliday":NOT HOLIDAY,"workingDay":WD}</t>
  </si>
  <si>
    <t>{
    "dateTimeUtc":"2019/30/12 12:30:00.0000","temp_location3":4.37,"temp_location6":6.28,"temp_location2":5.03,"temp_location4":4.73,"temp_location5":6.74,"temp_location1":5.19,"solar_location3":96.47,"solar_location6":151.81,"solar_location2":134.56,"solar_location4":132.5,"solar_location5":138.19,"solar_location1":104.88,"summerWinter":WINTER,"dateTimeLocal":"2019/30/12 12:30:00.0000","year":2019,"monthNum":3,"monthName":Mar,"weekNumber":11,"dayOfWeek":Tue       ,"dayOfWeekNumber":3,"hourText":12        ,"hourNumber":12,"settlementPeriod":26,"bankHoliday":NOT HOLIDAY,"workingDay":WD}</t>
  </si>
  <si>
    <t>{
    "dateTimeUtc":"2019/00/12 01:00:00.0000","temp_location3":4.91,"temp_location6":6.97,"temp_location2":5.57,"temp_location4":4.22,"temp_location5":7.54,"temp_location1":5.72,"solar_location3":110.62,"solar_location6":202.44,"solar_location2":193.25,"solar_location4":107.31,"solar_location5":112.53,"solar_location1":135.94,"summerWinter":WINTER,"dateTimeLocal":"2019/00/12 01:00:00.0000","year":2019,"monthNum":3,"monthName":Mar,"weekNumber":11,"dayOfWeek":Tue       ,"dayOfWeekNumber":3,"hourText":13        ,"hourNumber":13,"settlementPeriod":27,"bankHoliday":NOT HOLIDAY,"workingDay":WD}</t>
  </si>
  <si>
    <t>{
    "dateTimeUtc":"2019/30/12 01:30:00.0000","temp_location3":4.91,"temp_location6":6.97,"temp_location2":5.57,"temp_location4":4.22,"temp_location5":7.54,"temp_location1":5.72,"solar_location3":110.62,"solar_location6":202.44,"solar_location2":193.25,"solar_location4":107.31,"solar_location5":112.53,"solar_location1":135.94,"summerWinter":WINTER,"dateTimeLocal":"2019/30/12 01:30:00.0000","year":2019,"monthNum":3,"monthName":Mar,"weekNumber":11,"dayOfWeek":Tue       ,"dayOfWeekNumber":3,"hourText":13        ,"hourNumber":13,"settlementPeriod":28,"bankHoliday":NOT HOLIDAY,"workingDay":WD}</t>
  </si>
  <si>
    <t>{
    "dateTimeUtc":"2019/00/12 02:00:00.0000","temp_location3":5.44,"temp_location6":7.67,"temp_location2":6.2,"temp_location4":4.73,"temp_location5":8.04,"temp_location1":6.23,"solar_location3":193.94,"solar_location6":112.53,"solar_location2":170,"solar_location4":136.75,"solar_location5":169.5,"solar_location1":213.31,"summerWinter":WINTER,"dateTimeLocal":"2019/00/12 02:00:00.0000","year":2019,"monthNum":3,"monthName":Mar,"weekNumber":11,"dayOfWeek":Tue       ,"dayOfWeekNumber":3,"hourText":14        ,"hourNumber":14,"settlementPeriod":29,"bankHoliday":NOT HOLIDAY,"workingDay":WD}</t>
  </si>
  <si>
    <t>{
    "dateTimeUtc":"2019/30/12 02:30:00.0000","temp_location3":5.44,"temp_location6":7.67,"temp_location2":6.2,"temp_location4":4.73,"temp_location5":8.04,"temp_location1":6.23,"solar_location3":193.94,"solar_location6":112.53,"solar_location2":170,"solar_location4":136.75,"solar_location5":169.5,"solar_location1":213.31,"summerWinter":WINTER,"dateTimeLocal":"2019/30/12 02:30:00.0000","year":2019,"monthNum":3,"monthName":Mar,"weekNumber":11,"dayOfWeek":Tue       ,"dayOfWeekNumber":3,"hourText":14        ,"hourNumber":14,"settlementPeriod":30,"bankHoliday":NOT HOLIDAY,"workingDay":WD}</t>
  </si>
  <si>
    <t>{
    "dateTimeUtc":"2019/00/12 03:00:00.0000","temp_location3":6.25,"temp_location6":8.1,"temp_location2":6.56,"temp_location4":5.64,"temp_location5":8.57,"temp_location1":6.85,"solar_location3":223.44,"solar_location6":172.88,"solar_location2":196.81,"solar_location4":188.31,"solar_location5":196,"solar_location1":222.94,"summerWinter":WINTER,"dateTimeLocal":"2019/00/12 03:00:00.0000","year":2019,"monthNum":3,"monthName":Mar,"weekNumber":11,"dayOfWeek":Tue       ,"dayOfWeekNumber":3,"hourText":15        ,"hourNumber":15,"settlementPeriod":31,"bankHoliday":NOT HOLIDAY,"workingDay":WD}</t>
  </si>
  <si>
    <t>{
    "dateTimeUtc":"2019/30/12 03:30:00.0000","temp_location3":6.25,"temp_location6":8.1,"temp_location2":6.56,"temp_location4":5.64,"temp_location5":8.57,"temp_location1":6.85,"solar_location3":223.44,"solar_location6":172.88,"solar_location2":196.81,"solar_location4":188.31,"solar_location5":196,"solar_location1":222.94,"summerWinter":WINTER,"dateTimeLocal":"2019/30/12 03:30:00.0000","year":2019,"monthNum":3,"monthName":Mar,"weekNumber":11,"dayOfWeek":Tue       ,"dayOfWeekNumber":3,"hourText":15        ,"hourNumber":15,"settlementPeriod":32,"bankHoliday":NOT HOLIDAY,"workingDay":WD}</t>
  </si>
  <si>
    <t>{
    "dateTimeUtc":"2019/00/12 04:00:00.0000","temp_location3":6.79,"temp_location6":8.59,"temp_location2":7.11,"temp_location4":6.58,"temp_location5":8.96,"temp_location1":7.28,"solar_location3":103.75,"solar_location6":104.34,"solar_location2":113.28,"solar_location4":113.56,"solar_location5":111,"solar_location1":91.28,"summerWinter":WINTER,"dateTimeLocal":"2019/00/12 04:00:00.0000","year":2019,"monthNum":3,"monthName":Mar,"weekNumber":11,"dayOfWeek":Tue       ,"dayOfWeekNumber":3,"hourText":16        ,"hourNumber":16,"settlementPeriod":33,"bankHoliday":NOT HOLIDAY,"workingDay":WD}</t>
  </si>
  <si>
    <t>{
    "dateTimeUtc":"2019/30/12 04:30:00.0000","temp_location3":6.79,"temp_location6":8.59,"temp_location2":7.11,"temp_location4":6.58,"temp_location5":8.96,"temp_location1":7.28,"solar_location3":103.75,"solar_location6":104.34,"solar_location2":113.28,"solar_location4":113.56,"solar_location5":111,"solar_location1":91.28,"summerWinter":WINTER,"dateTimeLocal":"2019/30/12 04:30:00.0000","year":2019,"monthNum":3,"monthName":Mar,"weekNumber":11,"dayOfWeek":Tue       ,"dayOfWeekNumber":3,"hourText":16        ,"hourNumber":16,"settlementPeriod":34,"bankHoliday":NOT HOLIDAY,"workingDay":WD}</t>
  </si>
  <si>
    <t>{
    "dateTimeUtc":"2019/00/12 05:00:00.0000","temp_location3":6.21,"temp_location6":8.84,"temp_location2":6.92,"temp_location4":6.49,"temp_location5":8.89,"temp_location1":6.74,"solar_location3":25.94,"solar_location6":26.79,"solar_location2":25.92,"solar_location4":21.36,"solar_location5":31.48,"solar_location1":27.68,"summerWinter":WINTER,"dateTimeLocal":"2019/00/12 05:00:00.0000","year":2019,"monthNum":3,"monthName":Mar,"weekNumber":11,"dayOfWeek":Tue       ,"dayOfWeekNumber":3,"hourText":17        ,"hourNumber":17,"settlementPeriod":35,"bankHoliday":NOT HOLIDAY,"workingDay":WD}</t>
  </si>
  <si>
    <t>{
    "dateTimeUtc":"2019/30/12 05:30:00.0000","temp_location3":6.21,"temp_location6":8.84,"temp_location2":6.92,"temp_location4":6.49,"temp_location5":8.89,"temp_location1":6.74,"solar_location3":25.94,"solar_location6":26.79,"solar_location2":25.92,"solar_location4":21.36,"solar_location5":31.48,"solar_location1":27.68,"summerWinter":WINTER,"dateTimeLocal":"2019/30/12 05:30:00.0000","year":2019,"monthNum":3,"monthName":Mar,"weekNumber":11,"dayOfWeek":Tue       ,"dayOfWeekNumber":3,"hourText":17        ,"hourNumber":17,"settlementPeriod":36,"bankHoliday":NOT HOLIDAY,"workingDay":WD}</t>
  </si>
  <si>
    <t>{
    "dateTimeUtc":"2019/00/12 06:00:00.0000","temp_location3":5.55,"temp_location6":8.59,"temp_location2":6.35,"temp_location4":5.76,"temp_location5":8.51,"temp_location1":6.3,"solar_location3":0,"solar_location6":0,"solar_location2":0,"solar_location4":0,"solar_location5":0.01,"solar_location1":0.01,"summerWinter":WINTER,"dateTimeLocal":"2019/00/12 06:00:00.0000","year":2019,"monthNum":3,"monthName":Mar,"weekNumber":11,"dayOfWeek":Tue       ,"dayOfWeekNumber":3,"hourText":18        ,"hourNumber":18,"settlementPeriod":37,"bankHoliday":NOT HOLIDAY,"workingDay":WD}</t>
  </si>
  <si>
    <t>{
    "dateTimeUtc":"2019/30/12 06:30:00.0000","temp_location3":5.55,"temp_location6":8.59,"temp_location2":6.35,"temp_location4":5.76,"temp_location5":8.51,"temp_location1":6.3,"solar_location3":0,"solar_location6":0,"solar_location2":0,"solar_location4":0,"solar_location5":0.01,"solar_location1":0.01,"summerWinter":WINTER,"dateTimeLocal":"2019/30/12 06:30:00.0000","year":2019,"monthNum":3,"monthName":Mar,"weekNumber":11,"dayOfWeek":Tue       ,"dayOfWeekNumber":3,"hourText":18        ,"hourNumber":18,"settlementPeriod":38,"bankHoliday":NOT HOLIDAY,"workingDay":WD}</t>
  </si>
  <si>
    <t>{
    "dateTimeUtc":"2019/00/12 07:00:00.0000","temp_location3":5.31,"temp_location6":8.5,"temp_location2":6.06,"temp_location4":5.29,"temp_location5":8.54,"temp_location1":6.21,"solar_location3":0,"solar_location6":0,"solar_location2":0,"solar_location4":0,"solar_location5":0,"solar_location1":0,"summerWinter":WINTER,"dateTimeLocal":"2019/00/12 07:00:00.0000","year":2019,"monthNum":3,"monthName":Mar,"weekNumber":11,"dayOfWeek":Tue       ,"dayOfWeekNumber":3,"hourText":19        ,"hourNumber":19,"settlementPeriod":39,"bankHoliday":NOT HOLIDAY,"workingDay":WD}</t>
  </si>
  <si>
    <t>{
    "dateTimeUtc":"2019/30/12 07:30:00.0000","temp_location3":5.31,"temp_location6":8.5,"temp_location2":6.06,"temp_location4":5.29,"temp_location5":8.54,"temp_location1":6.21,"solar_location3":0,"solar_location6":0,"solar_location2":0,"solar_location4":0,"solar_location5":0,"solar_location1":0,"summerWinter":WINTER,"dateTimeLocal":"2019/30/12 07:30:00.0000","year":2019,"monthNum":3,"monthName":Mar,"weekNumber":11,"dayOfWeek":Tue       ,"dayOfWeekNumber":3,"hourText":19        ,"hourNumber":19,"settlementPeriod":40,"bankHoliday":NOT HOLIDAY,"workingDay":WD}</t>
  </si>
  <si>
    <t>{
    "dateTimeUtc":"2019/00/12 08:00:00.0000","temp_location3":5.46,"temp_location6":8.56,"temp_location2":6.03,"temp_location4":4.93,"temp_location5":8.62,"temp_location1":6.36,"solar_location3":0,"solar_location6":0,"solar_location2":0,"solar_location4":0,"solar_location5":0,"solar_location1":0,"summerWinter":WINTER,"dateTimeLocal":"2019/00/12 08:00:00.0000","year":2019,"monthNum":3,"monthName":Mar,"weekNumber":11,"dayOfWeek":Tue       ,"dayOfWeekNumber":3,"hourText":20        ,"hourNumber":20,"settlementPeriod":41,"bankHoliday":NOT HOLIDAY,"workingDay":WD}</t>
  </si>
  <si>
    <t>{
    "dateTimeUtc":"2019/30/12 08:30:00.0000","temp_location3":5.46,"temp_location6":8.56,"temp_location2":6.03,"temp_location4":4.93,"temp_location5":8.62,"temp_location1":6.36,"solar_location3":0,"solar_location6":0,"solar_location2":0,"solar_location4":0,"solar_location5":0,"solar_location1":0,"summerWinter":WINTER,"dateTimeLocal":"2019/30/12 08:30:00.0000","year":2019,"monthNum":3,"monthName":Mar,"weekNumber":11,"dayOfWeek":Tue       ,"dayOfWeekNumber":3,"hourText":20        ,"hourNumber":20,"settlementPeriod":42,"bankHoliday":NOT HOLIDAY,"workingDay":WD}</t>
  </si>
  <si>
    <t>{
    "dateTimeUtc":"2019/00/12 09:00:00.0000","temp_location3":5.69,"temp_location6":8.64,"temp_location2":6.16,"temp_location4":5.12,"temp_location5":8.69,"temp_location1":6.52,"solar_location3":0,"solar_location6":0,"solar_location2":0,"solar_location4":0,"solar_location5":0,"solar_location1":0,"summerWinter":WINTER,"dateTimeLocal":"2019/00/12 09:00:00.0000","year":2019,"monthNum":3,"monthName":Mar,"weekNumber":11,"dayOfWeek":Tue       ,"dayOfWeekNumber":3,"hourText":21        ,"hourNumber":21,"settlementPeriod":43,"bankHoliday":NOT HOLIDAY,"workingDay":WD}</t>
  </si>
  <si>
    <t>{
    "dateTimeUtc":"2019/30/12 09:30:00.0000","temp_location3":5.69,"temp_location6":8.64,"temp_location2":6.16,"temp_location4":5.12,"temp_location5":8.69,"temp_location1":6.52,"solar_location3":0,"solar_location6":0,"solar_location2":0,"solar_location4":0,"solar_location5":0,"solar_location1":0,"summerWinter":WINTER,"dateTimeLocal":"2019/30/12 09:30:00.0000","year":2019,"monthNum":3,"monthName":Mar,"weekNumber":11,"dayOfWeek":Tue       ,"dayOfWeekNumber":3,"hourText":21        ,"hourNumber":21,"settlementPeriod":44,"bankHoliday":NOT HOLIDAY,"workingDay":WD}</t>
  </si>
  <si>
    <t>{
    "dateTimeUtc":"2019/00/12 10:00:00.0000","temp_location3":5.72,"temp_location6":8.66,"temp_location2":6.2,"temp_location4":5.46,"temp_location5":8.75,"temp_location1":6.47,"solar_location3":0,"solar_location6":0,"solar_location2":0,"solar_location4":0,"solar_location5":0,"solar_location1":0,"summerWinter":WINTER,"dateTimeLocal":"2019/00/12 10:00:00.0000","year":2019,"monthNum":3,"monthName":Mar,"weekNumber":11,"dayOfWeek":Tue       ,"dayOfWeekNumber":3,"hourText":22        ,"hourNumber":22,"settlementPeriod":45,"bankHoliday":NOT HOLIDAY,"workingDay":WD}</t>
  </si>
  <si>
    <t>{
    "dateTimeUtc":"2019/30/12 10:30:00.0000","temp_location3":5.72,"temp_location6":8.66,"temp_location2":6.2,"temp_location4":5.46,"temp_location5":8.75,"temp_location1":6.47,"solar_location3":0,"solar_location6":0,"solar_location2":0,"solar_location4":0,"solar_location5":0,"solar_location1":0,"summerWinter":WINTER,"dateTimeLocal":"2019/30/12 10:30:00.0000","year":2019,"monthNum":3,"monthName":Mar,"weekNumber":11,"dayOfWeek":Tue       ,"dayOfWeekNumber":3,"hourText":22        ,"hourNumber":22,"settlementPeriod":46,"bankHoliday":NOT HOLIDAY,"workingDay":WD}</t>
  </si>
  <si>
    <t>{
    "dateTimeUtc":"2019/00/12 11:00:00.0000","temp_location3":5.69,"temp_location6":8.69,"temp_location2":6.17,"temp_location4":5.5,"temp_location5":8.81,"temp_location1":6.46,"solar_location3":0,"solar_location6":0,"solar_location2":0,"solar_location4":0,"solar_location5":0,"solar_location1":0,"summerWinter":WINTER,"dateTimeLocal":"2019/00/12 11:00:00.0000","year":2019,"monthNum":3,"monthName":Mar,"weekNumber":11,"dayOfWeek":Tue       ,"dayOfWeekNumber":3,"hourText":23        ,"hourNumber":23,"settlementPeriod":47,"bankHoliday":NOT HOLIDAY,"workingDay":WD}</t>
  </si>
  <si>
    <t>{
    "dateTimeUtc":"2019/30/12 11:30:00.0000","temp_location3":5.69,"temp_location6":8.69,"temp_location2":6.17,"temp_location4":5.5,"temp_location5":8.81,"temp_location1":6.46,"solar_location3":0,"solar_location6":0,"solar_location2":0,"solar_location4":0,"solar_location5":0,"solar_location1":0,"summerWinter":WINTER,"dateTimeLocal":"2019/30/12 11:30:00.0000","year":2019,"monthNum":3,"monthName":Mar,"weekNumber":11,"dayOfWeek":Tue       ,"dayOfWeekNumber":3,"hourText":23        ,"hourNumber":23,"settlementPeriod":48,"bankHoliday":NOT HOLIDAY,"workingDay":WD}</t>
  </si>
  <si>
    <t>{
    "dateTimeUtc":"2019/00/13 12:00:00.0000","temp_location3":5.75,"temp_location6":8.67,"temp_location2":6.23,"temp_location4":5.37,"temp_location5":8.66,"temp_location1":6.57,"solar_location3":0,"solar_location6":0,"solar_location2":0,"solar_location4":0,"solar_location5":0,"solar_location1":0,"summerWinter":WINTER,"dateTimeLocal":"2019/00/13 12:00:00.0000","year":2019,"monthNum":3,"monthName":Mar,"weekNumber":11,"dayOfWeek":Wed       ,"dayOfWeekNumber":4,"hourText":00        ,"hourNumber":0,"settlementPeriod":1,"bankHoliday":NOT HOLIDAY,"workingDay":WD}</t>
  </si>
  <si>
    <t>{
    "dateTimeUtc":"2019/30/13 12:30:00.0000","temp_location3":5.75,"temp_location6":8.67,"temp_location2":6.23,"temp_location4":5.37,"temp_location5":8.66,"temp_location1":6.57,"solar_location3":0,"solar_location6":0,"solar_location2":0,"solar_location4":0,"solar_location5":0,"solar_location1":0,"summerWinter":WINTER,"dateTimeLocal":"2019/30/13 12:30:00.0000","year":2019,"monthNum":3,"monthName":Mar,"weekNumber":11,"dayOfWeek":Wed       ,"dayOfWeekNumber":4,"hourText":00        ,"hourNumber":0,"settlementPeriod":2,"bankHoliday":NOT HOLIDAY,"workingDay":WD}</t>
  </si>
  <si>
    <t>{
    "dateTimeUtc":"2019/00/13 01:00:00.0000","temp_location3":5.67,"temp_location6":8.6,"temp_location2":6.27,"temp_location4":5.3,"temp_location5":8.72,"temp_location1":6.49,"solar_location3":0,"solar_location6":0,"solar_location2":0,"solar_location4":0,"solar_location5":0,"solar_location1":0,"summerWinter":WINTER,"dateTimeLocal":"2019/00/13 01:00:00.0000","year":2019,"monthNum":3,"monthName":Mar,"weekNumber":11,"dayOfWeek":Wed       ,"dayOfWeekNumber":4,"hourText":01        ,"hourNumber":1,"settlementPeriod":3,"bankHoliday":NOT HOLIDAY,"workingDay":WD}</t>
  </si>
  <si>
    <t>{
    "dateTimeUtc":"2019/30/13 01:30:00.0000","temp_location3":5.67,"temp_location6":8.6,"temp_location2":6.27,"temp_location4":5.3,"temp_location5":8.72,"temp_location1":6.49,"solar_location3":0,"solar_location6":0,"solar_location2":0,"solar_location4":0,"solar_location5":0,"solar_location1":0,"summerWinter":WINTER,"dateTimeLocal":"2019/30/13 01:30:00.0000","year":2019,"monthNum":3,"monthName":Mar,"weekNumber":11,"dayOfWeek":Wed       ,"dayOfWeekNumber":4,"hourText":01        ,"hourNumber":1,"settlementPeriod":4,"bankHoliday":NOT HOLIDAY,"workingDay":WD}</t>
  </si>
  <si>
    <t>{
    "dateTimeUtc":"2019/00/13 02:00:00.0000","temp_location3":5.51,"temp_location6":8.64,"temp_location2":6.12,"temp_location4":5.21,"temp_location5":8.69,"temp_location1":6.2,"solar_location3":0,"solar_location6":0,"solar_location2":0,"solar_location4":0,"solar_location5":0,"solar_location1":0,"summerWinter":WINTER,"dateTimeLocal":"2019/00/13 02:00:00.0000","year":2019,"monthNum":3,"monthName":Mar,"weekNumber":11,"dayOfWeek":Wed       ,"dayOfWeekNumber":4,"hourText":02        ,"hourNumber":2,"settlementPeriod":5,"bankHoliday":NOT HOLIDAY,"workingDay":WD}</t>
  </si>
  <si>
    <t>{
    "dateTimeUtc":"2019/30/13 02:30:00.0000","temp_location3":5.51,"temp_location6":8.64,"temp_location2":6.12,"temp_location4":5.21,"temp_location5":8.69,"temp_location1":6.2,"solar_location3":0,"solar_location6":0,"solar_location2":0,"solar_location4":0,"solar_location5":0,"solar_location1":0,"summerWinter":WINTER,"dateTimeLocal":"2019/30/13 02:30:00.0000","year":2019,"monthNum":3,"monthName":Mar,"weekNumber":11,"dayOfWeek":Wed       ,"dayOfWeekNumber":4,"hourText":02        ,"hourNumber":2,"settlementPeriod":6,"bankHoliday":NOT HOLIDAY,"workingDay":WD}</t>
  </si>
  <si>
    <t>{
    "dateTimeUtc":"2019/00/13 03:00:00.0000","temp_location3":5.38,"temp_location6":8.49,"temp_location2":5.91,"temp_location4":5.11,"temp_location5":8.5,"temp_location1":6.02,"solar_location3":0,"solar_location6":0,"solar_location2":0,"solar_location4":0,"solar_location5":0,"solar_location1":0,"summerWinter":WINTER,"dateTimeLocal":"2019/00/13 03:00:00.0000","year":2019,"monthNum":3,"monthName":Mar,"weekNumber":11,"dayOfWeek":Wed       ,"dayOfWeekNumber":4,"hourText":03        ,"hourNumber":3,"settlementPeriod":7,"bankHoliday":NOT HOLIDAY,"workingDay":WD}</t>
  </si>
  <si>
    <t>{
    "dateTimeUtc":"2019/30/13 03:30:00.0000","temp_location3":5.38,"temp_location6":8.49,"temp_location2":5.91,"temp_location4":5.11,"temp_location5":8.5,"temp_location1":6.02,"solar_location3":0,"solar_location6":0,"solar_location2":0,"solar_location4":0,"solar_location5":0,"solar_location1":0,"summerWinter":WINTER,"dateTimeLocal":"2019/30/13 03:30:00.0000","year":2019,"monthNum":3,"monthName":Mar,"weekNumber":11,"dayOfWeek":Wed       ,"dayOfWeekNumber":4,"hourText":03        ,"hourNumber":3,"settlementPeriod":8,"bankHoliday":NOT HOLIDAY,"workingDay":WD}</t>
  </si>
  <si>
    <t>{
    "dateTimeUtc":"2019/00/13 04:00:00.0000","temp_location3":5.39,"temp_location6":8.38,"temp_location2":5.83,"temp_location4":5.19,"temp_location5":8.45,"temp_location1":6.01,"solar_location3":0,"solar_location6":0,"solar_location2":0,"solar_location4":0,"solar_location5":0,"solar_location1":0,"summerWinter":WINTER,"dateTimeLocal":"2019/00/13 04:00:00.0000","year":2019,"monthNum":3,"monthName":Mar,"weekNumber":11,"dayOfWeek":Wed       ,"dayOfWeekNumber":4,"hourText":04        ,"hourNumber":4,"settlementPeriod":9,"bankHoliday":NOT HOLIDAY,"workingDay":WD}</t>
  </si>
  <si>
    <t>{
    "dateTimeUtc":"2019/30/13 04:30:00.0000","temp_location3":5.39,"temp_location6":8.38,"temp_location2":5.83,"temp_location4":5.19,"temp_location5":8.45,"temp_location1":6.01,"solar_location3":0,"solar_location6":0,"solar_location2":0,"solar_location4":0,"solar_location5":0,"solar_location1":0,"summerWinter":WINTER,"dateTimeLocal":"2019/30/13 04:30:00.0000","year":2019,"monthNum":3,"monthName":Mar,"weekNumber":11,"dayOfWeek":Wed       ,"dayOfWeekNumber":4,"hourText":04        ,"hourNumber":4,"settlementPeriod":10,"bankHoliday":NOT HOLIDAY,"workingDay":WD}</t>
  </si>
  <si>
    <t>{
    "dateTimeUtc":"2019/00/13 05:00:00.0000","temp_location3":5.51,"temp_location6":8.37,"temp_location2":5.91,"temp_location4":5.36,"temp_location5":8.47,"temp_location1":6.16,"solar_location3":0,"solar_location6":0,"solar_location2":0,"solar_location4":0,"solar_location5":0,"solar_location1":0,"summerWinter":WINTER,"dateTimeLocal":"2019/00/13 05:00:00.0000","year":2019,"monthNum":3,"monthName":Mar,"weekNumber":11,"dayOfWeek":Wed       ,"dayOfWeekNumber":4,"hourText":05        ,"hourNumber":5,"settlementPeriod":11,"bankHoliday":NOT HOLIDAY,"workingDay":WD}</t>
  </si>
  <si>
    <t>{
    "dateTimeUtc":"2019/30/13 05:30:00.0000","temp_location3":5.51,"temp_location6":8.37,"temp_location2":5.91,"temp_location4":5.36,"temp_location5":8.47,"temp_location1":6.16,"solar_location3":0,"solar_location6":0,"solar_location2":0,"solar_location4":0,"solar_location5":0,"solar_location1":0,"summerWinter":WINTER,"dateTimeLocal":"2019/30/13 05:30:00.0000","year":2019,"monthNum":3,"monthName":Mar,"weekNumber":11,"dayOfWeek":Wed       ,"dayOfWeekNumber":4,"hourText":05        ,"hourNumber":5,"settlementPeriod":12,"bankHoliday":NOT HOLIDAY,"workingDay":WD}</t>
  </si>
  <si>
    <t>{
    "dateTimeUtc":"2019/00/13 06:00:00.0000","temp_location3":5.65,"temp_location6":8.41,"temp_location2":6.07,"temp_location4":5.51,"temp_location5":8.6,"temp_location1":6.33,"solar_location3":6.26,"solar_location6":7.85,"solar_location2":7.08,"solar_location4":8.71,"solar_location5":6.18,"solar_location1":4.59,"summerWinter":WINTER,"dateTimeLocal":"2019/00/13 06:00:00.0000","year":2019,"monthNum":3,"monthName":Mar,"weekNumber":11,"dayOfWeek":Wed       ,"dayOfWeekNumber":4,"hourText":06        ,"hourNumber":6,"settlementPeriod":13,"bankHoliday":NOT HOLIDAY,"workingDay":WD}</t>
  </si>
  <si>
    <t>{
    "dateTimeUtc":"2019/30/13 06:30:00.0000","temp_location3":5.65,"temp_location6":8.41,"temp_location2":6.07,"temp_location4":5.51,"temp_location5":8.6,"temp_location1":6.33,"solar_location3":6.26,"solar_location6":7.85,"solar_location2":7.08,"solar_location4":8.71,"solar_location5":6.18,"solar_location1":4.59,"summerWinter":WINTER,"dateTimeLocal":"2019/30/13 06:30:00.0000","year":2019,"monthNum":3,"monthName":Mar,"weekNumber":11,"dayOfWeek":Wed       ,"dayOfWeekNumber":4,"hourText":06        ,"hourNumber":6,"settlementPeriod":14,"bankHoliday":NOT HOLIDAY,"workingDay":WD}</t>
  </si>
  <si>
    <t>{
    "dateTimeUtc":"2019/00/13 07:00:00.0000","temp_location3":5.79,"temp_location6":8.49,"temp_location2":6.23,"temp_location4":5.69,"temp_location5":8.61,"temp_location1":6.44,"solar_location3":85.69,"solar_location6":105.03,"solar_location2":98.09,"solar_location4":99.5,"solar_location5":98.56,"solar_location1":78.12,"summerWinter":WINTER,"dateTimeLocal":"2019/00/13 07:00:00.0000","year":2019,"monthNum":3,"monthName":Mar,"weekNumber":11,"dayOfWeek":Wed       ,"dayOfWeekNumber":4,"hourText":07        ,"hourNumber":7,"settlementPeriod":15,"bankHoliday":NOT HOLIDAY,"workingDay":WD}</t>
  </si>
  <si>
    <t>{
    "dateTimeUtc":"2019/30/13 07:30:00.0000","temp_location3":5.79,"temp_location6":8.49,"temp_location2":6.23,"temp_location4":5.69,"temp_location5":8.61,"temp_location1":6.44,"solar_location3":85.69,"solar_location6":105.03,"solar_location2":98.09,"solar_location4":99.5,"solar_location5":98.56,"solar_location1":78.12,"summerWinter":WINTER,"dateTimeLocal":"2019/30/13 07:30:00.0000","year":2019,"monthNum":3,"monthName":Mar,"weekNumber":11,"dayOfWeek":Wed       ,"dayOfWeekNumber":4,"hourText":07        ,"hourNumber":7,"settlementPeriod":16,"bankHoliday":NOT HOLIDAY,"workingDay":WD}</t>
  </si>
  <si>
    <t>{
    "dateTimeUtc":"2019/00/13 08:00:00.0000","temp_location3":6.24,"temp_location6":8.63,"temp_location2":6.79,"temp_location4":6.32,"temp_location5":8.73,"temp_location1":6.85,"solar_location3":203.06,"solar_location6":250.44,"solar_location2":225.12,"solar_location4":236.81,"solar_location5":241.44,"solar_location1":194.12,"summerWinter":WINTER,"dateTimeLocal":"2019/00/13 08:00:00.0000","year":2019,"monthNum":3,"monthName":Mar,"weekNumber":11,"dayOfWeek":Wed       ,"dayOfWeekNumber":4,"hourText":08        ,"hourNumber":8,"settlementPeriod":17,"bankHoliday":NOT HOLIDAY,"workingDay":WD}</t>
  </si>
  <si>
    <t>{
    "dateTimeUtc":"2019/30/13 08:30:00.0000","temp_location3":6.24,"temp_location6":8.63,"temp_location2":6.79,"temp_location4":6.32,"temp_location5":8.73,"temp_location1":6.85,"solar_location3":203.06,"solar_location6":250.44,"solar_location2":225.12,"solar_location4":236.81,"solar_location5":241.44,"solar_location1":194.12,"summerWinter":WINTER,"dateTimeLocal":"2019/30/13 08:30:00.0000","year":2019,"monthNum":3,"monthName":Mar,"weekNumber":11,"dayOfWeek":Wed       ,"dayOfWeekNumber":4,"hourText":08        ,"hourNumber":8,"settlementPeriod":18,"bankHoliday":NOT HOLIDAY,"workingDay":WD}</t>
  </si>
  <si>
    <t>{
    "dateTimeUtc":"2019/00/13 09:00:00.0000","temp_location3":6.75,"temp_location6":8.89,"temp_location2":7.4,"temp_location4":7.15,"temp_location5":9,"temp_location1":7.24,"solar_location3":296.5,"solar_location6":385.62,"solar_location2":355.25,"solar_location4":349.5,"solar_location5":380,"solar_location1":316.62,"summerWinter":WINTER,"dateTimeLocal":"2019/00/13 09:00:00.0000","year":2019,"monthNum":3,"monthName":Mar,"weekNumber":11,"dayOfWeek":Wed       ,"dayOfWeekNumber":4,"hourText":09        ,"hourNumber":9,"settlementPeriod":19,"bankHoliday":NOT HOLIDAY,"workingDay":WD}</t>
  </si>
  <si>
    <t>{
    "dateTimeUtc":"2019/30/13 09:30:00.0000","temp_location3":6.75,"temp_location6":8.89,"temp_location2":7.4,"temp_location4":7.15,"temp_location5":9,"temp_location1":7.24,"solar_location3":296.5,"solar_location6":385.62,"solar_location2":355.25,"solar_location4":349.5,"solar_location5":380,"solar_location1":316.62,"summerWinter":WINTER,"dateTimeLocal":"2019/30/13 09:30:00.0000","year":2019,"monthNum":3,"monthName":Mar,"weekNumber":11,"dayOfWeek":Wed       ,"dayOfWeekNumber":4,"hourText":09        ,"hourNumber":9,"settlementPeriod":20,"bankHoliday":NOT HOLIDAY,"workingDay":WD}</t>
  </si>
  <si>
    <t>{
    "dateTimeUtc":"2019/00/13 10:00:00.0000","temp_location3":7.08,"temp_location6":9.09,"temp_location2":7.79,"temp_location4":7.8,"temp_location5":9.1,"temp_location1":7.52,"solar_location3":464.25,"solar_location6":494.25,"solar_location2":467.75,"solar_location4":475.12,"solar_location5":490,"solar_location1":417.88,"summerWinter":WINTER,"dateTimeLocal":"2019/00/13 10:00:00.0000","year":2019,"monthNum":3,"monthName":Mar,"weekNumber":11,"dayOfWeek":Wed       ,"dayOfWeekNumber":4,"hourText":10        ,"hourNumber":10,"settlementPeriod":21,"bankHoliday":NOT HOLIDAY,"workingDay":WD}</t>
  </si>
  <si>
    <t>{
    "dateTimeUtc":"2019/30/13 10:30:00.0000","temp_location3":7.08,"temp_location6":9.09,"temp_location2":7.79,"temp_location4":7.8,"temp_location5":9.1,"temp_location1":7.52,"solar_location3":464.25,"solar_location6":494.25,"solar_location2":467.75,"solar_location4":475.12,"solar_location5":490,"solar_location1":417.88,"summerWinter":WINTER,"dateTimeLocal":"2019/30/13 10:30:00.0000","year":2019,"monthNum":3,"monthName":Mar,"weekNumber":11,"dayOfWeek":Wed       ,"dayOfWeekNumber":4,"hourText":10        ,"hourNumber":10,"settlementPeriod":22,"bankHoliday":NOT HOLIDAY,"workingDay":WD}</t>
  </si>
  <si>
    <t>{
    "dateTimeUtc":"2019/00/13 11:00:00.0000","temp_location3":7.59,"temp_location6":9.16,"temp_location2":8.11,"temp_location4":8.44,"temp_location5":9.12,"temp_location1":7.73,"solar_location3":538.25,"solar_location6":556.25,"solar_location2":551.75,"solar_location4":534.75,"solar_location5":549.5,"solar_location1":546.5,"summerWinter":WINTER,"dateTimeLocal":"2019/00/13 11:00:00.0000","year":2019,"monthNum":3,"monthName":Mar,"weekNumber":11,"dayOfWeek":Wed       ,"dayOfWeekNumber":4,"hourText":11        ,"hourNumber":11,"settlementPeriod":23,"bankHoliday":NOT HOLIDAY,"workingDay":WD}</t>
  </si>
  <si>
    <t>{
    "dateTimeUtc":"2019/30/13 11:30:00.0000","temp_location3":7.59,"temp_location6":9.16,"temp_location2":8.11,"temp_location4":8.44,"temp_location5":9.12,"temp_location1":7.73,"solar_location3":538.25,"solar_location6":556.25,"solar_location2":551.75,"solar_location4":534.75,"solar_location5":549.5,"solar_location1":546.5,"summerWinter":WINTER,"dateTimeLocal":"2019/30/13 11:30:00.0000","year":2019,"monthNum":3,"monthName":Mar,"weekNumber":11,"dayOfWeek":Wed       ,"dayOfWeekNumber":4,"hourText":11        ,"hourNumber":11,"settlementPeriod":24,"bankHoliday":NOT HOLIDAY,"workingDay":WD}</t>
  </si>
  <si>
    <t>{
    "dateTimeUtc":"2019/00/13 12:00:00.0000","temp_location3":7.87,"temp_location6":9.22,"temp_location2":8.41,"temp_location4":8.87,"temp_location5":9.22,"temp_location1":8.11,"solar_location3":555,"solar_location6":566.75,"solar_location2":565,"solar_location4":541.25,"solar_location5":559.25,"solar_location1":560.25,"summerWinter":WINTER,"dateTimeLocal":"2019/00/13 12:00:00.0000","year":2019,"monthNum":3,"monthName":Mar,"weekNumber":11,"dayOfWeek":Wed       ,"dayOfWeekNumber":4,"hourText":12        ,"hourNumber":12,"settlementPeriod":25,"bankHoliday":NOT HOLIDAY,"workingDay":WD}</t>
  </si>
  <si>
    <t>{
    "dateTimeUtc":"2019/30/13 12:30:00.0000","temp_location3":7.87,"temp_location6":9.22,"temp_location2":8.41,"temp_location4":8.87,"temp_location5":9.22,"temp_location1":8.11,"solar_location3":555,"solar_location6":566.75,"solar_location2":565,"solar_location4":541.25,"solar_location5":559.25,"solar_location1":560.25,"summerWinter":WINTER,"dateTimeLocal":"2019/30/13 12:30:00.0000","year":2019,"monthNum":3,"monthName":Mar,"weekNumber":11,"dayOfWeek":Wed       ,"dayOfWeekNumber":4,"hourText":12        ,"hourNumber":12,"settlementPeriod":26,"bankHoliday":NOT HOLIDAY,"workingDay":WD}</t>
  </si>
  <si>
    <t>{
    "dateTimeUtc":"2019/00/13 01:00:00.0000","temp_location3":8.09,"temp_location6":9.31,"temp_location2":8.58,"temp_location4":9.11,"temp_location5":9.34,"temp_location1":8.26,"solar_location3":521.25,"solar_location6":520.25,"solar_location2":527,"solar_location4":502,"solar_location5":502.88,"solar_location1":511.25,"summerWinter":WINTER,"dateTimeLocal":"2019/00/13 01:00:00.0000","year":2019,"monthNum":3,"monthName":Mar,"weekNumber":11,"dayOfWeek":Wed       ,"dayOfWeekNumber":4,"hourText":13        ,"hourNumber":13,"settlementPeriod":27,"bankHoliday":NOT HOLIDAY,"workingDay":WD}</t>
  </si>
  <si>
    <t>{
    "dateTimeUtc":"2019/30/13 01:30:00.0000","temp_location3":8.09,"temp_location6":9.31,"temp_location2":8.58,"temp_location4":9.11,"temp_location5":9.34,"temp_location1":8.26,"solar_location3":521.25,"solar_location6":520.25,"solar_location2":527,"solar_location4":502,"solar_location5":502.88,"solar_location1":511.25,"summerWinter":WINTER,"dateTimeLocal":"2019/30/13 01:30:00.0000","year":2019,"monthNum":3,"monthName":Mar,"weekNumber":11,"dayOfWeek":Wed       ,"dayOfWeekNumber":4,"hourText":13        ,"hourNumber":13,"settlementPeriod":28,"bankHoliday":NOT HOLIDAY,"workingDay":WD}</t>
  </si>
  <si>
    <t>{
    "dateTimeUtc":"2019/00/13 02:00:00.0000","temp_location3":8.23,"temp_location6":9.36,"temp_location2":8.6,"temp_location4":9.18,"temp_location5":9.39,"temp_location1":8.32,"solar_location3":376.62,"solar_location6":384.5,"solar_location2":383.88,"solar_location4":406.38,"solar_location5":373.25,"solar_location1":382.75,"summerWinter":WINTER,"dateTimeLocal":"2019/00/13 02:00:00.0000","year":2019,"monthNum":3,"monthName":Mar,"weekNumber":11,"dayOfWeek":Wed       ,"dayOfWeekNumber":4,"hourText":14        ,"hourNumber":14,"settlementPeriod":29,"bankHoliday":NOT HOLIDAY,"workingDay":WD}</t>
  </si>
  <si>
    <t>{
    "dateTimeUtc":"2019/30/13 02:30:00.0000","temp_location3":8.23,"temp_location6":9.36,"temp_location2":8.6,"temp_location4":9.18,"temp_location5":9.39,"temp_location1":8.32,"solar_location3":376.62,"solar_location6":384.5,"solar_location2":383.88,"solar_location4":406.38,"solar_location5":373.25,"solar_location1":382.75,"summerWinter":WINTER,"dateTimeLocal":"2019/30/13 02:30:00.0000","year":2019,"monthNum":3,"monthName":Mar,"weekNumber":11,"dayOfWeek":Wed       ,"dayOfWeekNumber":4,"hourText":14        ,"hourNumber":14,"settlementPeriod":30,"bankHoliday":NOT HOLIDAY,"workingDay":WD}</t>
  </si>
  <si>
    <t>{
    "dateTimeUtc":"2019/00/13 03:00:00.0000","temp_location3":8.19,"temp_location6":9.35,"temp_location2":8.48,"temp_location4":9.07,"temp_location5":9.45,"temp_location1":8.36,"solar_location3":256.75,"solar_location6":254.56,"solar_location2":267.88,"solar_location4":258.5,"solar_location5":244.31,"solar_location1":241.69,"summerWinter":WINTER,"dateTimeLocal":"2019/00/13 03:00:00.0000","year":2019,"monthNum":3,"monthName":Mar,"weekNumber":11,"dayOfWeek":Wed       ,"dayOfWeekNumber":4,"hourText":15        ,"hourNumber":15,"settlementPeriod":31,"bankHoliday":NOT HOLIDAY,"workingDay":WD}</t>
  </si>
  <si>
    <t>{
    "dateTimeUtc":"2019/30/13 03:30:00.0000","temp_location3":8.19,"temp_location6":9.35,"temp_location2":8.48,"temp_location4":9.07,"temp_location5":9.45,"temp_location1":8.36,"solar_location3":256.75,"solar_location6":254.56,"solar_location2":267.88,"solar_location4":258.5,"solar_location5":244.31,"solar_location1":241.69,"summerWinter":WINTER,"dateTimeLocal":"2019/30/13 03:30:00.0000","year":2019,"monthNum":3,"monthName":Mar,"weekNumber":11,"dayOfWeek":Wed       ,"dayOfWeekNumber":4,"hourText":15        ,"hourNumber":15,"settlementPeriod":32,"bankHoliday":NOT HOLIDAY,"workingDay":WD}</t>
  </si>
  <si>
    <t>{
    "dateTimeUtc":"2019/00/13 04:00:00.0000","temp_location3":8,"temp_location6":9.42,"temp_location2":8.39,"temp_location4":8.53,"temp_location5":9.56,"temp_location1":8.27,"solar_location3":100,"solar_location6":101.66,"solar_location2":109.41,"solar_location4":108.5,"solar_location5":113.69,"solar_location1":108.09,"summerWinter":WINTER,"dateTimeLocal":"2019/00/13 04:00:00.0000","year":2019,"monthNum":3,"monthName":Mar,"weekNumber":11,"dayOfWeek":Wed       ,"dayOfWeekNumber":4,"hourText":16        ,"hourNumber":16,"settlementPeriod":33,"bankHoliday":NOT HOLIDAY,"workingDay":WD}</t>
  </si>
  <si>
    <t>{
    "dateTimeUtc":"2019/30/13 04:30:00.0000","temp_location3":8,"temp_location6":9.42,"temp_location2":8.39,"temp_location4":8.53,"temp_location5":9.56,"temp_location1":8.27,"solar_location3":100,"solar_location6":101.66,"solar_location2":109.41,"solar_location4":108.5,"solar_location5":113.69,"solar_location1":108.09,"summerWinter":WINTER,"dateTimeLocal":"2019/30/13 04:30:00.0000","year":2019,"monthNum":3,"monthName":Mar,"weekNumber":11,"dayOfWeek":Wed       ,"dayOfWeekNumber":4,"hourText":16        ,"hourNumber":16,"settlementPeriod":34,"bankHoliday":NOT HOLIDAY,"workingDay":WD}</t>
  </si>
  <si>
    <t>{
    "dateTimeUtc":"2019/00/13 05:00:00.0000","temp_location3":7.46,"temp_location6":9.47,"temp_location2":7.99,"temp_location4":7.71,"temp_location5":9.56,"temp_location1":7.95,"solar_location3":22.52,"solar_location6":25.94,"solar_location2":26.46,"solar_location4":15.43,"solar_location5":30.02,"solar_location1":25.48,"summerWinter":WINTER,"dateTimeLocal":"2019/00/13 05:00:00.0000","year":2019,"monthNum":3,"monthName":Mar,"weekNumber":11,"dayOfWeek":Wed       ,"dayOfWeekNumber":4,"hourText":17        ,"hourNumber":17,"settlementPeriod":35,"bankHoliday":NOT HOLIDAY,"workingDay":WD}</t>
  </si>
  <si>
    <t>{
    "dateTimeUtc":"2019/30/13 05:30:00.0000","temp_location3":7.46,"temp_location6":9.47,"temp_location2":7.99,"temp_location4":7.71,"temp_location5":9.56,"temp_location1":7.95,"solar_location3":22.52,"solar_location6":25.94,"solar_location2":26.46,"solar_location4":15.43,"solar_location5":30.02,"solar_location1":25.48,"summerWinter":WINTER,"dateTimeLocal":"2019/30/13 05:30:00.0000","year":2019,"monthNum":3,"monthName":Mar,"weekNumber":11,"dayOfWeek":Wed       ,"dayOfWeekNumber":4,"hourText":17        ,"hourNumber":17,"settlementPeriod":36,"bankHoliday":NOT HOLIDAY,"workingDay":WD}</t>
  </si>
  <si>
    <t>{
    "dateTimeUtc":"2019/00/13 06:00:00.0000","temp_location3":7.01,"temp_location6":9.39,"temp_location2":7.57,"temp_location4":6.99,"temp_location5":9.53,"temp_location1":7.67,"solar_location3":0,"solar_location6":0,"solar_location2":0,"solar_location4":0,"solar_location5":0.02,"solar_location1":0.02,"summerWinter":WINTER,"dateTimeLocal":"2019/00/13 06:00:00.0000","year":2019,"monthNum":3,"monthName":Mar,"weekNumber":11,"dayOfWeek":Wed       ,"dayOfWeekNumber":4,"hourText":18        ,"hourNumber":18,"settlementPeriod":37,"bankHoliday":NOT HOLIDAY,"workingDay":WD}</t>
  </si>
  <si>
    <t>{
    "dateTimeUtc":"2019/30/13 06:30:00.0000","temp_location3":7.01,"temp_location6":9.39,"temp_location2":7.57,"temp_location4":6.99,"temp_location5":9.53,"temp_location1":7.67,"solar_location3":0,"solar_location6":0,"solar_location2":0,"solar_location4":0,"solar_location5":0.02,"solar_location1":0.02,"summerWinter":WINTER,"dateTimeLocal":"2019/30/13 06:30:00.0000","year":2019,"monthNum":3,"monthName":Mar,"weekNumber":11,"dayOfWeek":Wed       ,"dayOfWeekNumber":4,"hourText":18        ,"hourNumber":18,"settlementPeriod":38,"bankHoliday":NOT HOLIDAY,"workingDay":WD}</t>
  </si>
  <si>
    <t>{
    "dateTimeUtc":"2019/00/13 07:00:00.0000","temp_location3":6.92,"temp_location6":9.42,"temp_location2":7.48,"temp_location4":6.72,"temp_location5":9.63,"temp_location1":7.7,"solar_location3":0,"solar_location6":0,"solar_location2":0,"solar_location4":0,"solar_location5":0,"solar_location1":0,"summerWinter":WINTER,"dateTimeLocal":"2019/00/13 07:00:00.0000","year":2019,"monthNum":3,"monthName":Mar,"weekNumber":11,"dayOfWeek":Wed       ,"dayOfWeekNumber":4,"hourText":19        ,"hourNumber":19,"settlementPeriod":39,"bankHoliday":NOT HOLIDAY,"workingDay":WD}</t>
  </si>
  <si>
    <t>{
    "dateTimeUtc":"2019/30/13 07:30:00.0000","temp_location3":6.92,"temp_location6":9.42,"temp_location2":7.48,"temp_location4":6.72,"temp_location5":9.63,"temp_location1":7.7,"solar_location3":0,"solar_location6":0,"solar_location2":0,"solar_location4":0,"solar_location5":0,"solar_location1":0,"summerWinter":WINTER,"dateTimeLocal":"2019/30/13 07:30:00.0000","year":2019,"monthNum":3,"monthName":Mar,"weekNumber":11,"dayOfWeek":Wed       ,"dayOfWeekNumber":4,"hourText":19        ,"hourNumber":19,"settlementPeriod":40,"bankHoliday":NOT HOLIDAY,"workingDay":WD}</t>
  </si>
  <si>
    <t>{
    "dateTimeUtc":"2019/00/13 08:00:00.0000","temp_location3":6.88,"temp_location6":9.52,"temp_location2":7.41,"temp_location4":6.51,"temp_location5":9.71,"temp_location1":7.68,"solar_location3":0,"solar_location6":0,"solar_location2":0,"solar_location4":0,"solar_location5":0,"solar_location1":0,"summerWinter":WINTER,"dateTimeLocal":"2019/00/13 08:00:00.0000","year":2019,"monthNum":3,"monthName":Mar,"weekNumber":11,"dayOfWeek":Wed       ,"dayOfWeekNumber":4,"hourText":20        ,"hourNumber":20,"settlementPeriod":41,"bankHoliday":NOT HOLIDAY,"workingDay":WD}</t>
  </si>
  <si>
    <t>{
    "dateTimeUtc":"2019/30/13 08:30:00.0000","temp_location3":6.88,"temp_location6":9.52,"temp_location2":7.41,"temp_location4":6.51,"temp_location5":9.71,"temp_location1":7.68,"solar_location3":0,"solar_location6":0,"solar_location2":0,"solar_location4":0,"solar_location5":0,"solar_location1":0,"summerWinter":WINTER,"dateTimeLocal":"2019/30/13 08:30:00.0000","year":2019,"monthNum":3,"monthName":Mar,"weekNumber":11,"dayOfWeek":Wed       ,"dayOfWeekNumber":4,"hourText":20        ,"hourNumber":20,"settlementPeriod":42,"bankHoliday":NOT HOLIDAY,"workingDay":WD}</t>
  </si>
  <si>
    <t>{
    "dateTimeUtc":"2019/00/13 09:00:00.0000","temp_location3":7.02,"temp_location6":9.58,"temp_location2":7.48,"temp_location4":6.44,"temp_location5":9.76,"temp_location1":7.83,"solar_location3":0,"solar_location6":0,"solar_location2":0,"solar_location4":0,"solar_location5":0,"solar_location1":0,"summerWinter":WINTER,"dateTimeLocal":"2019/00/13 09:00:00.0000","year":2019,"monthNum":3,"monthName":Mar,"weekNumber":11,"dayOfWeek":Wed       ,"dayOfWeekNumber":4,"hourText":21        ,"hourNumber":21,"settlementPeriod":43,"bankHoliday":NOT HOLIDAY,"workingDay":WD}</t>
  </si>
  <si>
    <t>{
    "dateTimeUtc":"2019/30/13 09:30:00.0000","temp_location3":7.02,"temp_location6":9.58,"temp_location2":7.48,"temp_location4":6.44,"temp_location5":9.76,"temp_location1":7.83,"solar_location3":0,"solar_location6":0,"solar_location2":0,"solar_location4":0,"solar_location5":0,"solar_location1":0,"summerWinter":WINTER,"dateTimeLocal":"2019/30/13 09:30:00.0000","year":2019,"monthNum":3,"monthName":Mar,"weekNumber":11,"dayOfWeek":Wed       ,"dayOfWeekNumber":4,"hourText":21        ,"hourNumber":21,"settlementPeriod":44,"bankHoliday":NOT HOLIDAY,"workingDay":WD}</t>
  </si>
  <si>
    <t>{
    "dateTimeUtc":"2019/00/13 10:00:00.0000","temp_location3":7.11,"temp_location6":9.64,"temp_location2":7.6,"temp_location4":6.5,"temp_location5":9.78,"temp_location1":7.93,"solar_location3":0,"solar_location6":0,"solar_location2":0,"solar_location4":0,"solar_location5":0,"solar_location1":0,"summerWinter":WINTER,"dateTimeLocal":"2019/00/13 10:00:00.0000","year":2019,"monthNum":3,"monthName":Mar,"weekNumber":11,"dayOfWeek":Wed       ,"dayOfWeekNumber":4,"hourText":22        ,"hourNumber":22,"settlementPeriod":45,"bankHoliday":NOT HOLIDAY,"workingDay":WD}</t>
  </si>
  <si>
    <t>{
    "dateTimeUtc":"2019/30/13 10:30:00.0000","temp_location3":7.11,"temp_location6":9.64,"temp_location2":7.6,"temp_location4":6.5,"temp_location5":9.78,"temp_location1":7.93,"solar_location3":0,"solar_location6":0,"solar_location2":0,"solar_location4":0,"solar_location5":0,"solar_location1":0,"summerWinter":WINTER,"dateTimeLocal":"2019/30/13 10:30:00.0000","year":2019,"monthNum":3,"monthName":Mar,"weekNumber":11,"dayOfWeek":Wed       ,"dayOfWeekNumber":4,"hourText":22        ,"hourNumber":22,"settlementPeriod":46,"bankHoliday":NOT HOLIDAY,"workingDay":WD}</t>
  </si>
  <si>
    <t>{
    "dateTimeUtc":"2019/00/13 11:00:00.0000","temp_location3":7.22,"temp_location6":9.64,"temp_location2":7.76,"temp_location4":6.63,"temp_location5":9.78,"temp_location1":8.1,"solar_location3":0,"solar_location6":0,"solar_location2":0,"solar_location4":0,"solar_location5":0,"solar_location1":0,"summerWinter":WINTER,"dateTimeLocal":"2019/00/13 11:00:00.0000","year":2019,"monthNum":3,"monthName":Mar,"weekNumber":11,"dayOfWeek":Wed       ,"dayOfWeekNumber":4,"hourText":23        ,"hourNumber":23,"settlementPeriod":47,"bankHoliday":NOT HOLIDAY,"workingDay":WD}</t>
  </si>
  <si>
    <t>{
    "dateTimeUtc":"2019/30/13 11:30:00.0000","temp_location3":7.22,"temp_location6":9.64,"temp_location2":7.76,"temp_location4":6.63,"temp_location5":9.78,"temp_location1":8.1,"solar_location3":0,"solar_location6":0,"solar_location2":0,"solar_location4":0,"solar_location5":0,"solar_location1":0,"summerWinter":WINTER,"dateTimeLocal":"2019/30/13 11:30:00.0000","year":2019,"monthNum":3,"monthName":Mar,"weekNumber":11,"dayOfWeek":Wed       ,"dayOfWeekNumber":4,"hourText":23        ,"hourNumber":23,"settlementPeriod":48,"bankHoliday":NOT HOLIDAY,"workingDay":WD}</t>
  </si>
  <si>
    <t>{
    "dateTimeUtc":"2019/00/14 12:00:00.0000","temp_location3":7.5,"temp_location6":9.68,"temp_location2":7.99,"temp_location4":6.69,"temp_location5":9.8,"temp_location1":8.28,"solar_location3":0,"solar_location6":0,"solar_location2":0,"solar_location4":0,"solar_location5":0,"solar_location1":0,"summerWinter":WINTER,"dateTimeLocal":"2019/00/14 12:00:00.0000","year":2019,"monthNum":3,"monthName":Mar,"weekNumber":11,"dayOfWeek":Thu       ,"dayOfWeekNumber":5,"hourText":00        ,"hourNumber":0,"settlementPeriod":1,"bankHoliday":NOT HOLIDAY,"workingDay":WD}</t>
  </si>
  <si>
    <t>{
    "dateTimeUtc":"2019/30/14 12:30:00.0000","temp_location3":7.5,"temp_location6":9.68,"temp_location2":7.99,"temp_location4":6.69,"temp_location5":9.8,"temp_location1":8.28,"solar_location3":0,"solar_location6":0,"solar_location2":0,"solar_location4":0,"solar_location5":0,"solar_location1":0,"summerWinter":WINTER,"dateTimeLocal":"2019/30/14 12:30:00.0000","year":2019,"monthNum":3,"monthName":Mar,"weekNumber":11,"dayOfWeek":Thu       ,"dayOfWeekNumber":5,"hourText":00        ,"hourNumber":0,"settlementPeriod":2,"bankHoliday":NOT HOLIDAY,"workingDay":WD}</t>
  </si>
  <si>
    <t>{
    "dateTimeUtc":"2019/00/14 01:00:00.0000","temp_location3":7.78,"temp_location6":9.74,"temp_location2":8.23,"temp_location4":6.92,"temp_location5":9.85,"temp_location1":8.39,"solar_location3":0,"solar_location6":0,"solar_location2":0,"solar_location4":0,"solar_location5":0,"solar_location1":0,"summerWinter":WINTER,"dateTimeLocal":"2019/00/14 01:00:00.0000","year":2019,"monthNum":3,"monthName":Mar,"weekNumber":11,"dayOfWeek":Thu       ,"dayOfWeekNumber":5,"hourText":01        ,"hourNumber":1,"settlementPeriod":3,"bankHoliday":NOT HOLIDAY,"workingDay":WD}</t>
  </si>
  <si>
    <t>{
    "dateTimeUtc":"2019/30/14 01:30:00.0000","temp_location3":7.78,"temp_location6":9.74,"temp_location2":8.23,"temp_location4":6.92,"temp_location5":9.85,"temp_location1":8.39,"solar_location3":0,"solar_location6":0,"solar_location2":0,"solar_location4":0,"solar_location5":0,"solar_location1":0,"summerWinter":WINTER,"dateTimeLocal":"2019/30/14 01:30:00.0000","year":2019,"monthNum":3,"monthName":Mar,"weekNumber":11,"dayOfWeek":Thu       ,"dayOfWeekNumber":5,"hourText":01        ,"hourNumber":1,"settlementPeriod":4,"bankHoliday":NOT HOLIDAY,"workingDay":WD}</t>
  </si>
  <si>
    <t>{
    "dateTimeUtc":"2019/00/14 02:00:00.0000","temp_location3":7.77,"temp_location6":9.86,"temp_location2":8.35,"temp_location4":7.3,"temp_location5":9.94,"temp_location1":8.45,"solar_location3":0,"solar_location6":0,"solar_location2":0,"solar_location4":0,"solar_location5":0,"solar_location1":0,"summerWinter":WINTER,"dateTimeLocal":"2019/00/14 02:00:00.0000","year":2019,"monthNum":3,"monthName":Mar,"weekNumber":11,"dayOfWeek":Thu       ,"dayOfWeekNumber":5,"hourText":02        ,"hourNumber":2,"settlementPeriod":5,"bankHoliday":NOT HOLIDAY,"workingDay":WD}</t>
  </si>
  <si>
    <t>{
    "dateTimeUtc":"2019/30/14 02:30:00.0000","temp_location3":7.77,"temp_location6":9.86,"temp_location2":8.35,"temp_location4":7.3,"temp_location5":9.94,"temp_location1":8.45,"solar_location3":0,"solar_location6":0,"solar_location2":0,"solar_location4":0,"solar_location5":0,"solar_location1":0,"summerWinter":WINTER,"dateTimeLocal":"2019/30/14 02:30:00.0000","year":2019,"monthNum":3,"monthName":Mar,"weekNumber":11,"dayOfWeek":Thu       ,"dayOfWeekNumber":5,"hourText":02        ,"hourNumber":2,"settlementPeriod":6,"bankHoliday":NOT HOLIDAY,"workingDay":WD}</t>
  </si>
  <si>
    <t>{
    "dateTimeUtc":"2019/00/14 03:00:00.0000","temp_location3":7.8,"temp_location6":9.89,"temp_location2":8.37,"temp_location4":7.5,"temp_location5":9.9,"temp_location1":8.46,"solar_location3":0,"solar_location6":0,"solar_location2":0,"solar_location4":0,"solar_location5":0,"solar_location1":0,"summerWinter":WINTER,"dateTimeLocal":"2019/00/14 03:00:00.0000","year":2019,"monthNum":3,"monthName":Mar,"weekNumber":11,"dayOfWeek":Thu       ,"dayOfWeekNumber":5,"hourText":03        ,"hourNumber":3,"settlementPeriod":7,"bankHoliday":NOT HOLIDAY,"workingDay":WD}</t>
  </si>
  <si>
    <t>{
    "dateTimeUtc":"2019/30/14 03:30:00.0000","temp_location3":7.8,"temp_location6":9.89,"temp_location2":8.37,"temp_location4":7.5,"temp_location5":9.9,"temp_location1":8.46,"solar_location3":0,"solar_location6":0,"solar_location2":0,"solar_location4":0,"solar_location5":0,"solar_location1":0,"summerWinter":WINTER,"dateTimeLocal":"2019/30/14 03:30:00.0000","year":2019,"monthNum":3,"monthName":Mar,"weekNumber":11,"dayOfWeek":Thu       ,"dayOfWeekNumber":5,"hourText":03        ,"hourNumber":3,"settlementPeriod":8,"bankHoliday":NOT HOLIDAY,"workingDay":WD}</t>
  </si>
  <si>
    <t>{
    "dateTimeUtc":"2019/00/14 04:00:00.0000","temp_location3":8.05,"temp_location6":9.85,"temp_location2":8.48,"temp_location4":7.57,"temp_location5":9.89,"temp_location1":8.59,"solar_location3":0,"solar_location6":0,"solar_location2":0,"solar_location4":0,"solar_location5":0,"solar_location1":0,"summerWinter":WINTER,"dateTimeLocal":"2019/00/14 04:00:00.0000","year":2019,"monthNum":3,"monthName":Mar,"weekNumber":11,"dayOfWeek":Thu       ,"dayOfWeekNumber":5,"hourText":04        ,"hourNumber":4,"settlementPeriod":9,"bankHoliday":NOT HOLIDAY,"workingDay":WD}</t>
  </si>
  <si>
    <t>{
    "dateTimeUtc":"2019/30/14 04:30:00.0000","temp_location3":8.05,"temp_location6":9.85,"temp_location2":8.48,"temp_location4":7.57,"temp_location5":9.89,"temp_location1":8.59,"solar_location3":0,"solar_location6":0,"solar_location2":0,"solar_location4":0,"solar_location5":0,"solar_location1":0,"summerWinter":WINTER,"dateTimeLocal":"2019/30/14 04:30:00.0000","year":2019,"monthNum":3,"monthName":Mar,"weekNumber":11,"dayOfWeek":Thu       ,"dayOfWeekNumber":5,"hourText":04        ,"hourNumber":4,"settlementPeriod":10,"bankHoliday":NOT HOLIDAY,"workingDay":WD}</t>
  </si>
  <si>
    <t>{
    "dateTimeUtc":"2019/00/14 05:00:00.0000","temp_location3":8.37,"temp_location6":9.89,"temp_location2":8.71,"temp_location4":7.9,"temp_location5":10.04,"temp_location1":8.82,"solar_location3":0,"solar_location6":0,"solar_location2":0,"solar_location4":0,"solar_location5":0,"solar_location1":0,"summerWinter":WINTER,"dateTimeLocal":"2019/00/14 05:00:00.0000","year":2019,"monthNum":3,"monthName":Mar,"weekNumber":11,"dayOfWeek":Thu       ,"dayOfWeekNumber":5,"hourText":05        ,"hourNumber":5,"settlementPeriod":11,"bankHoliday":NOT HOLIDAY,"workingDay":WD}</t>
  </si>
  <si>
    <t>{
    "dateTimeUtc":"2019/30/14 05:30:00.0000","temp_location3":8.37,"temp_location6":9.89,"temp_location2":8.71,"temp_location4":7.9,"temp_location5":10.04,"temp_location1":8.82,"solar_location3":0,"solar_location6":0,"solar_location2":0,"solar_location4":0,"solar_location5":0,"solar_location1":0,"summerWinter":WINTER,"dateTimeLocal":"2019/30/14 05:30:00.0000","year":2019,"monthNum":3,"monthName":Mar,"weekNumber":11,"dayOfWeek":Thu       ,"dayOfWeekNumber":5,"hourText":05        ,"hourNumber":5,"settlementPeriod":12,"bankHoliday":NOT HOLIDAY,"workingDay":WD}</t>
  </si>
  <si>
    <t>{
    "dateTimeUtc":"2019/00/14 06:00:00.0000","temp_location3":8.63,"temp_location6":10.08,"temp_location2":8.97,"temp_location4":8.41,"temp_location5":10.25,"temp_location1":9.06,"solar_location3":1.3,"solar_location6":1.6,"solar_location2":2.05,"solar_location4":2.73,"solar_location5":1.34,"solar_location1":1.16,"summerWinter":WINTER,"dateTimeLocal":"2019/00/14 06:00:00.0000","year":2019,"monthNum":3,"monthName":Mar,"weekNumber":11,"dayOfWeek":Thu       ,"dayOfWeekNumber":5,"hourText":06        ,"hourNumber":6,"settlementPeriod":13,"bankHoliday":NOT HOLIDAY,"workingDay":WD}</t>
  </si>
  <si>
    <t>{
    "dateTimeUtc":"2019/30/14 06:30:00.0000","temp_location3":8.63,"temp_location6":10.08,"temp_location2":8.97,"temp_location4":8.41,"temp_location5":10.25,"temp_location1":9.06,"solar_location3":1.3,"solar_location6":1.6,"solar_location2":2.05,"solar_location4":2.73,"solar_location5":1.34,"solar_location1":1.16,"summerWinter":WINTER,"dateTimeLocal":"2019/30/14 06:30:00.0000","year":2019,"monthNum":3,"monthName":Mar,"weekNumber":11,"dayOfWeek":Thu       ,"dayOfWeekNumber":5,"hourText":06        ,"hourNumber":6,"settlementPeriod":14,"bankHoliday":NOT HOLIDAY,"workingDay":WD}</t>
  </si>
  <si>
    <t>{
    "dateTimeUtc":"2019/00/14 07:00:00.0000","temp_location3":8.92,"temp_location6":10.26,"temp_location2":9.23,"temp_location4":8.79,"temp_location5":10.4,"temp_location1":9.25,"solar_location3":18.02,"solar_location6":20.12,"solar_location2":25.71,"solar_location4":26.77,"solar_location5":20.21,"solar_location1":17.82,"summerWinter":WINTER,"dateTimeLocal":"2019/00/14 07:00:00.0000","year":2019,"monthNum":3,"monthName":Mar,"weekNumber":11,"dayOfWeek":Thu       ,"dayOfWeekNumber":5,"hourText":07        ,"hourNumber":7,"settlementPeriod":15,"bankHoliday":NOT HOLIDAY,"workingDay":WD}</t>
  </si>
  <si>
    <t>{
    "dateTimeUtc":"2019/30/14 07:30:00.0000","temp_location3":8.92,"temp_location6":10.26,"temp_location2":9.23,"temp_location4":8.79,"temp_location5":10.4,"temp_location1":9.25,"solar_location3":18.02,"solar_location6":20.12,"solar_location2":25.71,"solar_location4":26.77,"solar_location5":20.21,"solar_location1":17.82,"summerWinter":WINTER,"dateTimeLocal":"2019/30/14 07:30:00.0000","year":2019,"monthNum":3,"monthName":Mar,"weekNumber":11,"dayOfWeek":Thu       ,"dayOfWeekNumber":5,"hourText":07        ,"hourNumber":7,"settlementPeriod":16,"bankHoliday":NOT HOLIDAY,"workingDay":WD}</t>
  </si>
  <si>
    <t>{
    "dateTimeUtc":"2019/00/14 08:00:00.0000","temp_location3":9.28,"temp_location6":10.43,"temp_location2":9.58,"temp_location4":9.3,"temp_location5":10.53,"temp_location1":9.53,"solar_location3":49.3,"solar_location6":42.5,"solar_location2":61.28,"solar_location4":86.16,"solar_location5":42.64,"solar_location1":42.17,"summerWinter":WINTER,"dateTimeLocal":"2019/00/14 08:00:00.0000","year":2019,"monthNum":3,"monthName":Mar,"weekNumber":11,"dayOfWeek":Thu       ,"dayOfWeekNumber":5,"hourText":08        ,"hourNumber":8,"settlementPeriod":17,"bankHoliday":NOT HOLIDAY,"workingDay":WD}</t>
  </si>
  <si>
    <t>{
    "dateTimeUtc":"2019/30/14 08:30:00.0000","temp_location3":9.28,"temp_location6":10.43,"temp_location2":9.58,"temp_location4":9.3,"temp_location5":10.53,"temp_location1":9.53,"solar_location3":49.3,"solar_location6":42.5,"solar_location2":61.28,"solar_location4":86.16,"solar_location5":42.64,"solar_location1":42.17,"summerWinter":WINTER,"dateTimeLocal":"2019/30/14 08:30:00.0000","year":2019,"monthNum":3,"monthName":Mar,"weekNumber":11,"dayOfWeek":Thu       ,"dayOfWeekNumber":5,"hourText":08        ,"hourNumber":8,"settlementPeriod":18,"bankHoliday":NOT HOLIDAY,"workingDay":WD}</t>
  </si>
  <si>
    <t>{
    "dateTimeUtc":"2019/00/14 09:00:00.0000","temp_location3":9.69,"temp_location6":10.6,"temp_location2":10.03,"temp_location4":9.91,"temp_location5":10.69,"temp_location1":9.92,"solar_location3":84.88,"solar_location6":82.69,"solar_location2":132.06,"solar_location4":142.19,"solar_location5":85.03,"solar_location1":81.06,"summerWinter":WINTER,"dateTimeLocal":"2019/00/14 09:00:00.0000","year":2019,"monthNum":3,"monthName":Mar,"weekNumber":11,"dayOfWeek":Thu       ,"dayOfWeekNumber":5,"hourText":09        ,"hourNumber":9,"settlementPeriod":19,"bankHoliday":NOT HOLIDAY,"workingDay":WD}</t>
  </si>
  <si>
    <t>{
    "dateTimeUtc":"2019/30/14 09:30:00.0000","temp_location3":9.69,"temp_location6":10.6,"temp_location2":10.03,"temp_location4":9.91,"temp_location5":10.69,"temp_location1":9.92,"solar_location3":84.88,"solar_location6":82.69,"solar_location2":132.06,"solar_location4":142.19,"solar_location5":85.03,"solar_location1":81.06,"summerWinter":WINTER,"dateTimeLocal":"2019/30/14 09:30:00.0000","year":2019,"monthNum":3,"monthName":Mar,"weekNumber":11,"dayOfWeek":Thu       ,"dayOfWeekNumber":5,"hourText":09        ,"hourNumber":9,"settlementPeriod":20,"bankHoliday":NOT HOLIDAY,"workingDay":WD}</t>
  </si>
  <si>
    <t>{
    "dateTimeUtc":"2019/00/14 10:00:00.0000","temp_location3":10.03,"temp_location6":10.77,"temp_location2":10.51,"temp_location4":10.5,"temp_location5":10.87,"temp_location1":10.16,"solar_location3":184.81,"solar_location6":130.19,"solar_location2":186.94,"solar_location4":243.56,"solar_location5":114.78,"solar_location1":98.91,"summerWinter":WINTER,"dateTimeLocal":"2019/00/14 10:00:00.0000","year":2019,"monthNum":3,"monthName":Mar,"weekNumber":11,"dayOfWeek":Thu       ,"dayOfWeekNumber":5,"hourText":10        ,"hourNumber":10,"settlementPeriod":21,"bankHoliday":NOT HOLIDAY,"workingDay":WD}</t>
  </si>
  <si>
    <t>{
    "dateTimeUtc":"2019/30/14 10:30:00.0000","temp_location3":10.03,"temp_location6":10.77,"temp_location2":10.51,"temp_location4":10.5,"temp_location5":10.87,"temp_location1":10.16,"solar_location3":184.81,"solar_location6":130.19,"solar_location2":186.94,"solar_location4":243.56,"solar_location5":114.78,"solar_location1":98.91,"summerWinter":WINTER,"dateTimeLocal":"2019/30/14 10:30:00.0000","year":2019,"monthNum":3,"monthName":Mar,"weekNumber":11,"dayOfWeek":Thu       ,"dayOfWeekNumber":5,"hourText":10        ,"hourNumber":10,"settlementPeriod":22,"bankHoliday":NOT HOLIDAY,"workingDay":WD}</t>
  </si>
  <si>
    <t>{
    "dateTimeUtc":"2019/00/14 11:00:00.0000","temp_location3":10.51,"temp_location6":10.97,"temp_location2":10.87,"temp_location4":11.23,"temp_location5":11.02,"temp_location1":10.35,"solar_location3":280.75,"solar_location6":175.12,"solar_location2":247.94,"solar_location4":396.88,"solar_location5":142.19,"solar_location1":163.69,"summerWinter":WINTER,"dateTimeLocal":"2019/00/14 11:00:00.0000","year":2019,"monthNum":3,"monthName":Mar,"weekNumber":11,"dayOfWeek":Thu       ,"dayOfWeekNumber":5,"hourText":11        ,"hourNumber":11,"settlementPeriod":23,"bankHoliday":NOT HOLIDAY,"workingDay":WD}</t>
  </si>
  <si>
    <t>{
    "dateTimeUtc":"2019/30/14 11:30:00.0000","temp_location3":10.51,"temp_location6":10.97,"temp_location2":10.87,"temp_location4":11.23,"temp_location5":11.02,"temp_location1":10.35,"solar_location3":280.75,"solar_location6":175.12,"solar_location2":247.94,"solar_location4":396.88,"solar_location5":142.19,"solar_location1":163.69,"summerWinter":WINTER,"dateTimeLocal":"2019/30/14 11:30:00.0000","year":2019,"monthNum":3,"monthName":Mar,"weekNumber":11,"dayOfWeek":Thu       ,"dayOfWeekNumber":5,"hourText":11        ,"hourNumber":11,"settlementPeriod":24,"bankHoliday":NOT HOLIDAY,"workingDay":WD}</t>
  </si>
  <si>
    <t>{
    "dateTimeUtc":"2019/00/14 12:00:00.0000","temp_location3":10.83,"temp_location6":11.15,"temp_location2":11.26,"temp_location4":11.59,"temp_location5":11.17,"temp_location1":10.72,"solar_location3":373.12,"solar_location6":210.94,"solar_location2":339.5,"solar_location4":332.88,"solar_location5":157.56,"solar_location1":223.19,"summerWinter":WINTER,"dateTimeLocal":"2019/00/14 12:00:00.0000","year":2019,"monthNum":3,"monthName":Mar,"weekNumber":11,"dayOfWeek":Thu       ,"dayOfWeekNumber":5,"hourText":12        ,"hourNumber":12,"settlementPeriod":25,"bankHoliday":NOT HOLIDAY,"workingDay":WD}</t>
  </si>
  <si>
    <t>{
    "dateTimeUtc":"2019/30/14 12:30:00.0000","temp_location3":10.83,"temp_location6":11.15,"temp_location2":11.26,"temp_location4":11.59,"temp_location5":11.17,"temp_location1":10.72,"solar_location3":373.12,"solar_location6":210.94,"solar_location2":339.5,"solar_location4":332.88,"solar_location5":157.56,"solar_location1":223.19,"summerWinter":WINTER,"dateTimeLocal":"2019/30/14 12:30:00.0000","year":2019,"monthNum":3,"monthName":Mar,"weekNumber":11,"dayOfWeek":Thu       ,"dayOfWeekNumber":5,"hourText":12        ,"hourNumber":12,"settlementPeriod":26,"bankHoliday":NOT HOLIDAY,"workingDay":WD}</t>
  </si>
  <si>
    <t>{
    "dateTimeUtc":"2019/00/14 01:00:00.0000","temp_location3":10.92,"temp_location6":11.29,"temp_location2":11.61,"temp_location4":10.99,"temp_location5":11.24,"temp_location1":10.95,"solar_location3":320.25,"solar_location6":184.12,"solar_location2":252.81,"solar_location4":404,"solar_location5":129.88,"solar_location1":195.31,"summerWinter":WINTER,"dateTimeLocal":"2019/00/14 01:00:00.0000","year":2019,"monthNum":3,"monthName":Mar,"weekNumber":11,"dayOfWeek":Thu       ,"dayOfWeekNumber":5,"hourText":13        ,"hourNumber":13,"settlementPeriod":27,"bankHoliday":NOT HOLIDAY,"workingDay":WD}</t>
  </si>
  <si>
    <t>{
    "dateTimeUtc":"2019/30/14 01:30:00.0000","temp_location3":10.92,"temp_location6":11.29,"temp_location2":11.61,"temp_location4":10.99,"temp_location5":11.24,"temp_location1":10.95,"solar_location3":320.25,"solar_location6":184.12,"solar_location2":252.81,"solar_location4":404,"solar_location5":129.88,"solar_location1":195.31,"summerWinter":WINTER,"dateTimeLocal":"2019/30/14 01:30:00.0000","year":2019,"monthNum":3,"monthName":Mar,"weekNumber":11,"dayOfWeek":Thu       ,"dayOfWeekNumber":5,"hourText":13        ,"hourNumber":13,"settlementPeriod":28,"bankHoliday":NOT HOLIDAY,"workingDay":WD}</t>
  </si>
  <si>
    <t>{
    "dateTimeUtc":"2019/00/14 02:00:00.0000","temp_location3":10.56,"temp_location6":11.29,"temp_location2":11.34,"temp_location4":10.86,"temp_location5":11.22,"temp_location1":10.85,"solar_location3":323.25,"solar_location6":132.38,"solar_location2":190.19,"solar_location4":297.5,"solar_location5":92.69,"solar_location1":146,"summerWinter":WINTER,"dateTimeLocal":"2019/00/14 02:00:00.0000","year":2019,"monthNum":3,"monthName":Mar,"weekNumber":11,"dayOfWeek":Thu       ,"dayOfWeekNumber":5,"hourText":14        ,"hourNumber":14,"settlementPeriod":29,"bankHoliday":NOT HOLIDAY,"workingDay":WD}</t>
  </si>
  <si>
    <t>{
    "dateTimeUtc":"2019/30/14 02:30:00.0000","temp_location3":10.56,"temp_location6":11.29,"temp_location2":11.34,"temp_location4":10.86,"temp_location5":11.22,"temp_location1":10.85,"solar_location3":323.25,"solar_location6":132.38,"solar_location2":190.19,"solar_location4":297.5,"solar_location5":92.69,"solar_location1":146,"summerWinter":WINTER,"dateTimeLocal":"2019/30/14 02:30:00.0000","year":2019,"monthNum":3,"monthName":Mar,"weekNumber":11,"dayOfWeek":Thu       ,"dayOfWeekNumber":5,"hourText":14        ,"hourNumber":14,"settlementPeriod":30,"bankHoliday":NOT HOLIDAY,"workingDay":WD}</t>
  </si>
  <si>
    <t>{
    "dateTimeUtc":"2019/00/14 03:00:00.0000","temp_location3":10.43,"temp_location6":11.19,"temp_location2":11.11,"temp_location4":10.38,"temp_location5":11.16,"temp_location1":10.69,"solar_location3":242.62,"solar_location6":70.66,"solar_location2":174.94,"solar_location4":171.25,"solar_location5":56.19,"solar_location1":81.91,"summerWinter":WINTER,"dateTimeLocal":"2019/00/14 03:00:00.0000","year":2019,"monthNum":3,"monthName":Mar,"weekNumber":11,"dayOfWeek":Thu       ,"dayOfWeekNumber":5,"hourText":15        ,"hourNumber":15,"settlementPeriod":31,"bankHoliday":NOT HOLIDAY,"workingDay":WD}</t>
  </si>
  <si>
    <t>{
    "dateTimeUtc":"2019/30/14 03:30:00.0000","temp_location3":10.43,"temp_location6":11.19,"temp_location2":11.11,"temp_location4":10.38,"temp_location5":11.16,"temp_location1":10.69,"solar_location3":242.62,"solar_location6":70.66,"solar_location2":174.94,"solar_location4":171.25,"solar_location5":56.19,"solar_location1":81.91,"summerWinter":WINTER,"dateTimeLocal":"2019/30/14 03:30:00.0000","year":2019,"monthNum":3,"monthName":Mar,"weekNumber":11,"dayOfWeek":Thu       ,"dayOfWeekNumber":5,"hourText":15        ,"hourNumber":15,"settlementPeriod":32,"bankHoliday":NOT HOLIDAY,"workingDay":WD}</t>
  </si>
  <si>
    <t>{
    "dateTimeUtc":"2019/00/14 04:00:00.0000","temp_location3":10.18,"temp_location6":11.13,"temp_location2":11.05,"temp_location4":9.9,"temp_location5":11.11,"temp_location1":10.57,"solar_location3":120.19,"solar_location6":40.42,"solar_location2":83.62,"solar_location4":94.28,"solar_location5":37.91,"solar_location1":48.89,"summerWinter":WINTER,"dateTimeLocal":"2019/00/14 04:00:00.0000","year":2019,"monthNum":3,"monthName":Mar,"weekNumber":11,"dayOfWeek":Thu       ,"dayOfWeekNumber":5,"hourText":16        ,"hourNumber":16,"settlementPeriod":33,"bankHoliday":NOT HOLIDAY,"workingDay":WD}</t>
  </si>
  <si>
    <t>{
    "dateTimeUtc":"2019/30/14 04:30:00.0000","temp_location3":10.18,"temp_location6":11.13,"temp_location2":11.05,"temp_location4":9.9,"temp_location5":11.11,"temp_location1":10.57,"solar_location3":120.19,"solar_location6":40.42,"solar_location2":83.62,"solar_location4":94.28,"solar_location5":37.91,"solar_location1":48.89,"summerWinter":WINTER,"dateTimeLocal":"2019/30/14 04:30:00.0000","year":2019,"monthNum":3,"monthName":Mar,"weekNumber":11,"dayOfWeek":Thu       ,"dayOfWeekNumber":5,"hourText":16        ,"hourNumber":16,"settlementPeriod":34,"bankHoliday":NOT HOLIDAY,"workingDay":WD}</t>
  </si>
  <si>
    <t>{
    "dateTimeUtc":"2019/00/14 05:00:00.0000","temp_location3":9.75,"temp_location6":11.07,"temp_location2":10.77,"temp_location4":9.43,"temp_location5":11.09,"temp_location1":10.44,"solar_location3":22.52,"solar_location6":11.83,"solar_location2":21.42,"solar_location4":31.16,"solar_location5":10.72,"solar_location1":12.54,"summerWinter":WINTER,"dateTimeLocal":"2019/00/14 05:00:00.0000","year":2019,"monthNum":3,"monthName":Mar,"weekNumber":11,"dayOfWeek":Thu       ,"dayOfWeekNumber":5,"hourText":17        ,"hourNumber":17,"settlementPeriod":35,"bankHoliday":NOT HOLIDAY,"workingDay":WD}</t>
  </si>
  <si>
    <t>{
    "dateTimeUtc":"2019/30/14 05:30:00.0000","temp_location3":9.75,"temp_location6":11.07,"temp_location2":10.77,"temp_location4":9.43,"temp_location5":11.09,"temp_location1":10.44,"solar_location3":22.52,"solar_location6":11.83,"solar_location2":21.42,"solar_location4":31.16,"solar_location5":10.72,"solar_location1":12.54,"summerWinter":WINTER,"dateTimeLocal":"2019/30/14 05:30:00.0000","year":2019,"monthNum":3,"monthName":Mar,"weekNumber":11,"dayOfWeek":Thu       ,"dayOfWeekNumber":5,"hourText":17        ,"hourNumber":17,"settlementPeriod":36,"bankHoliday":NOT HOLIDAY,"workingDay":WD}</t>
  </si>
  <si>
    <t>{
    "dateTimeUtc":"2019/00/14 06:00:00.0000","temp_location3":9.45,"temp_location6":10.99,"temp_location2":10.43,"temp_location4":8.54,"temp_location5":11.03,"temp_location1":10.29,"solar_location3":0.01,"solar_location6":0,"solar_location2":0.01,"solar_location4":0,"solar_location5":0.03,"solar_location1":0.02,"summerWinter":WINTER,"dateTimeLocal":"2019/00/14 06:00:00.0000","year":2019,"monthNum":3,"monthName":Mar,"weekNumber":11,"dayOfWeek":Thu       ,"dayOfWeekNumber":5,"hourText":18        ,"hourNumber":18,"settlementPeriod":37,"bankHoliday":NOT HOLIDAY,"workingDay":WD}</t>
  </si>
  <si>
    <t>{
    "dateTimeUtc":"2019/30/14 06:30:00.0000","temp_location3":9.45,"temp_location6":10.99,"temp_location2":10.43,"temp_location4":8.54,"temp_location5":11.03,"temp_location1":10.29,"solar_location3":0.01,"solar_location6":0,"solar_location2":0.01,"solar_location4":0,"solar_location5":0.03,"solar_location1":0.02,"summerWinter":WINTER,"dateTimeLocal":"2019/30/14 06:30:00.0000","year":2019,"monthNum":3,"monthName":Mar,"weekNumber":11,"dayOfWeek":Thu       ,"dayOfWeekNumber":5,"hourText":18        ,"hourNumber":18,"settlementPeriod":38,"bankHoliday":NOT HOLIDAY,"workingDay":WD}</t>
  </si>
  <si>
    <t>{
    "dateTimeUtc":"2019/00/14 07:00:00.0000","temp_location3":9.44,"temp_location6":10.91,"temp_location2":10.28,"temp_location4":7.5,"temp_location5":10.96,"temp_location1":10.3,"solar_location3":0,"solar_location6":0,"solar_location2":0,"solar_location4":0,"solar_location5":0,"solar_location1":0,"summerWinter":WINTER,"dateTimeLocal":"2019/00/14 07:00:00.0000","year":2019,"monthNum":3,"monthName":Mar,"weekNumber":11,"dayOfWeek":Thu       ,"dayOfWeekNumber":5,"hourText":19        ,"hourNumber":19,"settlementPeriod":39,"bankHoliday":NOT HOLIDAY,"workingDay":WD}</t>
  </si>
  <si>
    <t>{
    "dateTimeUtc":"2019/30/14 07:30:00.0000","temp_location3":9.44,"temp_location6":10.91,"temp_location2":10.28,"temp_location4":7.5,"temp_location5":10.96,"temp_location1":10.3,"solar_location3":0,"solar_location6":0,"solar_location2":0,"solar_location4":0,"solar_location5":0,"solar_location1":0,"summerWinter":WINTER,"dateTimeLocal":"2019/30/14 07:30:00.0000","year":2019,"monthNum":3,"monthName":Mar,"weekNumber":11,"dayOfWeek":Thu       ,"dayOfWeekNumber":5,"hourText":19        ,"hourNumber":19,"settlementPeriod":40,"bankHoliday":NOT HOLIDAY,"workingDay":WD}</t>
  </si>
  <si>
    <t>{
    "dateTimeUtc":"2019/00/14 08:00:00.0000","temp_location3":9.85,"temp_location6":10.84,"temp_location2":10.33,"temp_location4":7.5,"temp_location5":10.88,"temp_location1":10.28,"solar_location3":0,"solar_location6":0,"solar_location2":0,"solar_location4":0,"solar_location5":0,"solar_location1":0,"summerWinter":WINTER,"dateTimeLocal":"2019/00/14 08:00:00.0000","year":2019,"monthNum":3,"monthName":Mar,"weekNumber":11,"dayOfWeek":Thu       ,"dayOfWeekNumber":5,"hourText":20        ,"hourNumber":20,"settlementPeriod":41,"bankHoliday":NOT HOLIDAY,"workingDay":WD}</t>
  </si>
  <si>
    <t>{
    "dateTimeUtc":"2019/30/14 08:30:00.0000","temp_location3":9.85,"temp_location6":10.84,"temp_location2":10.33,"temp_location4":7.5,"temp_location5":10.88,"temp_location1":10.28,"solar_location3":0,"solar_location6":0,"solar_location2":0,"solar_location4":0,"solar_location5":0,"solar_location1":0,"summerWinter":WINTER,"dateTimeLocal":"2019/30/14 08:30:00.0000","year":2019,"monthNum":3,"monthName":Mar,"weekNumber":11,"dayOfWeek":Thu       ,"dayOfWeekNumber":5,"hourText":20        ,"hourNumber":20,"settlementPeriod":42,"bankHoliday":NOT HOLIDAY,"workingDay":WD}</t>
  </si>
  <si>
    <t>{
    "dateTimeUtc":"2019/00/14 09:00:00.0000","temp_location3":9.99,"temp_location6":10.79,"temp_location2":10.35,"temp_location4":8.19,"temp_location5":10.84,"temp_location1":10.19,"solar_location3":0,"solar_location6":0,"solar_location2":0,"solar_location4":0,"solar_location5":0,"solar_location1":0,"summerWinter":WINTER,"dateTimeLocal":"2019/00/14 09:00:00.0000","year":2019,"monthNum":3,"monthName":Mar,"weekNumber":11,"dayOfWeek":Thu       ,"dayOfWeekNumber":5,"hourText":21        ,"hourNumber":21,"settlementPeriod":43,"bankHoliday":NOT HOLIDAY,"workingDay":WD}</t>
  </si>
  <si>
    <t>{
    "dateTimeUtc":"2019/30/14 09:30:00.0000","temp_location3":9.99,"temp_location6":10.79,"temp_location2":10.35,"temp_location4":8.19,"temp_location5":10.84,"temp_location1":10.19,"solar_location3":0,"solar_location6":0,"solar_location2":0,"solar_location4":0,"solar_location5":0,"solar_location1":0,"summerWinter":WINTER,"dateTimeLocal":"2019/30/14 09:30:00.0000","year":2019,"monthNum":3,"monthName":Mar,"weekNumber":11,"dayOfWeek":Thu       ,"dayOfWeekNumber":5,"hourText":21        ,"hourNumber":21,"settlementPeriod":44,"bankHoliday":NOT HOLIDAY,"workingDay":WD}</t>
  </si>
  <si>
    <t>{
    "dateTimeUtc":"2019/00/14 10:00:00.0000","temp_location3":10.02,"temp_location6":10.77,"temp_location2":10.32,"temp_location4":9.2,"temp_location5":10.8,"temp_location1":10.09,"solar_location3":0,"solar_location6":0,"solar_location2":0,"solar_location4":0,"solar_location5":0,"solar_location1":0,"summerWinter":WINTER,"dateTimeLocal":"2019/00/14 10:00:00.0000","year":2019,"monthNum":3,"monthName":Mar,"weekNumber":11,"dayOfWeek":Thu       ,"dayOfWeekNumber":5,"hourText":22        ,"hourNumber":22,"settlementPeriod":45,"bankHoliday":NOT HOLIDAY,"workingDay":WD}</t>
  </si>
  <si>
    <t>{
    "dateTimeUtc":"2019/30/14 10:30:00.0000","temp_location3":10.02,"temp_location6":10.77,"temp_location2":10.32,"temp_location4":9.2,"temp_location5":10.8,"temp_location1":10.09,"solar_location3":0,"solar_location6":0,"solar_location2":0,"solar_location4":0,"solar_location5":0,"solar_location1":0,"summerWinter":WINTER,"dateTimeLocal":"2019/30/14 10:30:00.0000","year":2019,"monthNum":3,"monthName":Mar,"weekNumber":11,"dayOfWeek":Thu       ,"dayOfWeekNumber":5,"hourText":22        ,"hourNumber":22,"settlementPeriod":46,"bankHoliday":NOT HOLIDAY,"workingDay":WD}</t>
  </si>
  <si>
    <t>{
    "dateTimeUtc":"2019/00/14 11:00:00.0000","temp_location3":9.96,"temp_location6":10.73,"temp_location2":10.25,"temp_location4":9.79,"temp_location5":10.75,"temp_location1":10.06,"solar_location3":0,"solar_location6":0,"solar_location2":0,"solar_location4":0,"solar_location5":0,"solar_location1":0,"summerWinter":WINTER,"dateTimeLocal":"2019/00/14 11:00:00.0000","year":2019,"monthNum":3,"monthName":Mar,"weekNumber":11,"dayOfWeek":Thu       ,"dayOfWeekNumber":5,"hourText":23        ,"hourNumber":23,"settlementPeriod":47,"bankHoliday":NOT HOLIDAY,"workingDay":WD}</t>
  </si>
  <si>
    <t>{
    "dateTimeUtc":"2019/30/14 11:30:00.0000","temp_location3":9.96,"temp_location6":10.73,"temp_location2":10.25,"temp_location4":9.79,"temp_location5":10.75,"temp_location1":10.06,"solar_location3":0,"solar_location6":0,"solar_location2":0,"solar_location4":0,"solar_location5":0,"solar_location1":0,"summerWinter":WINTER,"dateTimeLocal":"2019/30/14 11:30:00.0000","year":2019,"monthNum":3,"monthName":Mar,"weekNumber":11,"dayOfWeek":Thu       ,"dayOfWeekNumber":5,"hourText":23        ,"hourNumber":23,"settlementPeriod":48,"bankHoliday":NOT HOLIDAY,"workingDay":WD}</t>
  </si>
  <si>
    <t>{
    "dateTimeUtc":"2019/00/15 12:00:00.0000","temp_location3":9.88,"temp_location6":10.75,"temp_location2":10.22,"temp_location4":10,"temp_location5":10.75,"temp_location1":10.03,"solar_location3":0,"solar_location6":0,"solar_location2":0,"solar_location4":0,"solar_location5":0,"solar_location1":0,"summerWinter":WINTER,"dateTimeLocal":"2019/00/15 12:00:00.0000","year":2019,"monthNum":3,"monthName":Mar,"weekNumber":11,"dayOfWeek":Fri       ,"dayOfWeekNumber":6,"hourText":00        ,"hourNumber":0,"settlementPeriod":1,"bankHoliday":NOT HOLIDAY,"workingDay":WD}</t>
  </si>
  <si>
    <t>{
    "dateTimeUtc":"2019/30/15 12:30:00.0000","temp_location3":9.88,"temp_location6":10.75,"temp_location2":10.22,"temp_location4":10,"temp_location5":10.75,"temp_location1":10.03,"solar_location3":0,"solar_location6":0,"solar_location2":0,"solar_location4":0,"solar_location5":0,"solar_location1":0,"summerWinter":WINTER,"dateTimeLocal":"2019/30/15 12:30:00.0000","year":2019,"monthNum":3,"monthName":Mar,"weekNumber":11,"dayOfWeek":Fri       ,"dayOfWeekNumber":6,"hourText":00        ,"hourNumber":0,"settlementPeriod":2,"bankHoliday":NOT HOLIDAY,"workingDay":WD}</t>
  </si>
  <si>
    <t>{
    "dateTimeUtc":"2019/00/15 01:00:00.0000","temp_location3":9.81,"temp_location6":10.73,"temp_location2":10.19,"temp_location4":9.98,"temp_location5":10.77,"temp_location1":10.02,"solar_location3":0,"solar_location6":0,"solar_location2":0,"solar_location4":0,"solar_location5":0,"solar_location1":0,"summerWinter":WINTER,"dateTimeLocal":"2019/00/15 01:00:00.0000","year":2019,"monthNum":3,"monthName":Mar,"weekNumber":11,"dayOfWeek":Fri       ,"dayOfWeekNumber":6,"hourText":01        ,"hourNumber":1,"settlementPeriod":3,"bankHoliday":NOT HOLIDAY,"workingDay":WD}</t>
  </si>
  <si>
    <t>{
    "dateTimeUtc":"2019/30/15 01:30:00.0000","temp_location3":9.81,"temp_location6":10.73,"temp_location2":10.19,"temp_location4":9.98,"temp_location5":10.77,"temp_location1":10.02,"solar_location3":0,"solar_location6":0,"solar_location2":0,"solar_location4":0,"solar_location5":0,"solar_location1":0,"summerWinter":WINTER,"dateTimeLocal":"2019/30/15 01:30:00.0000","year":2019,"monthNum":3,"monthName":Mar,"weekNumber":11,"dayOfWeek":Fri       ,"dayOfWeekNumber":6,"hourText":01        ,"hourNumber":1,"settlementPeriod":4,"bankHoliday":NOT HOLIDAY,"workingDay":WD}</t>
  </si>
  <si>
    <t>{
    "dateTimeUtc":"2019/00/15 02:00:00.0000","temp_location3":9.76,"temp_location6":10.75,"temp_location2":10.18,"temp_location4":9.93,"temp_location5":10.81,"temp_location1":10.03,"solar_location3":0,"solar_location6":0,"solar_location2":0,"solar_location4":0,"solar_location5":0,"solar_location1":0,"summerWinter":WINTER,"dateTimeLocal":"2019/00/15 02:00:00.0000","year":2019,"monthNum":3,"monthName":Mar,"weekNumber":11,"dayOfWeek":Fri       ,"dayOfWeekNumber":6,"hourText":02        ,"hourNumber":2,"settlementPeriod":5,"bankHoliday":NOT HOLIDAY,"workingDay":WD}</t>
  </si>
  <si>
    <t>{
    "dateTimeUtc":"2019/30/15 02:30:00.0000","temp_location3":9.76,"temp_location6":10.75,"temp_location2":10.18,"temp_location4":9.93,"temp_location5":10.81,"temp_location1":10.03,"solar_location3":0,"solar_location6":0,"solar_location2":0,"solar_location4":0,"solar_location5":0,"solar_location1":0,"summerWinter":WINTER,"dateTimeLocal":"2019/30/15 02:30:00.0000","year":2019,"monthNum":3,"monthName":Mar,"weekNumber":11,"dayOfWeek":Fri       ,"dayOfWeekNumber":6,"hourText":02        ,"hourNumber":2,"settlementPeriod":6,"bankHoliday":NOT HOLIDAY,"workingDay":WD}</t>
  </si>
  <si>
    <t>{
    "dateTimeUtc":"2019/00/15 03:00:00.0000","temp_location3":9.75,"temp_location6":10.77,"temp_location2":10.21,"temp_location4":9.9,"temp_location5":10.83,"temp_location1":10.1,"solar_location3":0,"solar_location6":0,"solar_location2":0,"solar_location4":0,"solar_location5":0,"solar_location1":0,"summerWinter":WINTER,"dateTimeLocal":"2019/00/15 03:00:00.0000","year":2019,"monthNum":3,"monthName":Mar,"weekNumber":11,"dayOfWeek":Fri       ,"dayOfWeekNumber":6,"hourText":03        ,"hourNumber":3,"settlementPeriod":7,"bankHoliday":NOT HOLIDAY,"workingDay":WD}</t>
  </si>
  <si>
    <t>{
    "dateTimeUtc":"2019/30/15 03:30:00.0000","temp_location3":9.75,"temp_location6":10.77,"temp_location2":10.21,"temp_location4":9.9,"temp_location5":10.83,"temp_location1":10.1,"solar_location3":0,"solar_location6":0,"solar_location2":0,"solar_location4":0,"solar_location5":0,"solar_location1":0,"summerWinter":WINTER,"dateTimeLocal":"2019/30/15 03:30:00.0000","year":2019,"monthNum":3,"monthName":Mar,"weekNumber":11,"dayOfWeek":Fri       ,"dayOfWeekNumber":6,"hourText":03        ,"hourNumber":3,"settlementPeriod":8,"bankHoliday":NOT HOLIDAY,"workingDay":WD}</t>
  </si>
  <si>
    <t>{
    "dateTimeUtc":"2019/00/15 04:00:00.0000","temp_location3":9.79,"temp_location6":10.75,"temp_location2":10.2,"temp_location4":9.96,"temp_location5":10.8,"temp_location1":10.07,"solar_location3":0,"solar_location6":0,"solar_location2":0,"solar_location4":0,"solar_location5":0,"solar_location1":0,"summerWinter":WINTER,"dateTimeLocal":"2019/00/15 04:00:00.0000","year":2019,"monthNum":3,"monthName":Mar,"weekNumber":11,"dayOfWeek":Fri       ,"dayOfWeekNumber":6,"hourText":04        ,"hourNumber":4,"settlementPeriod":9,"bankHoliday":NOT HOLIDAY,"workingDay":WD}</t>
  </si>
  <si>
    <t>{
    "dateTimeUtc":"2019/30/15 04:30:00.0000","temp_location3":9.79,"temp_location6":10.75,"temp_location2":10.2,"temp_location4":9.96,"temp_location5":10.8,"temp_location1":10.07,"solar_location3":0,"solar_location6":0,"solar_location2":0,"solar_location4":0,"solar_location5":0,"solar_location1":0,"summerWinter":WINTER,"dateTimeLocal":"2019/30/15 04:30:00.0000","year":2019,"monthNum":3,"monthName":Mar,"weekNumber":11,"dayOfWeek":Fri       ,"dayOfWeekNumber":6,"hourText":04        ,"hourNumber":4,"settlementPeriod":10,"bankHoliday":NOT HOLIDAY,"workingDay":WD}</t>
  </si>
  <si>
    <t>{
    "dateTimeUtc":"2019/00/15 05:00:00.0000","temp_location3":9.86,"temp_location6":10.75,"temp_location2":10.21,"temp_location4":10.05,"temp_location5":10.8,"temp_location1":10.1,"solar_location3":0,"solar_location6":0,"solar_location2":0,"solar_location4":0,"solar_location5":0,"solar_location1":0,"summerWinter":WINTER,"dateTimeLocal":"2019/00/15 05:00:00.0000","year":2019,"monthNum":3,"monthName":Mar,"weekNumber":11,"dayOfWeek":Fri       ,"dayOfWeekNumber":6,"hourText":05        ,"hourNumber":5,"settlementPeriod":11,"bankHoliday":NOT HOLIDAY,"workingDay":WD}</t>
  </si>
  <si>
    <t>{
    "dateTimeUtc":"2019/30/15 05:30:00.0000","temp_location3":9.86,"temp_location6":10.75,"temp_location2":10.21,"temp_location4":10.05,"temp_location5":10.8,"temp_location1":10.1,"solar_location3":0,"solar_location6":0,"solar_location2":0,"solar_location4":0,"solar_location5":0,"solar_location1":0,"summerWinter":WINTER,"dateTimeLocal":"2019/30/15 05:30:00.0000","year":2019,"monthNum":3,"monthName":Mar,"weekNumber":11,"dayOfWeek":Fri       ,"dayOfWeekNumber":6,"hourText":05        ,"hourNumber":5,"settlementPeriod":12,"bankHoliday":NOT HOLIDAY,"workingDay":WD}</t>
  </si>
  <si>
    <t>{
    "dateTimeUtc":"2019/00/15 06:00:00.0000","temp_location3":9.92,"temp_location6":10.75,"temp_location2":10.23,"temp_location4":10.16,"temp_location5":10.81,"temp_location1":10.14,"solar_location3":1.87,"solar_location6":2.62,"solar_location2":3.19,"solar_location4":5.51,"solar_location5":2.25,"solar_location1":1.5,"summerWinter":WINTER,"dateTimeLocal":"2019/00/15 06:00:00.0000","year":2019,"monthNum":3,"monthName":Mar,"weekNumber":11,"dayOfWeek":Fri       ,"dayOfWeekNumber":6,"hourText":06        ,"hourNumber":6,"settlementPeriod":13,"bankHoliday":NOT HOLIDAY,"workingDay":WD}</t>
  </si>
  <si>
    <t>{
    "dateTimeUtc":"2019/30/15 06:30:00.0000","temp_location3":9.92,"temp_location6":10.75,"temp_location2":10.23,"temp_location4":10.16,"temp_location5":10.81,"temp_location1":10.14,"solar_location3":1.87,"solar_location6":2.62,"solar_location2":3.19,"solar_location4":5.51,"solar_location5":2.25,"solar_location1":1.5,"summerWinter":WINTER,"dateTimeLocal":"2019/30/15 06:30:00.0000","year":2019,"monthNum":3,"monthName":Mar,"weekNumber":11,"dayOfWeek":Fri       ,"dayOfWeekNumber":6,"hourText":06        ,"hourNumber":6,"settlementPeriod":14,"bankHoliday":NOT HOLIDAY,"workingDay":WD}</t>
  </si>
  <si>
    <t>{
    "dateTimeUtc":"2019/00/15 07:00:00.0000","temp_location3":10.02,"temp_location6":10.79,"temp_location2":10.32,"temp_location4":10.25,"temp_location5":10.86,"temp_location1":10.22,"solar_location3":24.45,"solar_location6":21.97,"solar_location2":31.55,"solar_location4":44.94,"solar_location5":22.25,"solar_location1":15.63,"summerWinter":WINTER,"dateTimeLocal":"2019/00/15 07:00:00.0000","year":2019,"monthNum":3,"monthName":Mar,"weekNumber":11,"dayOfWeek":Fri       ,"dayOfWeekNumber":6,"hourText":07        ,"hourNumber":7,"settlementPeriod":15,"bankHoliday":NOT HOLIDAY,"workingDay":WD}</t>
  </si>
  <si>
    <t>{
    "dateTimeUtc":"2019/30/15 07:30:00.0000","temp_location3":10.02,"temp_location6":10.79,"temp_location2":10.32,"temp_location4":10.25,"temp_location5":10.86,"temp_location1":10.22,"solar_location3":24.45,"solar_location6":21.97,"solar_location2":31.55,"solar_location4":44.94,"solar_location5":22.25,"solar_location1":15.63,"summerWinter":WINTER,"dateTimeLocal":"2019/30/15 07:30:00.0000","year":2019,"monthNum":3,"monthName":Mar,"weekNumber":11,"dayOfWeek":Fri       ,"dayOfWeekNumber":6,"hourText":07        ,"hourNumber":7,"settlementPeriod":16,"bankHoliday":NOT HOLIDAY,"workingDay":WD}</t>
  </si>
  <si>
    <t>{
    "dateTimeUtc":"2019/00/15 08:00:00.0000","temp_location3":10.17,"temp_location6":10.86,"temp_location2":10.51,"temp_location4":10.54,"temp_location5":10.93,"temp_location1":10.33,"solar_location3":44.06,"solar_location6":52.55,"solar_location2":69.47,"solar_location4":83.19,"solar_location5":62.41,"solar_location1":46.92,"summerWinter":WINTER,"dateTimeLocal":"2019/00/15 08:00:00.0000","year":2019,"monthNum":3,"monthName":Mar,"weekNumber":11,"dayOfWeek":Fri       ,"dayOfWeekNumber":6,"hourText":08        ,"hourNumber":8,"settlementPeriod":17,"bankHoliday":NOT HOLIDAY,"workingDay":WD}</t>
  </si>
  <si>
    <t>{
    "dateTimeUtc":"2019/30/15 08:30:00.0000","temp_location3":10.17,"temp_location6":10.86,"temp_location2":10.51,"temp_location4":10.54,"temp_location5":10.93,"temp_location1":10.33,"solar_location3":44.06,"solar_location6":52.55,"solar_location2":69.47,"solar_location4":83.19,"solar_location5":62.41,"solar_location1":46.92,"summerWinter":WINTER,"dateTimeLocal":"2019/30/15 08:30:00.0000","year":2019,"monthNum":3,"monthName":Mar,"weekNumber":11,"dayOfWeek":Fri       ,"dayOfWeekNumber":6,"hourText":08        ,"hourNumber":8,"settlementPeriod":18,"bankHoliday":NOT HOLIDAY,"workingDay":WD}</t>
  </si>
  <si>
    <t>{
    "dateTimeUtc":"2019/00/15 09:00:00.0000","temp_location3":10.29,"temp_location6":10.91,"temp_location2":10.71,"temp_location4":10.83,"temp_location5":10.96,"temp_location1":10.46,"solar_location3":48.8,"solar_location6":129,"solar_location2":109,"solar_location4":132.5,"solar_location5":133.88,"solar_location1":80.03,"summerWinter":WINTER,"dateTimeLocal":"2019/00/15 09:00:00.0000","year":2019,"monthNum":3,"monthName":Mar,"weekNumber":11,"dayOfWeek":Fri       ,"dayOfWeekNumber":6,"hourText":09        ,"hourNumber":9,"settlementPeriod":19,"bankHoliday":NOT HOLIDAY,"workingDay":WD}</t>
  </si>
  <si>
    <t>{
    "dateTimeUtc":"2019/30/15 09:30:00.0000","temp_location3":10.29,"temp_location6":10.91,"temp_location2":10.71,"temp_location4":10.83,"temp_location5":10.96,"temp_location1":10.46,"solar_location3":48.8,"solar_location6":129,"solar_location2":109,"solar_location4":132.5,"solar_location5":133.88,"solar_location1":80.03,"summerWinter":WINTER,"dateTimeLocal":"2019/30/15 09:30:00.0000","year":2019,"monthNum":3,"monthName":Mar,"weekNumber":11,"dayOfWeek":Fri       ,"dayOfWeekNumber":6,"hourText":09        ,"hourNumber":9,"settlementPeriod":20,"bankHoliday":NOT HOLIDAY,"workingDay":WD}</t>
  </si>
  <si>
    <t>{
    "dateTimeUtc":"2019/00/15 10:00:00.0000","temp_location3":10.28,"temp_location6":11.01,"temp_location2":10.89,"temp_location4":11.06,"temp_location5":11.09,"temp_location1":10.55,"solar_location3":80.97,"solar_location6":192.56,"solar_location2":136.62,"solar_location4":199.06,"solar_location5":165.62,"solar_location1":93.91,"summerWinter":WINTER,"dateTimeLocal":"2019/00/15 10:00:00.0000","year":2019,"monthNum":3,"monthName":Mar,"weekNumber":11,"dayOfWeek":Fri       ,"dayOfWeekNumber":6,"hourText":10        ,"hourNumber":10,"settlementPeriod":21,"bankHoliday":NOT HOLIDAY,"workingDay":WD}</t>
  </si>
  <si>
    <t>{
    "dateTimeUtc":"2019/30/15 10:30:00.0000","temp_location3":10.28,"temp_location6":11.01,"temp_location2":10.89,"temp_location4":11.06,"temp_location5":11.09,"temp_location1":10.55,"solar_location3":80.97,"solar_location6":192.56,"solar_location2":136.62,"solar_location4":199.06,"solar_location5":165.62,"solar_location1":93.91,"summerWinter":WINTER,"dateTimeLocal":"2019/30/15 10:30:00.0000","year":2019,"monthNum":3,"monthName":Mar,"weekNumber":11,"dayOfWeek":Fri       ,"dayOfWeekNumber":6,"hourText":10        ,"hourNumber":10,"settlementPeriod":22,"bankHoliday":NOT HOLIDAY,"workingDay":WD}</t>
  </si>
  <si>
    <t>{
    "dateTimeUtc":"2019/00/15 11:00:00.0000","temp_location3":10.36,"temp_location6":11.09,"temp_location2":11.01,"temp_location4":11.48,"temp_location5":11.14,"temp_location1":10.59,"solar_location3":121,"solar_location6":199.81,"solar_location2":151.62,"solar_location4":312.5,"solar_location5":163.81,"solar_location1":91.19,"summerWinter":WINTER,"dateTimeLocal":"2019/00/15 11:00:00.0000","year":2019,"monthNum":3,"monthName":Mar,"weekNumber":11,"dayOfWeek":Fri       ,"dayOfWeekNumber":6,"hourText":11        ,"hourNumber":11,"settlementPeriod":23,"bankHoliday":NOT HOLIDAY,"workingDay":WD}</t>
  </si>
  <si>
    <t>{
    "dateTimeUtc":"2019/30/15 11:30:00.0000","temp_location3":10.36,"temp_location6":11.09,"temp_location2":11.01,"temp_location4":11.48,"temp_location5":11.14,"temp_location1":10.59,"solar_location3":121,"solar_location6":199.81,"solar_location2":151.62,"solar_location4":312.5,"solar_location5":163.81,"solar_location1":91.19,"summerWinter":WINTER,"dateTimeLocal":"2019/30/15 11:30:00.0000","year":2019,"monthNum":3,"monthName":Mar,"weekNumber":11,"dayOfWeek":Fri       ,"dayOfWeekNumber":6,"hourText":11        ,"hourNumber":11,"settlementPeriod":24,"bankHoliday":NOT HOLIDAY,"workingDay":WD}</t>
  </si>
  <si>
    <t>{
    "dateTimeUtc":"2019/00/15 12:00:00.0000","temp_location3":10.51,"temp_location6":11.09,"temp_location2":11.06,"temp_location4":11.84,"temp_location5":11.11,"temp_location1":10.52,"solar_location3":148.38,"solar_location6":181.69,"solar_location2":141.44,"solar_location4":407,"solar_location5":170.06,"solar_location1":92.53,"summerWinter":WINTER,"dateTimeLocal":"2019/00/15 12:00:00.0000","year":2019,"monthNum":3,"monthName":Mar,"weekNumber":11,"dayOfWeek":Fri       ,"dayOfWeekNumber":6,"hourText":12        ,"hourNumber":12,"settlementPeriod":25,"bankHoliday":NOT HOLIDAY,"workingDay":WD}</t>
  </si>
  <si>
    <t>{
    "dateTimeUtc":"2019/30/15 12:30:00.0000","temp_location3":10.51,"temp_location6":11.09,"temp_location2":11.06,"temp_location4":11.84,"temp_location5":11.11,"temp_location1":10.52,"solar_location3":148.38,"solar_location6":181.69,"solar_location2":141.44,"solar_location4":407,"solar_location5":170.06,"solar_location1":92.53,"summerWinter":WINTER,"dateTimeLocal":"2019/30/15 12:30:00.0000","year":2019,"monthNum":3,"monthName":Mar,"weekNumber":11,"dayOfWeek":Fri       ,"dayOfWeekNumber":6,"hourText":12        ,"hourNumber":12,"settlementPeriod":26,"bankHoliday":NOT HOLIDAY,"workingDay":WD}</t>
  </si>
  <si>
    <t>{
    "dateTimeUtc":"2019/00/15 01:00:00.0000","temp_location3":10.52,"temp_location6":11.02,"temp_location2":11,"temp_location4":11.96,"temp_location5":11.07,"temp_location1":10.46,"solar_location3":143.88,"solar_location6":173.88,"solar_location2":131.88,"solar_location4":413.88,"solar_location5":161.69,"solar_location1":85.59,"summerWinter":WINTER,"dateTimeLocal":"2019/00/15 01:00:00.0000","year":2019,"monthNum":3,"monthName":Mar,"weekNumber":11,"dayOfWeek":Fri       ,"dayOfWeekNumber":6,"hourText":13        ,"hourNumber":13,"settlementPeriod":27,"bankHoliday":NOT HOLIDAY,"workingDay":WD}</t>
  </si>
  <si>
    <t>{
    "dateTimeUtc":"2019/30/15 01:30:00.0000","temp_location3":10.52,"temp_location6":11.02,"temp_location2":11,"temp_location4":11.96,"temp_location5":11.07,"temp_location1":10.46,"solar_location3":143.88,"solar_location6":173.88,"solar_location2":131.88,"solar_location4":413.88,"solar_location5":161.69,"solar_location1":85.59,"summerWinter":WINTER,"dateTimeLocal":"2019/30/15 01:30:00.0000","year":2019,"monthNum":3,"monthName":Mar,"weekNumber":11,"dayOfWeek":Fri       ,"dayOfWeekNumber":6,"hourText":13        ,"hourNumber":13,"settlementPeriod":28,"bankHoliday":NOT HOLIDAY,"workingDay":WD}</t>
  </si>
  <si>
    <t>{
    "dateTimeUtc":"2019/00/15 02:00:00.0000","temp_location3":10.32,"temp_location6":10.98,"temp_location2":10.88,"temp_location4":11.72,"temp_location5":11.02,"temp_location1":10.38,"solar_location3":138.38,"solar_location6":146.88,"solar_location2":112.09,"solar_location4":351.62,"solar_location5":148.88,"solar_location1":72.78,"summerWinter":WINTER,"dateTimeLocal":"2019/00/15 02:00:00.0000","year":2019,"monthNum":3,"monthName":Mar,"weekNumber":11,"dayOfWeek":Fri       ,"dayOfWeekNumber":6,"hourText":14        ,"hourNumber":14,"settlementPeriod":29,"bankHoliday":NOT HOLIDAY,"workingDay":WD}</t>
  </si>
  <si>
    <t>{
    "dateTimeUtc":"2019/30/15 02:30:00.0000","temp_location3":10.32,"temp_location6":10.98,"temp_location2":10.88,"temp_location4":11.72,"temp_location5":11.02,"temp_location1":10.38,"solar_location3":138.38,"solar_location6":146.88,"solar_location2":112.09,"solar_location4":351.62,"solar_location5":148.88,"solar_location1":72.78,"summerWinter":WINTER,"dateTimeLocal":"2019/30/15 02:30:00.0000","year":2019,"monthNum":3,"monthName":Mar,"weekNumber":11,"dayOfWeek":Fri       ,"dayOfWeekNumber":6,"hourText":14        ,"hourNumber":14,"settlementPeriod":30,"bankHoliday":NOT HOLIDAY,"workingDay":WD}</t>
  </si>
  <si>
    <t>{
    "dateTimeUtc":"2019/00/15 03:00:00.0000","temp_location3":10.13,"temp_location6":10.93,"temp_location2":10.76,"temp_location4":11.18,"temp_location5":10.97,"temp_location1":10.32,"solar_location3":108.16,"solar_location6":113.41,"solar_location2":80.81,"solar_location4":281.5,"solar_location5":90.75,"solar_location1":52.81,"summerWinter":WINTER,"dateTimeLocal":"2019/00/15 03:00:00.0000","year":2019,"monthNum":3,"monthName":Mar,"weekNumber":11,"dayOfWeek":Fri       ,"dayOfWeekNumber":6,"hourText":15        ,"hourNumber":15,"settlementPeriod":31,"bankHoliday":NOT HOLIDAY,"workingDay":WD}</t>
  </si>
  <si>
    <t>{
    "dateTimeUtc":"2019/30/15 03:30:00.0000","temp_location3":10.13,"temp_location6":10.93,"temp_location2":10.76,"temp_location4":11.18,"temp_location5":10.97,"temp_location1":10.32,"solar_location3":108.16,"solar_location6":113.41,"solar_location2":80.81,"solar_location4":281.5,"solar_location5":90.75,"solar_location1":52.81,"summerWinter":WINTER,"dateTimeLocal":"2019/30/15 03:30:00.0000","year":2019,"monthNum":3,"monthName":Mar,"weekNumber":11,"dayOfWeek":Fri       ,"dayOfWeekNumber":6,"hourText":15        ,"hourNumber":15,"settlementPeriod":32,"bankHoliday":NOT HOLIDAY,"workingDay":WD}</t>
  </si>
  <si>
    <t>{
    "dateTimeUtc":"2019/00/15 04:00:00.0000","temp_location3":9.8,"temp_location6":10.84,"temp_location2":10.6,"temp_location4":10.65,"temp_location5":10.88,"temp_location1":10.2,"solar_location3":57.58,"solar_location6":47.66,"solar_location2":45.61,"solar_location4":152.75,"solar_location5":46.83,"solar_location1":29.27,"summerWinter":WINTER,"dateTimeLocal":"2019/00/15 04:00:00.0000","year":2019,"monthNum":3,"monthName":Mar,"weekNumber":11,"dayOfWeek":Fri       ,"dayOfWeekNumber":6,"hourText":16        ,"hourNumber":16,"settlementPeriod":33,"bankHoliday":NOT HOLIDAY,"workingDay":WD}</t>
  </si>
  <si>
    <t>{
    "dateTimeUtc":"2019/30/15 04:30:00.0000","temp_location3":9.8,"temp_location6":10.84,"temp_location2":10.6,"temp_location4":10.65,"temp_location5":10.88,"temp_location1":10.2,"solar_location3":57.58,"solar_location6":47.66,"solar_location2":45.61,"solar_location4":152.75,"solar_location5":46.83,"solar_location1":29.27,"summerWinter":WINTER,"dateTimeLocal":"2019/30/15 04:30:00.0000","year":2019,"monthNum":3,"monthName":Mar,"weekNumber":11,"dayOfWeek":Fri       ,"dayOfWeekNumber":6,"hourText":16        ,"hourNumber":16,"settlementPeriod":34,"bankHoliday":NOT HOLIDAY,"workingDay":WD}</t>
  </si>
  <si>
    <t>{
    "dateTimeUtc":"2019/00/15 05:00:00.0000","temp_location3":9.48,"temp_location6":10.76,"temp_location2":10.42,"temp_location4":9.76,"temp_location5":10.81,"temp_location1":10.1,"solar_location3":18.07,"solar_location6":9.95,"solar_location2":13.05,"solar_location4":36.17,"solar_location5":10.23,"solar_location1":9.43,"summerWinter":WINTER,"dateTimeLocal":"2019/00/15 05:00:00.0000","year":2019,"monthNum":3,"monthName":Mar,"weekNumber":11,"dayOfWeek":Fri       ,"dayOfWeekNumber":6,"hourText":17        ,"hourNumber":17,"settlementPeriod":35,"bankHoliday":NOT HOLIDAY,"workingDay":WD}</t>
  </si>
  <si>
    <t>{
    "dateTimeUtc":"2019/30/15 05:30:00.0000","temp_location3":9.48,"temp_location6":10.76,"temp_location2":10.42,"temp_location4":9.76,"temp_location5":10.81,"temp_location1":10.1,"solar_location3":18.07,"solar_location6":9.95,"solar_location2":13.05,"solar_location4":36.17,"solar_location5":10.23,"solar_location1":9.43,"summerWinter":WINTER,"dateTimeLocal":"2019/30/15 05:30:00.0000","year":2019,"monthNum":3,"monthName":Mar,"weekNumber":11,"dayOfWeek":Fri       ,"dayOfWeekNumber":6,"hourText":17        ,"hourNumber":17,"settlementPeriod":36,"bankHoliday":NOT HOLIDAY,"workingDay":WD}</t>
  </si>
  <si>
    <t>{
    "dateTimeUtc":"2019/00/15 06:00:00.0000","temp_location3":9.21,"temp_location6":10.73,"temp_location2":10.23,"temp_location4":8.64,"temp_location5":10.83,"temp_location1":10.04,"solar_location3":0.03,"solar_location6":0.01,"solar_location2":0.02,"solar_location4":0,"solar_location5":0.05,"solar_location1":0.03,"summerWinter":WINTER,"dateTimeLocal":"2019/00/15 06:00:00.0000","year":2019,"monthNum":3,"monthName":Mar,"weekNumber":11,"dayOfWeek":Fri       ,"dayOfWeekNumber":6,"hourText":18        ,"hourNumber":18,"settlementPeriod":37,"bankHoliday":NOT HOLIDAY,"workingDay":WD}</t>
  </si>
  <si>
    <t>{
    "dateTimeUtc":"2019/30/15 06:30:00.0000","temp_location3":9.21,"temp_location6":10.73,"temp_location2":10.23,"temp_location4":8.64,"temp_location5":10.83,"temp_location1":10.04,"solar_location3":0.03,"solar_location6":0.01,"solar_location2":0.02,"solar_location4":0,"solar_location5":0.05,"solar_location1":0.03,"summerWinter":WINTER,"dateTimeLocal":"2019/30/15 06:30:00.0000","year":2019,"monthNum":3,"monthName":Mar,"weekNumber":11,"dayOfWeek":Fri       ,"dayOfWeekNumber":6,"hourText":18        ,"hourNumber":18,"settlementPeriod":38,"bankHoliday":NOT HOLIDAY,"workingDay":WD}</t>
  </si>
  <si>
    <t>{
    "dateTimeUtc":"2019/00/15 07:00:00.0000","temp_location3":9.15,"temp_location6":10.76,"temp_location2":10.17,"temp_location4":8.13,"temp_location5":10.94,"temp_location1":10.04,"solar_location3":0,"solar_location6":0,"solar_location2":0,"solar_location4":0,"solar_location5":0,"solar_location1":0,"summerWinter":WINTER,"dateTimeLocal":"2019/00/15 07:00:00.0000","year":2019,"monthNum":3,"monthName":Mar,"weekNumber":11,"dayOfWeek":Fri       ,"dayOfWeekNumber":6,"hourText":19        ,"hourNumber":19,"settlementPeriod":39,"bankHoliday":NOT HOLIDAY,"workingDay":WD}</t>
  </si>
  <si>
    <t>{
    "dateTimeUtc":"2019/30/15 07:30:00.0000","temp_location3":9.15,"temp_location6":10.76,"temp_location2":10.17,"temp_location4":8.13,"temp_location5":10.94,"temp_location1":10.04,"solar_location3":0,"solar_location6":0,"solar_location2":0,"solar_location4":0,"solar_location5":0,"solar_location1":0,"summerWinter":WINTER,"dateTimeLocal":"2019/30/15 07:30:00.0000","year":2019,"monthNum":3,"monthName":Mar,"weekNumber":11,"dayOfWeek":Fri       ,"dayOfWeekNumber":6,"hourText":19        ,"hourNumber":19,"settlementPeriod":40,"bankHoliday":NOT HOLIDAY,"workingDay":WD}</t>
  </si>
  <si>
    <t>{
    "dateTimeUtc":"2019/00/15 08:00:00.0000","temp_location3":9.19,"temp_location6":10.9,"temp_location2":10.21,"temp_location4":7.91,"temp_location5":11,"temp_location1":10.1,"solar_location3":0,"solar_location6":0,"solar_location2":0,"solar_location4":0,"solar_location5":0,"solar_location1":0,"summerWinter":WINTER,"dateTimeLocal":"2019/00/15 08:00:00.0000","year":2019,"monthNum":3,"monthName":Mar,"weekNumber":11,"dayOfWeek":Fri       ,"dayOfWeekNumber":6,"hourText":20        ,"hourNumber":20,"settlementPeriod":41,"bankHoliday":NOT HOLIDAY,"workingDay":WD}</t>
  </si>
  <si>
    <t>{
    "dateTimeUtc":"2019/30/15 08:30:00.0000","temp_location3":9.19,"temp_location6":10.9,"temp_location2":10.21,"temp_location4":7.91,"temp_location5":11,"temp_location1":10.1,"solar_location3":0,"solar_location6":0,"solar_location2":0,"solar_location4":0,"solar_location5":0,"solar_location1":0,"summerWinter":WINTER,"dateTimeLocal":"2019/30/15 08:30:00.0000","year":2019,"monthNum":3,"monthName":Mar,"weekNumber":11,"dayOfWeek":Fri       ,"dayOfWeekNumber":6,"hourText":20        ,"hourNumber":20,"settlementPeriod":42,"bankHoliday":NOT HOLIDAY,"workingDay":WD}</t>
  </si>
  <si>
    <t>{
    "dateTimeUtc":"2019/00/15 09:00:00.0000","temp_location3":9.25,"temp_location6":10.89,"temp_location2":10.19,"temp_location4":8.03,"temp_location5":10.95,"temp_location1":10.11,"solar_location3":0,"solar_location6":0,"solar_location2":0,"solar_location4":0,"solar_location5":0,"solar_location1":0,"summerWinter":WINTER,"dateTimeLocal":"2019/00/15 09:00:00.0000","year":2019,"monthNum":3,"monthName":Mar,"weekNumber":11,"dayOfWeek":Fri       ,"dayOfWeekNumber":6,"hourText":21        ,"hourNumber":21,"settlementPeriod":43,"bankHoliday":NOT HOLIDAY,"workingDay":WD}</t>
  </si>
  <si>
    <t>{
    "dateTimeUtc":"2019/30/15 09:30:00.0000","temp_location3":9.25,"temp_location6":10.89,"temp_location2":10.19,"temp_location4":8.03,"temp_location5":10.95,"temp_location1":10.11,"solar_location3":0,"solar_location6":0,"solar_location2":0,"solar_location4":0,"solar_location5":0,"solar_location1":0,"summerWinter":WINTER,"dateTimeLocal":"2019/30/15 09:30:00.0000","year":2019,"monthNum":3,"monthName":Mar,"weekNumber":11,"dayOfWeek":Fri       ,"dayOfWeekNumber":6,"hourText":21        ,"hourNumber":21,"settlementPeriod":44,"bankHoliday":NOT HOLIDAY,"workingDay":WD}</t>
  </si>
  <si>
    <t>{
    "dateTimeUtc":"2019/00/15 10:00:00.0000","temp_location3":9.48,"temp_location6":10.85,"temp_location2":10.2,"temp_location4":8.28,"temp_location5":10.88,"temp_location1":10.07,"solar_location3":0,"solar_location6":0,"solar_location2":0,"solar_location4":0,"solar_location5":0,"solar_location1":0,"summerWinter":WINTER,"dateTimeLocal":"2019/00/15 10:00:00.0000","year":2019,"monthNum":3,"monthName":Mar,"weekNumber":11,"dayOfWeek":Fri       ,"dayOfWeekNumber":6,"hourText":22        ,"hourNumber":22,"settlementPeriod":45,"bankHoliday":NOT HOLIDAY,"workingDay":WD}</t>
  </si>
  <si>
    <t>{
    "dateTimeUtc":"2019/30/15 10:30:00.0000","temp_location3":9.48,"temp_location6":10.85,"temp_location2":10.2,"temp_location4":8.28,"temp_location5":10.88,"temp_location1":10.07,"solar_location3":0,"solar_location6":0,"solar_location2":0,"solar_location4":0,"solar_location5":0,"solar_location1":0,"summerWinter":WINTER,"dateTimeLocal":"2019/30/15 10:30:00.0000","year":2019,"monthNum":3,"monthName":Mar,"weekNumber":11,"dayOfWeek":Fri       ,"dayOfWeekNumber":6,"hourText":22        ,"hourNumber":22,"settlementPeriod":46,"bankHoliday":NOT HOLIDAY,"workingDay":WD}</t>
  </si>
  <si>
    <t>{
    "dateTimeUtc":"2019/00/15 11:00:00.0000","temp_location3":9.68,"temp_location6":10.75,"temp_location2":10.05,"temp_location4":8.81,"temp_location5":10.63,"temp_location1":9.89,"solar_location3":0,"solar_location6":0,"solar_location2":0,"solar_location4":0,"solar_location5":0,"solar_location1":0,"summerWinter":WINTER,"dateTimeLocal":"2019/00/15 11:00:00.0000","year":2019,"monthNum":3,"monthName":Mar,"weekNumber":11,"dayOfWeek":Fri       ,"dayOfWeekNumber":6,"hourText":23        ,"hourNumber":23,"settlementPeriod":47,"bankHoliday":NOT HOLIDAY,"workingDay":WD}</t>
  </si>
  <si>
    <t>{
    "dateTimeUtc":"2019/30/15 11:30:00.0000","temp_location3":9.68,"temp_location6":10.75,"temp_location2":10.05,"temp_location4":8.81,"temp_location5":10.63,"temp_location1":9.89,"solar_location3":0,"solar_location6":0,"solar_location2":0,"solar_location4":0,"solar_location5":0,"solar_location1":0,"summerWinter":WINTER,"dateTimeLocal":"2019/30/15 11:30:00.0000","year":2019,"monthNum":3,"monthName":Mar,"weekNumber":11,"dayOfWeek":Fri       ,"dayOfWeekNumber":6,"hourText":23        ,"hourNumber":23,"settlementPeriod":48,"bankHoliday":NOT HOLIDAY,"workingDay":WD}</t>
  </si>
  <si>
    <t>{
    "dateTimeUtc":"2019/00/16 12:00:00.0000","temp_location3":9.64,"temp_location6":10.68,"temp_location2":9.96,"temp_location4":9.53,"temp_location5":10.65,"temp_location1":9.84,"solar_location3":0,"solar_location6":0,"solar_location2":0,"solar_location4":0,"solar_location5":0,"solar_location1":0,"summerWinter":WINTER,"dateTimeLocal":"2019/00/16 12:00:00.0000","year":2019,"monthNum":3,"monthName":Mar,"weekNumber":11,"dayOfWeek":Sat       ,"dayOfWeekNumber":7,"hourText":00        ,"hourNumber":0,"settlementPeriod":1,"bankHoliday":NOT HOLIDAY,"workingDay":NWD}</t>
  </si>
  <si>
    <t>{
    "dateTimeUtc":"2019/30/16 12:30:00.0000","temp_location3":9.64,"temp_location6":10.68,"temp_location2":9.96,"temp_location4":9.53,"temp_location5":10.65,"temp_location1":9.84,"solar_location3":0,"solar_location6":0,"solar_location2":0,"solar_location4":0,"solar_location5":0,"solar_location1":0,"summerWinter":WINTER,"dateTimeLocal":"2019/30/16 12:30:00.0000","year":2019,"monthNum":3,"monthName":Mar,"weekNumber":11,"dayOfWeek":Sat       ,"dayOfWeekNumber":7,"hourText":00        ,"hourNumber":0,"settlementPeriod":2,"bankHoliday":NOT HOLIDAY,"workingDay":NWD}</t>
  </si>
  <si>
    <t>{
    "dateTimeUtc":"2019/00/16 01:00:00.0000","temp_location3":9.46,"temp_location6":10.67,"temp_location2":9.85,"temp_location4":9.85,"temp_location5":10.58,"temp_location1":9.71,"solar_location3":0,"solar_location6":0,"solar_location2":0,"solar_location4":0,"solar_location5":0,"solar_location1":0,"summerWinter":WINTER,"dateTimeLocal":"2019/00/16 01:00:00.0000","year":2019,"monthNum":3,"monthName":Mar,"weekNumber":11,"dayOfWeek":Sat       ,"dayOfWeekNumber":7,"hourText":01        ,"hourNumber":1,"settlementPeriod":3,"bankHoliday":NOT HOLIDAY,"workingDay":NWD}</t>
  </si>
  <si>
    <t>{
    "dateTimeUtc":"2019/30/16 01:30:00.0000","temp_location3":9.46,"temp_location6":10.67,"temp_location2":9.85,"temp_location4":9.85,"temp_location5":10.58,"temp_location1":9.71,"solar_location3":0,"solar_location6":0,"solar_location2":0,"solar_location4":0,"solar_location5":0,"solar_location1":0,"summerWinter":WINTER,"dateTimeLocal":"2019/30/16 01:30:00.0000","year":2019,"monthNum":3,"monthName":Mar,"weekNumber":11,"dayOfWeek":Sat       ,"dayOfWeekNumber":7,"hourText":01        ,"hourNumber":1,"settlementPeriod":4,"bankHoliday":NOT HOLIDAY,"workingDay":NWD}</t>
  </si>
  <si>
    <t>{
    "dateTimeUtc":"2019/00/16 02:00:00.0000","temp_location3":9.33,"temp_location6":10.56,"temp_location2":9.64,"temp_location4":9.69,"temp_location5":10.48,"temp_location1":9.51,"solar_location3":0,"solar_location6":0,"solar_location2":0,"solar_location4":0,"solar_location5":0,"solar_location1":0,"summerWinter":WINTER,"dateTimeLocal":"2019/00/16 02:00:00.0000","year":2019,"monthNum":3,"monthName":Mar,"weekNumber":11,"dayOfWeek":Sat       ,"dayOfWeekNumber":7,"hourText":02        ,"hourNumber":2,"settlementPeriod":5,"bankHoliday":NOT HOLIDAY,"workingDay":NWD}</t>
  </si>
  <si>
    <t>{
    "dateTimeUtc":"2019/30/16 02:30:00.0000","temp_location3":9.33,"temp_location6":10.56,"temp_location2":9.64,"temp_location4":9.69,"temp_location5":10.48,"temp_location1":9.51,"solar_location3":0,"solar_location6":0,"solar_location2":0,"solar_location4":0,"solar_location5":0,"solar_location1":0,"summerWinter":WINTER,"dateTimeLocal":"2019/30/16 02:30:00.0000","year":2019,"monthNum":3,"monthName":Mar,"weekNumber":11,"dayOfWeek":Sat       ,"dayOfWeekNumber":7,"hourText":02        ,"hourNumber":2,"settlementPeriod":6,"bankHoliday":NOT HOLIDAY,"workingDay":NWD}</t>
  </si>
  <si>
    <t>{
    "dateTimeUtc":"2019/00/16 03:00:00.0000","temp_location3":9.09,"temp_location6":10.51,"temp_location2":9.44,"temp_location4":9.5,"temp_location5":10.45,"temp_location1":9.36,"solar_location3":0,"solar_location6":0,"solar_location2":0,"solar_location4":0,"solar_location5":0,"solar_location1":0,"summerWinter":WINTER,"dateTimeLocal":"2019/00/16 03:00:00.0000","year":2019,"monthNum":3,"monthName":Mar,"weekNumber":11,"dayOfWeek":Sat       ,"dayOfWeekNumber":7,"hourText":03        ,"hourNumber":3,"settlementPeriod":7,"bankHoliday":NOT HOLIDAY,"workingDay":NWD}</t>
  </si>
  <si>
    <t>{
    "dateTimeUtc":"2019/30/16 03:30:00.0000","temp_location3":9.09,"temp_location6":10.51,"temp_location2":9.44,"temp_location4":9.5,"temp_location5":10.45,"temp_location1":9.36,"solar_location3":0,"solar_location6":0,"solar_location2":0,"solar_location4":0,"solar_location5":0,"solar_location1":0,"summerWinter":WINTER,"dateTimeLocal":"2019/30/16 03:30:00.0000","year":2019,"monthNum":3,"monthName":Mar,"weekNumber":11,"dayOfWeek":Sat       ,"dayOfWeekNumber":7,"hourText":03        ,"hourNumber":3,"settlementPeriod":8,"bankHoliday":NOT HOLIDAY,"workingDay":NWD}</t>
  </si>
  <si>
    <t>{
    "dateTimeUtc":"2019/00/16 04:00:00.0000","temp_location3":8.87,"temp_location6":10.5,"temp_location2":9.34,"temp_location4":9.27,"temp_location5":10.46,"temp_location1":9.28,"solar_location3":0,"solar_location6":0,"solar_location2":0,"solar_location4":0,"solar_location5":0,"solar_location1":0,"summerWinter":WINTER,"dateTimeLocal":"2019/00/16 04:00:00.0000","year":2019,"monthNum":3,"monthName":Mar,"weekNumber":11,"dayOfWeek":Sat       ,"dayOfWeekNumber":7,"hourText":04        ,"hourNumber":4,"settlementPeriod":9,"bankHoliday":NOT HOLIDAY,"workingDay":NWD}</t>
  </si>
  <si>
    <t>{
    "dateTimeUtc":"2019/30/16 04:30:00.0000","temp_location3":8.87,"temp_location6":10.5,"temp_location2":9.34,"temp_location4":9.27,"temp_location5":10.46,"temp_location1":9.28,"solar_location3":0,"solar_location6":0,"solar_location2":0,"solar_location4":0,"solar_location5":0,"solar_location1":0,"summerWinter":WINTER,"dateTimeLocal":"2019/30/16 04:30:00.0000","year":2019,"monthNum":3,"monthName":Mar,"weekNumber":11,"dayOfWeek":Sat       ,"dayOfWeekNumber":7,"hourText":04        ,"hourNumber":4,"settlementPeriod":10,"bankHoliday":NOT HOLIDAY,"workingDay":NWD}</t>
  </si>
  <si>
    <t>{
    "dateTimeUtc":"2019/00/16 05:00:00.0000","temp_location3":8.77,"temp_location6":10.51,"temp_location2":9.3,"temp_location4":8.93,"temp_location5":10.43,"temp_location1":9.26,"solar_location3":0,"solar_location6":0,"solar_location2":0,"solar_location4":0,"solar_location5":0,"solar_location1":0,"summerWinter":WINTER,"dateTimeLocal":"2019/00/16 05:00:00.0000","year":2019,"monthNum":3,"monthName":Mar,"weekNumber":11,"dayOfWeek":Sat       ,"dayOfWeekNumber":7,"hourText":05        ,"hourNumber":5,"settlementPeriod":11,"bankHoliday":NOT HOLIDAY,"workingDay":NWD}</t>
  </si>
  <si>
    <t>{
    "dateTimeUtc":"2019/30/16 05:30:00.0000","temp_location3":8.77,"temp_location6":10.51,"temp_location2":9.3,"temp_location4":8.93,"temp_location5":10.43,"temp_location1":9.26,"solar_location3":0,"solar_location6":0,"solar_location2":0,"solar_location4":0,"solar_location5":0,"solar_location1":0,"summerWinter":WINTER,"dateTimeLocal":"2019/30/16 05:30:00.0000","year":2019,"monthNum":3,"monthName":Mar,"weekNumber":11,"dayOfWeek":Sat       ,"dayOfWeekNumber":7,"hourText":05        ,"hourNumber":5,"settlementPeriod":12,"bankHoliday":NOT HOLIDAY,"workingDay":NWD}</t>
  </si>
  <si>
    <t>{
    "dateTimeUtc":"2019/00/16 06:00:00.0000","temp_location3":8.84,"temp_location6":10.52,"temp_location2":9.4,"temp_location4":8.68,"temp_location5":10.49,"temp_location1":9.37,"solar_location3":3.23,"solar_location6":9.4,"solar_location2":4.43,"solar_location4":8.52,"solar_location5":6.33,"solar_location1":2.96,"summerWinter":WINTER,"dateTimeLocal":"2019/00/16 06:00:00.0000","year":2019,"monthNum":3,"monthName":Mar,"weekNumber":11,"dayOfWeek":Sat       ,"dayOfWeekNumber":7,"hourText":06        ,"hourNumber":6,"settlementPeriod":13,"bankHoliday":NOT HOLIDAY,"workingDay":NWD}</t>
  </si>
  <si>
    <t>{
    "dateTimeUtc":"2019/30/16 06:30:00.0000","temp_location3":8.84,"temp_location6":10.52,"temp_location2":9.4,"temp_location4":8.68,"temp_location5":10.49,"temp_location1":9.37,"solar_location3":3.23,"solar_location6":9.4,"solar_location2":4.43,"solar_location4":8.52,"solar_location5":6.33,"solar_location1":2.96,"summerWinter":WINTER,"dateTimeLocal":"2019/30/16 06:30:00.0000","year":2019,"monthNum":3,"monthName":Mar,"weekNumber":11,"dayOfWeek":Sat       ,"dayOfWeekNumber":7,"hourText":06        ,"hourNumber":6,"settlementPeriod":14,"bankHoliday":NOT HOLIDAY,"workingDay":NWD}</t>
  </si>
  <si>
    <t>{
    "dateTimeUtc":"2019/00/16 07:00:00.0000","temp_location3":8.99,"temp_location6":10.52,"temp_location2":9.49,"temp_location4":8.84,"temp_location5":10.53,"temp_location1":9.4,"solar_location3":27.41,"solar_location6":50.91,"solar_location2":35.12,"solar_location4":45.22,"solar_location5":46.06,"solar_location1":30.3,"summerWinter":WINTER,"dateTimeLocal":"2019/00/16 07:00:00.0000","year":2019,"monthNum":3,"monthName":Mar,"weekNumber":11,"dayOfWeek":Sat       ,"dayOfWeekNumber":7,"hourText":07        ,"hourNumber":7,"settlementPeriod":15,"bankHoliday":NOT HOLIDAY,"workingDay":NWD}</t>
  </si>
  <si>
    <t>{
    "dateTimeUtc":"2019/30/16 07:30:00.0000","temp_location3":8.99,"temp_location6":10.52,"temp_location2":9.49,"temp_location4":8.84,"temp_location5":10.53,"temp_location1":9.4,"solar_location3":27.41,"solar_location6":50.91,"solar_location2":35.12,"solar_location4":45.22,"solar_location5":46.06,"solar_location1":30.3,"summerWinter":WINTER,"dateTimeLocal":"2019/30/16 07:30:00.0000","year":2019,"monthNum":3,"monthName":Mar,"weekNumber":11,"dayOfWeek":Sat       ,"dayOfWeekNumber":7,"hourText":07        ,"hourNumber":7,"settlementPeriod":16,"bankHoliday":NOT HOLIDAY,"workingDay":NWD}</t>
  </si>
  <si>
    <t>{
    "dateTimeUtc":"2019/00/16 08:00:00.0000","temp_location3":9.09,"temp_location6":10.5,"temp_location2":9.53,"temp_location4":9.27,"temp_location5":10.5,"temp_location1":9.42,"solar_location3":75.25,"solar_location6":82.06,"solar_location2":83.28,"solar_location4":93.72,"solar_location5":96.62,"solar_location1":81.47,"summerWinter":WINTER,"dateTimeLocal":"2019/00/16 08:00:00.0000","year":2019,"monthNum":3,"monthName":Mar,"weekNumber":11,"dayOfWeek":Sat       ,"dayOfWeekNumber":7,"hourText":08        ,"hourNumber":8,"settlementPeriod":17,"bankHoliday":NOT HOLIDAY,"workingDay":NWD}</t>
  </si>
  <si>
    <t>{
    "dateTimeUtc":"2019/30/16 08:30:00.0000","temp_location3":9.09,"temp_location6":10.5,"temp_location2":9.53,"temp_location4":9.27,"temp_location5":10.5,"temp_location1":9.42,"solar_location3":75.25,"solar_location6":82.06,"solar_location2":83.28,"solar_location4":93.72,"solar_location5":96.62,"solar_location1":81.47,"summerWinter":WINTER,"dateTimeLocal":"2019/30/16 08:30:00.0000","year":2019,"monthNum":3,"monthName":Mar,"weekNumber":11,"dayOfWeek":Sat       ,"dayOfWeekNumber":7,"hourText":08        ,"hourNumber":8,"settlementPeriod":18,"bankHoliday":NOT HOLIDAY,"workingDay":NWD}</t>
  </si>
  <si>
    <t>{
    "dateTimeUtc":"2019/00/16 09:00:00.0000","temp_location3":9.26,"temp_location6":10.53,"temp_location2":9.68,"temp_location4":9.64,"temp_location5":10.54,"temp_location1":9.55,"solar_location3":150.94,"solar_location6":142.25,"solar_location2":150.31,"solar_location4":164.12,"solar_location5":168.56,"solar_location1":153.12,"summerWinter":WINTER,"dateTimeLocal":"2019/00/16 09:00:00.0000","year":2019,"monthNum":3,"monthName":Mar,"weekNumber":11,"dayOfWeek":Sat       ,"dayOfWeekNumber":7,"hourText":09        ,"hourNumber":9,"settlementPeriod":19,"bankHoliday":NOT HOLIDAY,"workingDay":NWD}</t>
  </si>
  <si>
    <t>{
    "dateTimeUtc":"2019/30/16 09:30:00.0000","temp_location3":9.26,"temp_location6":10.53,"temp_location2":9.68,"temp_location4":9.64,"temp_location5":10.54,"temp_location1":9.55,"solar_location3":150.94,"solar_location6":142.25,"solar_location2":150.31,"solar_location4":164.12,"solar_location5":168.56,"solar_location1":153.12,"summerWinter":WINTER,"dateTimeLocal":"2019/30/16 09:30:00.0000","year":2019,"monthNum":3,"monthName":Mar,"weekNumber":11,"dayOfWeek":Sat       ,"dayOfWeekNumber":7,"hourText":09        ,"hourNumber":9,"settlementPeriod":20,"bankHoliday":NOT HOLIDAY,"workingDay":NWD}</t>
  </si>
  <si>
    <t>{
    "dateTimeUtc":"2019/00/16 10:00:00.0000","temp_location3":9.57,"temp_location6":10.56,"temp_location2":9.89,"temp_location4":10.03,"temp_location5":10.57,"temp_location1":9.77,"solar_location3":219.69,"solar_location6":236.19,"solar_location2":221.56,"solar_location4":249.75,"solar_location5":254.56,"solar_location1":207.44,"summerWinter":WINTER,"dateTimeLocal":"2019/00/16 10:00:00.0000","year":2019,"monthNum":3,"monthName":Mar,"weekNumber":11,"dayOfWeek":Sat       ,"dayOfWeekNumber":7,"hourText":10        ,"hourNumber":10,"settlementPeriod":21,"bankHoliday":NOT HOLIDAY,"workingDay":NWD}</t>
  </si>
  <si>
    <t>{
    "dateTimeUtc":"2019/30/16 10:30:00.0000","temp_location3":9.57,"temp_location6":10.56,"temp_location2":9.89,"temp_location4":10.03,"temp_location5":10.57,"temp_location1":9.77,"solar_location3":219.69,"solar_location6":236.19,"solar_location2":221.56,"solar_location4":249.75,"solar_location5":254.56,"solar_location1":207.44,"summerWinter":WINTER,"dateTimeLocal":"2019/30/16 10:30:00.0000","year":2019,"monthNum":3,"monthName":Mar,"weekNumber":11,"dayOfWeek":Sat       ,"dayOfWeekNumber":7,"hourText":10        ,"hourNumber":10,"settlementPeriod":22,"bankHoliday":NOT HOLIDAY,"workingDay":NWD}</t>
  </si>
  <si>
    <t>{
    "dateTimeUtc":"2019/00/16 11:00:00.0000","temp_location3":9.91,"temp_location6":10.56,"temp_location2":10.1,"temp_location4":10.58,"temp_location5":10.64,"temp_location1":9.96,"solar_location3":313,"solar_location6":312,"solar_location2":440.25,"solar_location4":334.25,"solar_location5":315.75,"solar_location1":393.12,"summerWinter":WINTER,"dateTimeLocal":"2019/00/16 11:00:00.0000","year":2019,"monthNum":3,"monthName":Mar,"weekNumber":11,"dayOfWeek":Sat       ,"dayOfWeekNumber":7,"hourText":11        ,"hourNumber":11,"settlementPeriod":23,"bankHoliday":NOT HOLIDAY,"workingDay":NWD}</t>
  </si>
  <si>
    <t>{
    "dateTimeUtc":"2019/30/16 11:30:00.0000","temp_location3":9.91,"temp_location6":10.56,"temp_location2":10.1,"temp_location4":10.58,"temp_location5":10.64,"temp_location1":9.96,"solar_location3":313,"solar_location6":312,"solar_location2":440.25,"solar_location4":334.25,"solar_location5":315.75,"solar_location1":393.12,"summerWinter":WINTER,"dateTimeLocal":"2019/30/16 11:30:00.0000","year":2019,"monthNum":3,"monthName":Mar,"weekNumber":11,"dayOfWeek":Sat       ,"dayOfWeekNumber":7,"hourText":11        ,"hourNumber":11,"settlementPeriod":24,"bankHoliday":NOT HOLIDAY,"workingDay":NWD}</t>
  </si>
  <si>
    <t>{
    "dateTimeUtc":"2019/00/16 12:00:00.0000","temp_location3":10.37,"temp_location6":10.62,"temp_location2":10.69,"temp_location4":11.11,"temp_location5":10.75,"temp_location1":10.5,"solar_location3":336.62,"solar_location6":272.88,"solar_location2":391.75,"solar_location4":326.88,"solar_location5":271,"solar_location1":423.75,"summerWinter":WINTER,"dateTimeLocal":"2019/00/16 12:00:00.0000","year":2019,"monthNum":3,"monthName":Mar,"weekNumber":11,"dayOfWeek":Sat       ,"dayOfWeekNumber":7,"hourText":12        ,"hourNumber":12,"settlementPeriod":25,"bankHoliday":NOT HOLIDAY,"workingDay":NWD}</t>
  </si>
  <si>
    <t>{
    "dateTimeUtc":"2019/30/16 12:30:00.0000","temp_location3":10.37,"temp_location6":10.62,"temp_location2":10.69,"temp_location4":11.11,"temp_location5":10.75,"temp_location1":10.5,"solar_location3":336.62,"solar_location6":272.88,"solar_location2":391.75,"solar_location4":326.88,"solar_location5":271,"solar_location1":423.75,"summerWinter":WINTER,"dateTimeLocal":"2019/30/16 12:30:00.0000","year":2019,"monthNum":3,"monthName":Mar,"weekNumber":11,"dayOfWeek":Sat       ,"dayOfWeekNumber":7,"hourText":12        ,"hourNumber":12,"settlementPeriod":26,"bankHoliday":NOT HOLIDAY,"workingDay":NWD}</t>
  </si>
  <si>
    <t>{
    "dateTimeUtc":"2019/00/16 01:00:00.0000","temp_location3":10.59,"temp_location6":10.63,"temp_location2":10.63,"temp_location4":11.29,"temp_location5":10.8,"temp_location1":10.65,"solar_location3":288.12,"solar_location6":179.88,"solar_location2":343.75,"solar_location4":284.12,"solar_location5":203.62,"solar_location1":341.38,"summerWinter":WINTER,"dateTimeLocal":"2019/00/16 01:00:00.0000","year":2019,"monthNum":3,"monthName":Mar,"weekNumber":11,"dayOfWeek":Sat       ,"dayOfWeekNumber":7,"hourText":13        ,"hourNumber":13,"settlementPeriod":27,"bankHoliday":NOT HOLIDAY,"workingDay":NWD}</t>
  </si>
  <si>
    <t>{
    "dateTimeUtc":"2019/30/16 01:30:00.0000","temp_location3":10.59,"temp_location6":10.63,"temp_location2":10.63,"temp_location4":11.29,"temp_location5":10.8,"temp_location1":10.65,"solar_location3":288.12,"solar_location6":179.88,"solar_location2":343.75,"solar_location4":284.12,"solar_location5":203.62,"solar_location1":341.38,"summerWinter":WINTER,"dateTimeLocal":"2019/30/16 01:30:00.0000","year":2019,"monthNum":3,"monthName":Mar,"weekNumber":11,"dayOfWeek":Sat       ,"dayOfWeekNumber":7,"hourText":13        ,"hourNumber":13,"settlementPeriod":28,"bankHoliday":NOT HOLIDAY,"workingDay":NWD}</t>
  </si>
  <si>
    <t>{
    "dateTimeUtc":"2019/00/16 02:00:00.0000","temp_location3":10.41,"temp_location6":10.61,"temp_location2":10.47,"temp_location4":11.09,"temp_location5":10.79,"temp_location1":10.5,"solar_location3":130.06,"solar_location6":127.5,"solar_location2":189.81,"solar_location4":161.5,"solar_location5":144.31,"solar_location1":134.44,"summerWinter":WINTER,"dateTimeLocal":"2019/00/16 02:00:00.0000","year":2019,"monthNum":3,"monthName":Mar,"weekNumber":11,"dayOfWeek":Sat       ,"dayOfWeekNumber":7,"hourText":14        ,"hourNumber":14,"settlementPeriod":29,"bankHoliday":NOT HOLIDAY,"workingDay":NWD}</t>
  </si>
  <si>
    <t>{
    "dateTimeUtc":"2019/30/16 02:30:00.0000","temp_location3":10.41,"temp_location6":10.61,"temp_location2":10.47,"temp_location4":11.09,"temp_location5":10.79,"temp_location1":10.5,"solar_location3":130.06,"solar_location6":127.5,"solar_location2":189.81,"solar_location4":161.5,"solar_location5":144.31,"solar_location1":134.44,"summerWinter":WINTER,"dateTimeLocal":"2019/30/16 02:30:00.0000","year":2019,"monthNum":3,"monthName":Mar,"weekNumber":11,"dayOfWeek":Sat       ,"dayOfWeekNumber":7,"hourText":14        ,"hourNumber":14,"settlementPeriod":30,"bankHoliday":NOT HOLIDAY,"workingDay":NWD}</t>
  </si>
  <si>
    <t>{
    "dateTimeUtc":"2019/00/16 03:00:00.0000","temp_location3":9.84,"temp_location6":10.66,"temp_location2":10.07,"temp_location4":10.48,"temp_location5":10.86,"temp_location1":10.03,"solar_location3":52.89,"solar_location6":87.44,"solar_location2":87.19,"solar_location4":51.02,"solar_location5":115.94,"solar_location1":68.56,"summerWinter":WINTER,"dateTimeLocal":"2019/00/16 03:00:00.0000","year":2019,"monthNum":3,"monthName":Mar,"weekNumber":11,"dayOfWeek":Sat       ,"dayOfWeekNumber":7,"hourText":15        ,"hourNumber":15,"settlementPeriod":31,"bankHoliday":NOT HOLIDAY,"workingDay":NWD}</t>
  </si>
  <si>
    <t>{
    "dateTimeUtc":"2019/30/16 03:30:00.0000","temp_location3":9.84,"temp_location6":10.66,"temp_location2":10.07,"temp_location4":10.48,"temp_location5":10.86,"temp_location1":10.03,"solar_location3":52.89,"solar_location6":87.44,"solar_location2":87.19,"solar_location4":51.02,"solar_location5":115.94,"solar_location1":68.56,"summerWinter":WINTER,"dateTimeLocal":"2019/30/16 03:30:00.0000","year":2019,"monthNum":3,"monthName":Mar,"weekNumber":11,"dayOfWeek":Sat       ,"dayOfWeekNumber":7,"hourText":15        ,"hourNumber":15,"settlementPeriod":32,"bankHoliday":NOT HOLIDAY,"workingDay":NWD}</t>
  </si>
  <si>
    <t>{
    "dateTimeUtc":"2019/00/16 04:00:00.0000","temp_location3":9.5,"temp_location6":10.73,"temp_location2":9.85,"temp_location4":9.77,"temp_location5":10.92,"temp_location1":9.89,"solar_location3":25.91,"solar_location6":61.09,"solar_location2":48.44,"solar_location4":20.71,"solar_location5":58.42,"solar_location1":28.05,"summerWinter":WINTER,"dateTimeLocal":"2019/00/16 04:00:00.0000","year":2019,"monthNum":3,"monthName":Mar,"weekNumber":11,"dayOfWeek":Sat       ,"dayOfWeekNumber":7,"hourText":16        ,"hourNumber":16,"settlementPeriod":33,"bankHoliday":NOT HOLIDAY,"workingDay":NWD}</t>
  </si>
  <si>
    <t>{
    "dateTimeUtc":"2019/30/16 04:30:00.0000","temp_location3":9.5,"temp_location6":10.73,"temp_location2":9.85,"temp_location4":9.77,"temp_location5":10.92,"temp_location1":9.89,"solar_location3":25.91,"solar_location6":61.09,"solar_location2":48.44,"solar_location4":20.71,"solar_location5":58.42,"solar_location1":28.05,"summerWinter":WINTER,"dateTimeLocal":"2019/30/16 04:30:00.0000","year":2019,"monthNum":3,"monthName":Mar,"weekNumber":11,"dayOfWeek":Sat       ,"dayOfWeekNumber":7,"hourText":16        ,"hourNumber":16,"settlementPeriod":34,"bankHoliday":NOT HOLIDAY,"workingDay":NWD}</t>
  </si>
  <si>
    <t>{
    "dateTimeUtc":"2019/00/16 05:00:00.0000","temp_location3":9.45,"temp_location6":10.82,"temp_location2":9.84,"temp_location4":9.48,"temp_location5":10.93,"temp_location1":9.85,"solar_location3":8.06,"solar_location6":15.75,"solar_location2":9.32,"solar_location4":5.27,"solar_location5":9.15,"solar_location1":8.51,"summerWinter":WINTER,"dateTimeLocal":"2019/00/16 05:00:00.0000","year":2019,"monthNum":3,"monthName":Mar,"weekNumber":11,"dayOfWeek":Sat       ,"dayOfWeekNumber":7,"hourText":17        ,"hourNumber":17,"settlementPeriod":35,"bankHoliday":NOT HOLIDAY,"workingDay":NWD}</t>
  </si>
  <si>
    <t>{
    "dateTimeUtc":"2019/30/16 05:30:00.0000","temp_location3":9.45,"temp_location6":10.82,"temp_location2":9.84,"temp_location4":9.48,"temp_location5":10.93,"temp_location1":9.85,"solar_location3":8.06,"solar_location6":15.75,"solar_location2":9.32,"solar_location4":5.27,"solar_location5":9.15,"solar_location1":8.51,"summerWinter":WINTER,"dateTimeLocal":"2019/30/16 05:30:00.0000","year":2019,"monthNum":3,"monthName":Mar,"weekNumber":11,"dayOfWeek":Sat       ,"dayOfWeekNumber":7,"hourText":17        ,"hourNumber":17,"settlementPeriod":36,"bankHoliday":NOT HOLIDAY,"workingDay":NWD}</t>
  </si>
  <si>
    <t>{
    "dateTimeUtc":"2019/00/16 06:00:00.0000","temp_location3":9.42,"temp_location6":10.86,"temp_location2":9.85,"temp_location4":9.39,"temp_location5":10.86,"temp_location1":9.82,"solar_location3":0,"solar_location6":0.02,"solar_location2":0.02,"solar_location4":0,"solar_location5":0.01,"solar_location1":0.02,"summerWinter":WINTER,"dateTimeLocal":"2019/00/16 06:00:00.0000","year":2019,"monthNum":3,"monthName":Mar,"weekNumber":11,"dayOfWeek":Sat       ,"dayOfWeekNumber":7,"hourText":18        ,"hourNumber":18,"settlementPeriod":37,"bankHoliday":NOT HOLIDAY,"workingDay":NWD}</t>
  </si>
  <si>
    <t>{
    "dateTimeUtc":"2019/30/16 06:30:00.0000","temp_location3":9.42,"temp_location6":10.86,"temp_location2":9.85,"temp_location4":9.39,"temp_location5":10.86,"temp_location1":9.82,"solar_location3":0,"solar_location6":0.02,"solar_location2":0.02,"solar_location4":0,"solar_location5":0.01,"solar_location1":0.02,"summerWinter":WINTER,"dateTimeLocal":"2019/30/16 06:30:00.0000","year":2019,"monthNum":3,"monthName":Mar,"weekNumber":11,"dayOfWeek":Sat       ,"dayOfWeekNumber":7,"hourText":18        ,"hourNumber":18,"settlementPeriod":38,"bankHoliday":NOT HOLIDAY,"workingDay":NWD}</t>
  </si>
  <si>
    <t>{
    "dateTimeUtc":"2019/00/16 07:00:00.0000","temp_location3":8.84,"temp_location6":10.78,"temp_location2":9.7,"temp_location4":9.36,"temp_location5":10.66,"temp_location1":8.99,"solar_location3":0,"solar_location6":0,"solar_location2":0,"solar_location4":0,"solar_location5":0,"solar_location1":0,"summerWinter":WINTER,"dateTimeLocal":"2019/00/16 07:00:00.0000","year":2019,"monthNum":3,"monthName":Mar,"weekNumber":11,"dayOfWeek":Sat       ,"dayOfWeekNumber":7,"hourText":19        ,"hourNumber":19,"settlementPeriod":39,"bankHoliday":NOT HOLIDAY,"workingDay":NWD}</t>
  </si>
  <si>
    <t>{
    "dateTimeUtc":"2019/30/16 07:30:00.0000","temp_location3":8.84,"temp_location6":10.78,"temp_location2":9.7,"temp_location4":9.36,"temp_location5":10.66,"temp_location1":8.99,"solar_location3":0,"solar_location6":0,"solar_location2":0,"solar_location4":0,"solar_location5":0,"solar_location1":0,"summerWinter":WINTER,"dateTimeLocal":"2019/30/16 07:30:00.0000","year":2019,"monthNum":3,"monthName":Mar,"weekNumber":11,"dayOfWeek":Sat       ,"dayOfWeekNumber":7,"hourText":19        ,"hourNumber":19,"settlementPeriod":40,"bankHoliday":NOT HOLIDAY,"workingDay":NWD}</t>
  </si>
  <si>
    <t>{
    "dateTimeUtc":"2019/00/16 08:00:00.0000","temp_location3":7.32,"temp_location6":10.31,"temp_location2":8.62,"temp_location4":9.1,"temp_location5":8.9,"temp_location1":7.17,"solar_location3":0,"solar_location6":0,"solar_location2":0,"solar_location4":0,"solar_location5":0,"solar_location1":0,"summerWinter":WINTER,"dateTimeLocal":"2019/00/16 08:00:00.0000","year":2019,"monthNum":3,"monthName":Mar,"weekNumber":11,"dayOfWeek":Sat       ,"dayOfWeekNumber":7,"hourText":20        ,"hourNumber":20,"settlementPeriod":41,"bankHoliday":NOT HOLIDAY,"workingDay":NWD}</t>
  </si>
  <si>
    <t>{
    "dateTimeUtc":"2019/30/16 08:30:00.0000","temp_location3":7.32,"temp_location6":10.31,"temp_location2":8.62,"temp_location4":9.1,"temp_location5":8.9,"temp_location1":7.17,"solar_location3":0,"solar_location6":0,"solar_location2":0,"solar_location4":0,"solar_location5":0,"solar_location1":0,"summerWinter":WINTER,"dateTimeLocal":"2019/30/16 08:30:00.0000","year":2019,"monthNum":3,"monthName":Mar,"weekNumber":11,"dayOfWeek":Sat       ,"dayOfWeekNumber":7,"hourText":20        ,"hourNumber":20,"settlementPeriod":42,"bankHoliday":NOT HOLIDAY,"workingDay":NWD}</t>
  </si>
  <si>
    <t>{
    "dateTimeUtc":"2019/00/16 09:00:00.0000","temp_location3":6.34,"temp_location6":8.8,"temp_location2":7.22,"temp_location4":7.33,"temp_location5":8.64,"temp_location1":7.01,"solar_location3":0,"solar_location6":0,"solar_location2":0,"solar_location4":0,"solar_location5":0,"solar_location1":0,"summerWinter":WINTER,"dateTimeLocal":"2019/00/16 09:00:00.0000","year":2019,"monthNum":3,"monthName":Mar,"weekNumber":11,"dayOfWeek":Sat       ,"dayOfWeekNumber":7,"hourText":21        ,"hourNumber":21,"settlementPeriod":43,"bankHoliday":NOT HOLIDAY,"workingDay":NWD}</t>
  </si>
  <si>
    <t>{
    "dateTimeUtc":"2019/30/16 09:30:00.0000","temp_location3":6.34,"temp_location6":8.8,"temp_location2":7.22,"temp_location4":7.33,"temp_location5":8.64,"temp_location1":7.01,"solar_location3":0,"solar_location6":0,"solar_location2":0,"solar_location4":0,"solar_location5":0,"solar_location1":0,"summerWinter":WINTER,"dateTimeLocal":"2019/30/16 09:30:00.0000","year":2019,"monthNum":3,"monthName":Mar,"weekNumber":11,"dayOfWeek":Sat       ,"dayOfWeekNumber":7,"hourText":21        ,"hourNumber":21,"settlementPeriod":44,"bankHoliday":NOT HOLIDAY,"workingDay":NWD}</t>
  </si>
  <si>
    <t>{
    "dateTimeUtc":"2019/00/16 10:00:00.0000","temp_location3":6.03,"temp_location6":8.71,"temp_location2":6.85,"temp_location4":6.19,"temp_location5":8.55,"temp_location1":6.73,"solar_location3":0,"solar_location6":0,"solar_location2":0,"solar_location4":0,"solar_location5":0,"solar_location1":0,"summerWinter":WINTER,"dateTimeLocal":"2019/00/16 10:00:00.0000","year":2019,"monthNum":3,"monthName":Mar,"weekNumber":11,"dayOfWeek":Sat       ,"dayOfWeekNumber":7,"hourText":22        ,"hourNumber":22,"settlementPeriod":45,"bankHoliday":NOT HOLIDAY,"workingDay":NWD}</t>
  </si>
  <si>
    <t>{
    "dateTimeUtc":"2019/30/16 10:30:00.0000","temp_location3":6.03,"temp_location6":8.71,"temp_location2":6.85,"temp_location4":6.19,"temp_location5":8.55,"temp_location1":6.73,"solar_location3":0,"solar_location6":0,"solar_location2":0,"solar_location4":0,"solar_location5":0,"solar_location1":0,"summerWinter":WINTER,"dateTimeLocal":"2019/30/16 10:30:00.0000","year":2019,"monthNum":3,"monthName":Mar,"weekNumber":11,"dayOfWeek":Sat       ,"dayOfWeekNumber":7,"hourText":22        ,"hourNumber":22,"settlementPeriod":46,"bankHoliday":NOT HOLIDAY,"workingDay":NWD}</t>
  </si>
  <si>
    <t>{
    "dateTimeUtc":"2019/00/16 11:00:00.0000","temp_location3":5.85,"temp_location6":8.48,"temp_location2":6.54,"temp_location4":5.75,"temp_location5":8.33,"temp_location1":6.42,"solar_location3":0,"solar_location6":0,"solar_location2":0,"solar_location4":0,"solar_location5":0,"solar_location1":0,"summerWinter":WINTER,"dateTimeLocal":"2019/00/16 11:00:00.0000","year":2019,"monthNum":3,"monthName":Mar,"weekNumber":11,"dayOfWeek":Sat       ,"dayOfWeekNumber":7,"hourText":23        ,"hourNumber":23,"settlementPeriod":47,"bankHoliday":NOT HOLIDAY,"workingDay":NWD}</t>
  </si>
  <si>
    <t>{
    "dateTimeUtc":"2019/30/16 11:30:00.0000","temp_location3":5.85,"temp_location6":8.48,"temp_location2":6.54,"temp_location4":5.75,"temp_location5":8.33,"temp_location1":6.42,"solar_location3":0,"solar_location6":0,"solar_location2":0,"solar_location4":0,"solar_location5":0,"solar_location1":0,"summerWinter":WINTER,"dateTimeLocal":"2019/30/16 11:30:00.0000","year":2019,"monthNum":3,"monthName":Mar,"weekNumber":11,"dayOfWeek":Sat       ,"dayOfWeekNumber":7,"hourText":23        ,"hourNumber":23,"settlementPeriod":48,"bankHoliday":NOT HOLIDAY,"workingDay":NWD}</t>
  </si>
  <si>
    <t>PVMW</t>
  </si>
  <si>
    <t>demandMWtask2</t>
  </si>
  <si>
    <t>PVMWtask2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</si>
</sst>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22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CD4AF9-CA6C-4F62-8C8B-41D401F8FBD4}" autoFormatId="16" applyNumberFormats="0" applyBorderFormats="0" applyFontFormats="0" applyPatternFormats="0" applyAlignmentFormats="0" applyWidthHeightFormats="0">
  <queryTableRefresh nextId="29">
    <queryTableFields count="28">
      <queryTableField id="1" name="dateTimeUTC" tableColumnId="1"/>
      <queryTableField id="2" name="Json" tableColumnId="2"/>
      <queryTableField id="3" name="temp_location3" tableColumnId="3"/>
      <queryTableField id="4" name="temp_location6" tableColumnId="4"/>
      <queryTableField id="5" name="temp_location2" tableColumnId="5"/>
      <queryTableField id="6" name="temp_location4" tableColumnId="6"/>
      <queryTableField id="7" name="temp_location5" tableColumnId="7"/>
      <queryTableField id="8" name="temp_location1" tableColumnId="8"/>
      <queryTableField id="9" name="solar_location3" tableColumnId="9"/>
      <queryTableField id="10" name="solar_location6" tableColumnId="10"/>
      <queryTableField id="11" name="solar_location2" tableColumnId="11"/>
      <queryTableField id="12" name="solar_location4" tableColumnId="12"/>
      <queryTableField id="13" name="solar_location5" tableColumnId="13"/>
      <queryTableField id="14" name="solar_location1" tableColumnId="14"/>
      <queryTableField id="15" name="summerWinter" tableColumnId="15"/>
      <queryTableField id="16" name="dateTimeLocal" tableColumnId="16"/>
      <queryTableField id="17" name="year" tableColumnId="17"/>
      <queryTableField id="18" name="monthNum" tableColumnId="18"/>
      <queryTableField id="19" name="monthName" tableColumnId="19"/>
      <queryTableField id="20" name="weekNumber" tableColumnId="20"/>
      <queryTableField id="21" name="dayOfWeek" tableColumnId="21"/>
      <queryTableField id="22" name="dayOfWeekNumber" tableColumnId="22"/>
      <queryTableField id="23" name="hourText" tableColumnId="23"/>
      <queryTableField id="24" name="hourNumber" tableColumnId="24"/>
      <queryTableField id="25" name="settlementPeriod" tableColumnId="25"/>
      <queryTableField id="26" name="timeOfDayLocal" tableColumnId="26"/>
      <queryTableField id="27" name="bankHoliday" tableColumnId="27"/>
      <queryTableField id="28" name="workingDa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B39EF76-BF17-4554-B157-C3287C2810C2}" autoFormatId="16" applyNumberFormats="0" applyBorderFormats="0" applyFontFormats="0" applyPatternFormats="0" applyAlignmentFormats="0" applyWidthHeightFormats="0">
  <queryTableRefresh nextId="2">
    <queryTableFields count="1">
      <queryTableField id="1" name="demandMWtask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72BDCBD-B5D5-4CBC-888C-432EFB156FF1}" autoFormatId="16" applyNumberFormats="0" applyBorderFormats="0" applyFontFormats="0" applyPatternFormats="0" applyAlignmentFormats="0" applyWidthHeightFormats="0">
  <queryTableRefresh nextId="2">
    <queryTableFields count="1">
      <queryTableField id="1" name="PVMW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354C0-724D-4143-9FAE-E7942190596A}" name="task0ForecastCalendarMapWithForecastWeatherHH" displayName="task0ForecastCalendarMapWithForecastWeatherHH" ref="A1:AB337" tableType="queryTable" totalsRowShown="0">
  <autoFilter ref="A1:AB337" xr:uid="{018F0814-F9D3-48DB-ABAF-6EB85C8CE78B}"/>
  <tableColumns count="28">
    <tableColumn id="1" xr3:uid="{E524E185-535F-4335-A9BA-E8D8118F7A75}" uniqueName="1" name="dateTimeUTC" queryTableFieldId="1" dataDxfId="9"/>
    <tableColumn id="2" xr3:uid="{975E8852-61E1-424B-8F66-55F32C350968}" uniqueName="2" name="Json" queryTableFieldId="2" dataDxfId="8"/>
    <tableColumn id="3" xr3:uid="{7448DC06-792A-4869-A243-F7E18D4065A5}" uniqueName="3" name="temp_location3" queryTableFieldId="3"/>
    <tableColumn id="4" xr3:uid="{E2DF2275-FD07-49FE-9CE6-553EC2178BDA}" uniqueName="4" name="temp_location6" queryTableFieldId="4"/>
    <tableColumn id="5" xr3:uid="{DE489C37-877A-46B8-96F7-1F6F084C434D}" uniqueName="5" name="temp_location2" queryTableFieldId="5"/>
    <tableColumn id="6" xr3:uid="{137F9C8D-BCDE-4CCE-81EB-C70D1EC71DD2}" uniqueName="6" name="temp_location4" queryTableFieldId="6"/>
    <tableColumn id="7" xr3:uid="{D154F1A0-5437-49B3-9180-99ADD376247D}" uniqueName="7" name="temp_location5" queryTableFieldId="7"/>
    <tableColumn id="8" xr3:uid="{F34E1867-151B-480A-BCF7-0E784FA884E0}" uniqueName="8" name="temp_location1" queryTableFieldId="8"/>
    <tableColumn id="9" xr3:uid="{CFF402B3-C729-463D-896F-7C3F6D5055E2}" uniqueName="9" name="solar_location3" queryTableFieldId="9"/>
    <tableColumn id="10" xr3:uid="{E88A58F7-6683-436E-816E-90C64A7A8688}" uniqueName="10" name="solar_location6" queryTableFieldId="10"/>
    <tableColumn id="11" xr3:uid="{C6155AC6-B6B7-4632-9CB9-CE13CC820D98}" uniqueName="11" name="solar_location2" queryTableFieldId="11"/>
    <tableColumn id="12" xr3:uid="{F434BD8A-EE81-4EDC-92D5-C1A57A3BEFD6}" uniqueName="12" name="solar_location4" queryTableFieldId="12"/>
    <tableColumn id="13" xr3:uid="{63F62055-BCB8-4A11-AB3E-925FBDD23AE9}" uniqueName="13" name="solar_location5" queryTableFieldId="13"/>
    <tableColumn id="14" xr3:uid="{83FC7F32-4403-4215-AD7B-6EC26227AE81}" uniqueName="14" name="solar_location1" queryTableFieldId="14"/>
    <tableColumn id="15" xr3:uid="{CF0B4B6F-6C9B-424F-9092-21282927A481}" uniqueName="15" name="summerWinter" queryTableFieldId="15" dataDxfId="7"/>
    <tableColumn id="16" xr3:uid="{7EDC6D86-C396-43BA-8D73-0E298FAAE403}" uniqueName="16" name="dateTimeLocal" queryTableFieldId="16" dataDxfId="6"/>
    <tableColumn id="17" xr3:uid="{8FD7E663-F738-478F-9A67-06871232166C}" uniqueName="17" name="year" queryTableFieldId="17"/>
    <tableColumn id="18" xr3:uid="{346B5B6D-4025-4682-80ED-4F060479371E}" uniqueName="18" name="monthNum" queryTableFieldId="18"/>
    <tableColumn id="19" xr3:uid="{107214BA-BBE0-488C-BBE8-0598A7B3C363}" uniqueName="19" name="monthName" queryTableFieldId="19" dataDxfId="5"/>
    <tableColumn id="20" xr3:uid="{32B8C684-551E-400B-A306-B0AA850829D6}" uniqueName="20" name="weekNumber" queryTableFieldId="20"/>
    <tableColumn id="21" xr3:uid="{3D222429-0F03-494F-8320-F15C924ABA35}" uniqueName="21" name="dayOfWeek" queryTableFieldId="21" dataDxfId="4"/>
    <tableColumn id="22" xr3:uid="{BEBB04E1-5F28-468A-8391-6F60BDE2E973}" uniqueName="22" name="dayOfWeekNumber" queryTableFieldId="22"/>
    <tableColumn id="23" xr3:uid="{C7F3DA64-0CE2-4DD0-A76C-69FA61DDC911}" uniqueName="23" name="hourText" queryTableFieldId="23" dataDxfId="3"/>
    <tableColumn id="24" xr3:uid="{CB227C11-3535-4594-82A3-5478C6A9B81C}" uniqueName="24" name="hourNumber" queryTableFieldId="24"/>
    <tableColumn id="25" xr3:uid="{3D89C6B8-02FD-405C-81F4-401C631C70CA}" uniqueName="25" name="settlementPeriod" queryTableFieldId="25"/>
    <tableColumn id="26" xr3:uid="{20A0A0F5-981A-4966-9E2E-2109F67D0BE4}" uniqueName="26" name="timeOfDayLocal" queryTableFieldId="26" dataDxfId="2"/>
    <tableColumn id="27" xr3:uid="{F9418F71-1089-462E-8835-5F1D2AA2E5FF}" uniqueName="27" name="bankHoliday" queryTableFieldId="27" dataDxfId="1"/>
    <tableColumn id="28" xr3:uid="{8A23845D-4A48-4FB4-9E34-A8FFFD0617DA}" uniqueName="28" name="workingDay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065513-8612-4D9D-9EF5-5A0C45F95094}" name="task2ResultsDemandTask2Model" displayName="task2ResultsDemandTask2Model" ref="A1:A337" tableType="queryTable" totalsRowShown="0">
  <autoFilter ref="A1:A337" xr:uid="{CCE83F31-DC41-4C9D-A084-9EB97AB05B74}"/>
  <tableColumns count="1">
    <tableColumn id="1" xr3:uid="{AB4DEA3A-43AB-4DDD-B1BB-02F30E7FA99F}" uniqueName="1" name="demandMWtask2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6D087-2645-4B92-A8F4-E8E1999DA418}" name="task2ResultsPVTask2Model" displayName="task2ResultsPVTask2Model" ref="A1:A337" tableType="queryTable" totalsRowShown="0">
  <autoFilter ref="A1:A337" xr:uid="{B8FE8DA4-88D4-4B57-8BB3-B8459956EAD4}"/>
  <tableColumns count="1">
    <tableColumn id="1" xr3:uid="{B1B7DE39-A53A-4A88-942E-F754D74076E3}" uniqueName="1" name="PVMW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452-2A05-4E0E-BF2C-3D1511DCC0E8}">
  <dimension ref="A1:AB337"/>
  <sheetViews>
    <sheetView workbookViewId="0">
      <selection sqref="A1:AB337"/>
    </sheetView>
  </sheetViews>
  <sheetFormatPr defaultRowHeight="14.4" x14ac:dyDescent="0.3"/>
  <cols>
    <col min="1" max="1" width="15.6640625" customWidth="1"/>
    <col min="2" max="2" width="80.88671875" style="3" bestFit="1" customWidth="1"/>
    <col min="3" max="8" width="16.5546875" customWidth="1"/>
    <col min="9" max="14" width="16.109375" customWidth="1"/>
    <col min="15" max="15" width="15.88671875" customWidth="1"/>
    <col min="16" max="16" width="15.6640625" customWidth="1"/>
    <col min="17" max="17" width="6.88671875" customWidth="1"/>
    <col min="18" max="18" width="13" customWidth="1"/>
    <col min="19" max="19" width="13.88671875" customWidth="1"/>
    <col min="20" max="20" width="14.5546875" customWidth="1"/>
    <col min="21" max="21" width="13.109375" customWidth="1"/>
    <col min="22" max="22" width="20.21875" customWidth="1"/>
    <col min="23" max="23" width="10.77734375" customWidth="1"/>
    <col min="24" max="24" width="14.109375" customWidth="1"/>
    <col min="25" max="25" width="17.77734375" customWidth="1"/>
    <col min="26" max="26" width="16.6640625" customWidth="1"/>
    <col min="27" max="27" width="13.77734375" customWidth="1"/>
    <col min="28" max="28" width="13.21875" customWidth="1"/>
  </cols>
  <sheetData>
    <row r="1" spans="1:2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29.6" x14ac:dyDescent="0.3">
      <c r="A2" s="1">
        <v>43534</v>
      </c>
      <c r="B2" s="3" t="s">
        <v>64</v>
      </c>
      <c r="C2">
        <v>7.01</v>
      </c>
      <c r="D2">
        <v>11.22</v>
      </c>
      <c r="E2">
        <v>8.98</v>
      </c>
      <c r="F2">
        <v>5.83</v>
      </c>
      <c r="G2">
        <v>11.59</v>
      </c>
      <c r="H2">
        <v>9.69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 t="s">
        <v>65</v>
      </c>
      <c r="P2" s="1">
        <v>43534</v>
      </c>
      <c r="Q2">
        <v>2019</v>
      </c>
      <c r="R2">
        <v>3</v>
      </c>
      <c r="S2" s="2" t="s">
        <v>66</v>
      </c>
      <c r="T2">
        <v>11</v>
      </c>
      <c r="U2" s="2" t="s">
        <v>61</v>
      </c>
      <c r="V2">
        <v>1</v>
      </c>
      <c r="W2" s="2" t="s">
        <v>29</v>
      </c>
      <c r="X2">
        <v>0</v>
      </c>
      <c r="Y2">
        <v>1</v>
      </c>
      <c r="Z2" s="1">
        <v>44227</v>
      </c>
      <c r="AA2" s="2" t="s">
        <v>30</v>
      </c>
      <c r="AB2" s="2" t="s">
        <v>60</v>
      </c>
    </row>
    <row r="3" spans="1:28" ht="129.6" x14ac:dyDescent="0.3">
      <c r="A3" s="1">
        <v>43534.020833333336</v>
      </c>
      <c r="B3" s="3" t="s">
        <v>67</v>
      </c>
      <c r="C3">
        <v>7.01</v>
      </c>
      <c r="D3">
        <v>11.22</v>
      </c>
      <c r="E3">
        <v>8.98</v>
      </c>
      <c r="F3">
        <v>5.83</v>
      </c>
      <c r="G3">
        <v>11.59</v>
      </c>
      <c r="H3">
        <v>9.69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 t="s">
        <v>65</v>
      </c>
      <c r="P3" s="1">
        <v>43534.020833333336</v>
      </c>
      <c r="Q3">
        <v>2019</v>
      </c>
      <c r="R3">
        <v>3</v>
      </c>
      <c r="S3" s="2" t="s">
        <v>66</v>
      </c>
      <c r="T3">
        <v>11</v>
      </c>
      <c r="U3" s="2" t="s">
        <v>61</v>
      </c>
      <c r="V3">
        <v>1</v>
      </c>
      <c r="W3" s="2" t="s">
        <v>29</v>
      </c>
      <c r="X3">
        <v>0</v>
      </c>
      <c r="Y3">
        <v>2</v>
      </c>
      <c r="Z3" s="1">
        <v>44227.020833333336</v>
      </c>
      <c r="AA3" s="2" t="s">
        <v>30</v>
      </c>
      <c r="AB3" s="2" t="s">
        <v>60</v>
      </c>
    </row>
    <row r="4" spans="1:28" ht="129.6" x14ac:dyDescent="0.3">
      <c r="A4" s="1">
        <v>43534.041666666664</v>
      </c>
      <c r="B4" s="3" t="s">
        <v>68</v>
      </c>
      <c r="C4">
        <v>8.4700000000000006</v>
      </c>
      <c r="D4">
        <v>11.63</v>
      </c>
      <c r="E4">
        <v>10.84</v>
      </c>
      <c r="F4">
        <v>5.66</v>
      </c>
      <c r="G4">
        <v>12.01</v>
      </c>
      <c r="H4">
        <v>11.21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 t="s">
        <v>65</v>
      </c>
      <c r="P4" s="1">
        <v>43534.041666666664</v>
      </c>
      <c r="Q4">
        <v>2019</v>
      </c>
      <c r="R4">
        <v>3</v>
      </c>
      <c r="S4" s="2" t="s">
        <v>66</v>
      </c>
      <c r="T4">
        <v>11</v>
      </c>
      <c r="U4" s="2" t="s">
        <v>61</v>
      </c>
      <c r="V4">
        <v>1</v>
      </c>
      <c r="W4" s="2" t="s">
        <v>32</v>
      </c>
      <c r="X4">
        <v>1</v>
      </c>
      <c r="Y4">
        <v>3</v>
      </c>
      <c r="Z4" s="1">
        <v>44227.041666666664</v>
      </c>
      <c r="AA4" s="2" t="s">
        <v>30</v>
      </c>
      <c r="AB4" s="2" t="s">
        <v>60</v>
      </c>
    </row>
    <row r="5" spans="1:28" ht="129.6" x14ac:dyDescent="0.3">
      <c r="A5" s="1">
        <v>43534.0625</v>
      </c>
      <c r="B5" s="3" t="s">
        <v>69</v>
      </c>
      <c r="C5">
        <v>8.4700000000000006</v>
      </c>
      <c r="D5">
        <v>11.63</v>
      </c>
      <c r="E5">
        <v>10.84</v>
      </c>
      <c r="F5">
        <v>5.66</v>
      </c>
      <c r="G5">
        <v>12.01</v>
      </c>
      <c r="H5">
        <v>11.21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 t="s">
        <v>65</v>
      </c>
      <c r="P5" s="1">
        <v>43534.0625</v>
      </c>
      <c r="Q5">
        <v>2019</v>
      </c>
      <c r="R5">
        <v>3</v>
      </c>
      <c r="S5" s="2" t="s">
        <v>66</v>
      </c>
      <c r="T5">
        <v>11</v>
      </c>
      <c r="U5" s="2" t="s">
        <v>61</v>
      </c>
      <c r="V5">
        <v>1</v>
      </c>
      <c r="W5" s="2" t="s">
        <v>32</v>
      </c>
      <c r="X5">
        <v>1</v>
      </c>
      <c r="Y5">
        <v>4</v>
      </c>
      <c r="Z5" s="1">
        <v>44227.0625</v>
      </c>
      <c r="AA5" s="2" t="s">
        <v>30</v>
      </c>
      <c r="AB5" s="2" t="s">
        <v>60</v>
      </c>
    </row>
    <row r="6" spans="1:28" ht="129.6" x14ac:dyDescent="0.3">
      <c r="A6" s="1">
        <v>43534.083333333336</v>
      </c>
      <c r="B6" s="3" t="s">
        <v>70</v>
      </c>
      <c r="C6">
        <v>10.67</v>
      </c>
      <c r="D6">
        <v>11.75</v>
      </c>
      <c r="E6">
        <v>11.32</v>
      </c>
      <c r="F6">
        <v>5.91</v>
      </c>
      <c r="G6">
        <v>12.14</v>
      </c>
      <c r="H6">
        <v>11.24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 t="s">
        <v>65</v>
      </c>
      <c r="P6" s="1">
        <v>43534.083333333336</v>
      </c>
      <c r="Q6">
        <v>2019</v>
      </c>
      <c r="R6">
        <v>3</v>
      </c>
      <c r="S6" s="2" t="s">
        <v>66</v>
      </c>
      <c r="T6">
        <v>11</v>
      </c>
      <c r="U6" s="2" t="s">
        <v>61</v>
      </c>
      <c r="V6">
        <v>1</v>
      </c>
      <c r="W6" s="2" t="s">
        <v>33</v>
      </c>
      <c r="X6">
        <v>2</v>
      </c>
      <c r="Y6">
        <v>5</v>
      </c>
      <c r="Z6" s="1">
        <v>44227.083333333336</v>
      </c>
      <c r="AA6" s="2" t="s">
        <v>30</v>
      </c>
      <c r="AB6" s="2" t="s">
        <v>60</v>
      </c>
    </row>
    <row r="7" spans="1:28" ht="129.6" x14ac:dyDescent="0.3">
      <c r="A7" s="1">
        <v>43534.104166666664</v>
      </c>
      <c r="B7" s="3" t="s">
        <v>71</v>
      </c>
      <c r="C7">
        <v>10.67</v>
      </c>
      <c r="D7">
        <v>11.75</v>
      </c>
      <c r="E7">
        <v>11.32</v>
      </c>
      <c r="F7">
        <v>5.91</v>
      </c>
      <c r="G7">
        <v>12.14</v>
      </c>
      <c r="H7">
        <v>11.24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 t="s">
        <v>65</v>
      </c>
      <c r="P7" s="1">
        <v>43534.104166666664</v>
      </c>
      <c r="Q7">
        <v>2019</v>
      </c>
      <c r="R7">
        <v>3</v>
      </c>
      <c r="S7" s="2" t="s">
        <v>66</v>
      </c>
      <c r="T7">
        <v>11</v>
      </c>
      <c r="U7" s="2" t="s">
        <v>61</v>
      </c>
      <c r="V7">
        <v>1</v>
      </c>
      <c r="W7" s="2" t="s">
        <v>33</v>
      </c>
      <c r="X7">
        <v>2</v>
      </c>
      <c r="Y7">
        <v>6</v>
      </c>
      <c r="Z7" s="1">
        <v>44227.104166666664</v>
      </c>
      <c r="AA7" s="2" t="s">
        <v>30</v>
      </c>
      <c r="AB7" s="2" t="s">
        <v>60</v>
      </c>
    </row>
    <row r="8" spans="1:28" ht="129.6" x14ac:dyDescent="0.3">
      <c r="A8" s="1">
        <v>43534.125</v>
      </c>
      <c r="B8" s="3" t="s">
        <v>72</v>
      </c>
      <c r="C8">
        <v>10.58</v>
      </c>
      <c r="D8">
        <v>11.81</v>
      </c>
      <c r="E8">
        <v>10.9</v>
      </c>
      <c r="F8">
        <v>7.72</v>
      </c>
      <c r="G8">
        <v>11.65</v>
      </c>
      <c r="H8">
        <v>10.68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 t="s">
        <v>65</v>
      </c>
      <c r="P8" s="1">
        <v>43534.125</v>
      </c>
      <c r="Q8">
        <v>2019</v>
      </c>
      <c r="R8">
        <v>3</v>
      </c>
      <c r="S8" s="2" t="s">
        <v>66</v>
      </c>
      <c r="T8">
        <v>11</v>
      </c>
      <c r="U8" s="2" t="s">
        <v>61</v>
      </c>
      <c r="V8">
        <v>1</v>
      </c>
      <c r="W8" s="2" t="s">
        <v>34</v>
      </c>
      <c r="X8">
        <v>3</v>
      </c>
      <c r="Y8">
        <v>7</v>
      </c>
      <c r="Z8" s="1">
        <v>44227.125</v>
      </c>
      <c r="AA8" s="2" t="s">
        <v>30</v>
      </c>
      <c r="AB8" s="2" t="s">
        <v>60</v>
      </c>
    </row>
    <row r="9" spans="1:28" ht="129.6" x14ac:dyDescent="0.3">
      <c r="A9" s="1">
        <v>43534.145833333336</v>
      </c>
      <c r="B9" s="3" t="s">
        <v>73</v>
      </c>
      <c r="C9">
        <v>10.58</v>
      </c>
      <c r="D9">
        <v>11.81</v>
      </c>
      <c r="E9">
        <v>10.9</v>
      </c>
      <c r="F9">
        <v>7.72</v>
      </c>
      <c r="G9">
        <v>11.65</v>
      </c>
      <c r="H9">
        <v>10.68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 t="s">
        <v>65</v>
      </c>
      <c r="P9" s="1">
        <v>43534.145833333336</v>
      </c>
      <c r="Q9">
        <v>2019</v>
      </c>
      <c r="R9">
        <v>3</v>
      </c>
      <c r="S9" s="2" t="s">
        <v>66</v>
      </c>
      <c r="T9">
        <v>11</v>
      </c>
      <c r="U9" s="2" t="s">
        <v>61</v>
      </c>
      <c r="V9">
        <v>1</v>
      </c>
      <c r="W9" s="2" t="s">
        <v>34</v>
      </c>
      <c r="X9">
        <v>3</v>
      </c>
      <c r="Y9">
        <v>8</v>
      </c>
      <c r="Z9" s="1">
        <v>44227.145833333336</v>
      </c>
      <c r="AA9" s="2" t="s">
        <v>30</v>
      </c>
      <c r="AB9" s="2" t="s">
        <v>60</v>
      </c>
    </row>
    <row r="10" spans="1:28" ht="129.6" x14ac:dyDescent="0.3">
      <c r="A10" s="1">
        <v>43534.166666666664</v>
      </c>
      <c r="B10" s="3" t="s">
        <v>74</v>
      </c>
      <c r="C10">
        <v>10.29</v>
      </c>
      <c r="D10">
        <v>11.42</v>
      </c>
      <c r="E10">
        <v>10.56</v>
      </c>
      <c r="F10">
        <v>9.51</v>
      </c>
      <c r="G10">
        <v>11.53</v>
      </c>
      <c r="H10">
        <v>10.47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 t="s">
        <v>65</v>
      </c>
      <c r="P10" s="1">
        <v>43534.166666666664</v>
      </c>
      <c r="Q10">
        <v>2019</v>
      </c>
      <c r="R10">
        <v>3</v>
      </c>
      <c r="S10" s="2" t="s">
        <v>66</v>
      </c>
      <c r="T10">
        <v>11</v>
      </c>
      <c r="U10" s="2" t="s">
        <v>61</v>
      </c>
      <c r="V10">
        <v>1</v>
      </c>
      <c r="W10" s="2" t="s">
        <v>35</v>
      </c>
      <c r="X10">
        <v>4</v>
      </c>
      <c r="Y10">
        <v>9</v>
      </c>
      <c r="Z10" s="1">
        <v>44227.166666666664</v>
      </c>
      <c r="AA10" s="2" t="s">
        <v>30</v>
      </c>
      <c r="AB10" s="2" t="s">
        <v>60</v>
      </c>
    </row>
    <row r="11" spans="1:28" ht="129.6" x14ac:dyDescent="0.3">
      <c r="A11" s="1">
        <v>43534.1875</v>
      </c>
      <c r="B11" s="3" t="s">
        <v>75</v>
      </c>
      <c r="C11">
        <v>10.29</v>
      </c>
      <c r="D11">
        <v>11.42</v>
      </c>
      <c r="E11">
        <v>10.56</v>
      </c>
      <c r="F11">
        <v>9.51</v>
      </c>
      <c r="G11">
        <v>11.53</v>
      </c>
      <c r="H11">
        <v>10.47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 t="s">
        <v>65</v>
      </c>
      <c r="P11" s="1">
        <v>43534.1875</v>
      </c>
      <c r="Q11">
        <v>2019</v>
      </c>
      <c r="R11">
        <v>3</v>
      </c>
      <c r="S11" s="2" t="s">
        <v>66</v>
      </c>
      <c r="T11">
        <v>11</v>
      </c>
      <c r="U11" s="2" t="s">
        <v>61</v>
      </c>
      <c r="V11">
        <v>1</v>
      </c>
      <c r="W11" s="2" t="s">
        <v>35</v>
      </c>
      <c r="X11">
        <v>4</v>
      </c>
      <c r="Y11">
        <v>10</v>
      </c>
      <c r="Z11" s="1">
        <v>44227.1875</v>
      </c>
      <c r="AA11" s="2" t="s">
        <v>30</v>
      </c>
      <c r="AB11" s="2" t="s">
        <v>60</v>
      </c>
    </row>
    <row r="12" spans="1:28" ht="129.6" x14ac:dyDescent="0.3">
      <c r="A12" s="1">
        <v>43534.208333333336</v>
      </c>
      <c r="B12" s="3" t="s">
        <v>76</v>
      </c>
      <c r="C12">
        <v>9.69</v>
      </c>
      <c r="D12">
        <v>11.21</v>
      </c>
      <c r="E12">
        <v>10.050000000000001</v>
      </c>
      <c r="F12">
        <v>9.61</v>
      </c>
      <c r="G12">
        <v>10.53</v>
      </c>
      <c r="H12">
        <v>9.2100000000000009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 t="s">
        <v>65</v>
      </c>
      <c r="P12" s="1">
        <v>43534.208333333336</v>
      </c>
      <c r="Q12">
        <v>2019</v>
      </c>
      <c r="R12">
        <v>3</v>
      </c>
      <c r="S12" s="2" t="s">
        <v>66</v>
      </c>
      <c r="T12">
        <v>11</v>
      </c>
      <c r="U12" s="2" t="s">
        <v>61</v>
      </c>
      <c r="V12">
        <v>1</v>
      </c>
      <c r="W12" s="2" t="s">
        <v>36</v>
      </c>
      <c r="X12">
        <v>5</v>
      </c>
      <c r="Y12">
        <v>11</v>
      </c>
      <c r="Z12" s="1">
        <v>44227.208333333336</v>
      </c>
      <c r="AA12" s="2" t="s">
        <v>30</v>
      </c>
      <c r="AB12" s="2" t="s">
        <v>60</v>
      </c>
    </row>
    <row r="13" spans="1:28" ht="129.6" x14ac:dyDescent="0.3">
      <c r="A13" s="1">
        <v>43534.229166666664</v>
      </c>
      <c r="B13" s="3" t="s">
        <v>77</v>
      </c>
      <c r="C13">
        <v>9.69</v>
      </c>
      <c r="D13">
        <v>11.21</v>
      </c>
      <c r="E13">
        <v>10.050000000000001</v>
      </c>
      <c r="F13">
        <v>9.61</v>
      </c>
      <c r="G13">
        <v>10.53</v>
      </c>
      <c r="H13">
        <v>9.2100000000000009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 t="s">
        <v>65</v>
      </c>
      <c r="P13" s="1">
        <v>43534.229166666664</v>
      </c>
      <c r="Q13">
        <v>2019</v>
      </c>
      <c r="R13">
        <v>3</v>
      </c>
      <c r="S13" s="2" t="s">
        <v>66</v>
      </c>
      <c r="T13">
        <v>11</v>
      </c>
      <c r="U13" s="2" t="s">
        <v>61</v>
      </c>
      <c r="V13">
        <v>1</v>
      </c>
      <c r="W13" s="2" t="s">
        <v>36</v>
      </c>
      <c r="X13">
        <v>5</v>
      </c>
      <c r="Y13">
        <v>12</v>
      </c>
      <c r="Z13" s="1">
        <v>44227.229166666664</v>
      </c>
      <c r="AA13" s="2" t="s">
        <v>30</v>
      </c>
      <c r="AB13" s="2" t="s">
        <v>60</v>
      </c>
    </row>
    <row r="14" spans="1:28" ht="129.6" x14ac:dyDescent="0.3">
      <c r="A14" s="1">
        <v>43534.25</v>
      </c>
      <c r="B14" s="3" t="s">
        <v>78</v>
      </c>
      <c r="C14">
        <v>7.94</v>
      </c>
      <c r="D14">
        <v>9.9600000000000009</v>
      </c>
      <c r="E14">
        <v>8.52</v>
      </c>
      <c r="F14">
        <v>8.25</v>
      </c>
      <c r="G14">
        <v>9.94</v>
      </c>
      <c r="H14">
        <v>8.23</v>
      </c>
      <c r="I14">
        <v>1.83</v>
      </c>
      <c r="J14">
        <v>5.72</v>
      </c>
      <c r="K14">
        <v>3.7</v>
      </c>
      <c r="L14">
        <v>2.29</v>
      </c>
      <c r="M14">
        <v>4.37</v>
      </c>
      <c r="N14">
        <v>2.79</v>
      </c>
      <c r="O14" s="2" t="s">
        <v>65</v>
      </c>
      <c r="P14" s="1">
        <v>43534.25</v>
      </c>
      <c r="Q14">
        <v>2019</v>
      </c>
      <c r="R14">
        <v>3</v>
      </c>
      <c r="S14" s="2" t="s">
        <v>66</v>
      </c>
      <c r="T14">
        <v>11</v>
      </c>
      <c r="U14" s="2" t="s">
        <v>61</v>
      </c>
      <c r="V14">
        <v>1</v>
      </c>
      <c r="W14" s="2" t="s">
        <v>37</v>
      </c>
      <c r="X14">
        <v>6</v>
      </c>
      <c r="Y14">
        <v>13</v>
      </c>
      <c r="Z14" s="1">
        <v>44227.25</v>
      </c>
      <c r="AA14" s="2" t="s">
        <v>30</v>
      </c>
      <c r="AB14" s="2" t="s">
        <v>60</v>
      </c>
    </row>
    <row r="15" spans="1:28" ht="129.6" x14ac:dyDescent="0.3">
      <c r="A15" s="1">
        <v>43534.270833333336</v>
      </c>
      <c r="B15" s="3" t="s">
        <v>79</v>
      </c>
      <c r="C15">
        <v>7.94</v>
      </c>
      <c r="D15">
        <v>9.9600000000000009</v>
      </c>
      <c r="E15">
        <v>8.52</v>
      </c>
      <c r="F15">
        <v>8.25</v>
      </c>
      <c r="G15">
        <v>9.94</v>
      </c>
      <c r="H15">
        <v>8.23</v>
      </c>
      <c r="I15">
        <v>1.83</v>
      </c>
      <c r="J15">
        <v>5.72</v>
      </c>
      <c r="K15">
        <v>3.7</v>
      </c>
      <c r="L15">
        <v>2.29</v>
      </c>
      <c r="M15">
        <v>4.37</v>
      </c>
      <c r="N15">
        <v>2.79</v>
      </c>
      <c r="O15" s="2" t="s">
        <v>65</v>
      </c>
      <c r="P15" s="1">
        <v>43534.270833333336</v>
      </c>
      <c r="Q15">
        <v>2019</v>
      </c>
      <c r="R15">
        <v>3</v>
      </c>
      <c r="S15" s="2" t="s">
        <v>66</v>
      </c>
      <c r="T15">
        <v>11</v>
      </c>
      <c r="U15" s="2" t="s">
        <v>61</v>
      </c>
      <c r="V15">
        <v>1</v>
      </c>
      <c r="W15" s="2" t="s">
        <v>37</v>
      </c>
      <c r="X15">
        <v>6</v>
      </c>
      <c r="Y15">
        <v>14</v>
      </c>
      <c r="Z15" s="1">
        <v>44227.270833333336</v>
      </c>
      <c r="AA15" s="2" t="s">
        <v>30</v>
      </c>
      <c r="AB15" s="2" t="s">
        <v>60</v>
      </c>
    </row>
    <row r="16" spans="1:28" ht="129.6" x14ac:dyDescent="0.3">
      <c r="A16" s="1">
        <v>43534.291666666664</v>
      </c>
      <c r="B16" s="3" t="s">
        <v>80</v>
      </c>
      <c r="C16">
        <v>7.08</v>
      </c>
      <c r="D16">
        <v>9.75</v>
      </c>
      <c r="E16">
        <v>7.89</v>
      </c>
      <c r="F16">
        <v>5.93</v>
      </c>
      <c r="G16">
        <v>9.82</v>
      </c>
      <c r="H16">
        <v>7.81</v>
      </c>
      <c r="I16">
        <v>45.53</v>
      </c>
      <c r="J16">
        <v>102.84</v>
      </c>
      <c r="K16">
        <v>79.75</v>
      </c>
      <c r="L16">
        <v>36.42</v>
      </c>
      <c r="M16">
        <v>86.03</v>
      </c>
      <c r="N16">
        <v>62.44</v>
      </c>
      <c r="O16" s="2" t="s">
        <v>65</v>
      </c>
      <c r="P16" s="1">
        <v>43534.291666666664</v>
      </c>
      <c r="Q16">
        <v>2019</v>
      </c>
      <c r="R16">
        <v>3</v>
      </c>
      <c r="S16" s="2" t="s">
        <v>66</v>
      </c>
      <c r="T16">
        <v>11</v>
      </c>
      <c r="U16" s="2" t="s">
        <v>61</v>
      </c>
      <c r="V16">
        <v>1</v>
      </c>
      <c r="W16" s="2" t="s">
        <v>38</v>
      </c>
      <c r="X16">
        <v>7</v>
      </c>
      <c r="Y16">
        <v>15</v>
      </c>
      <c r="Z16" s="1">
        <v>44227.291666666664</v>
      </c>
      <c r="AA16" s="2" t="s">
        <v>30</v>
      </c>
      <c r="AB16" s="2" t="s">
        <v>60</v>
      </c>
    </row>
    <row r="17" spans="1:28" ht="129.6" x14ac:dyDescent="0.3">
      <c r="A17" s="1">
        <v>43534.3125</v>
      </c>
      <c r="B17" s="3" t="s">
        <v>81</v>
      </c>
      <c r="C17">
        <v>7.08</v>
      </c>
      <c r="D17">
        <v>9.75</v>
      </c>
      <c r="E17">
        <v>7.89</v>
      </c>
      <c r="F17">
        <v>5.93</v>
      </c>
      <c r="G17">
        <v>9.82</v>
      </c>
      <c r="H17">
        <v>7.81</v>
      </c>
      <c r="I17">
        <v>45.53</v>
      </c>
      <c r="J17">
        <v>102.84</v>
      </c>
      <c r="K17">
        <v>79.75</v>
      </c>
      <c r="L17">
        <v>36.42</v>
      </c>
      <c r="M17">
        <v>86.03</v>
      </c>
      <c r="N17">
        <v>62.44</v>
      </c>
      <c r="O17" s="2" t="s">
        <v>65</v>
      </c>
      <c r="P17" s="1">
        <v>43534.3125</v>
      </c>
      <c r="Q17">
        <v>2019</v>
      </c>
      <c r="R17">
        <v>3</v>
      </c>
      <c r="S17" s="2" t="s">
        <v>66</v>
      </c>
      <c r="T17">
        <v>11</v>
      </c>
      <c r="U17" s="2" t="s">
        <v>61</v>
      </c>
      <c r="V17">
        <v>1</v>
      </c>
      <c r="W17" s="2" t="s">
        <v>38</v>
      </c>
      <c r="X17">
        <v>7</v>
      </c>
      <c r="Y17">
        <v>16</v>
      </c>
      <c r="Z17" s="1">
        <v>44227.3125</v>
      </c>
      <c r="AA17" s="2" t="s">
        <v>30</v>
      </c>
      <c r="AB17" s="2" t="s">
        <v>60</v>
      </c>
    </row>
    <row r="18" spans="1:28" ht="129.6" x14ac:dyDescent="0.3">
      <c r="A18" s="1">
        <v>43534.333333333336</v>
      </c>
      <c r="B18" s="3" t="s">
        <v>82</v>
      </c>
      <c r="C18">
        <v>6.72</v>
      </c>
      <c r="D18">
        <v>9.74</v>
      </c>
      <c r="E18">
        <v>7.8</v>
      </c>
      <c r="F18">
        <v>5.72</v>
      </c>
      <c r="G18">
        <v>9.8800000000000008</v>
      </c>
      <c r="H18">
        <v>7.77</v>
      </c>
      <c r="I18">
        <v>115.34</v>
      </c>
      <c r="J18">
        <v>225.69</v>
      </c>
      <c r="K18">
        <v>183.5</v>
      </c>
      <c r="L18">
        <v>79.25</v>
      </c>
      <c r="M18">
        <v>238.5</v>
      </c>
      <c r="N18">
        <v>179.94</v>
      </c>
      <c r="O18" s="2" t="s">
        <v>65</v>
      </c>
      <c r="P18" s="1">
        <v>43534.333333333336</v>
      </c>
      <c r="Q18">
        <v>2019</v>
      </c>
      <c r="R18">
        <v>3</v>
      </c>
      <c r="S18" s="2" t="s">
        <v>66</v>
      </c>
      <c r="T18">
        <v>11</v>
      </c>
      <c r="U18" s="2" t="s">
        <v>61</v>
      </c>
      <c r="V18">
        <v>1</v>
      </c>
      <c r="W18" s="2" t="s">
        <v>39</v>
      </c>
      <c r="X18">
        <v>8</v>
      </c>
      <c r="Y18">
        <v>17</v>
      </c>
      <c r="Z18" s="1">
        <v>44227.333333333336</v>
      </c>
      <c r="AA18" s="2" t="s">
        <v>30</v>
      </c>
      <c r="AB18" s="2" t="s">
        <v>60</v>
      </c>
    </row>
    <row r="19" spans="1:28" ht="129.6" x14ac:dyDescent="0.3">
      <c r="A19" s="1">
        <v>43534.354166666664</v>
      </c>
      <c r="B19" s="3" t="s">
        <v>83</v>
      </c>
      <c r="C19">
        <v>6.72</v>
      </c>
      <c r="D19">
        <v>9.74</v>
      </c>
      <c r="E19">
        <v>7.8</v>
      </c>
      <c r="F19">
        <v>5.72</v>
      </c>
      <c r="G19">
        <v>9.8800000000000008</v>
      </c>
      <c r="H19">
        <v>7.77</v>
      </c>
      <c r="I19">
        <v>115.34</v>
      </c>
      <c r="J19">
        <v>225.69</v>
      </c>
      <c r="K19">
        <v>183.5</v>
      </c>
      <c r="L19">
        <v>79.25</v>
      </c>
      <c r="M19">
        <v>238.5</v>
      </c>
      <c r="N19">
        <v>179.94</v>
      </c>
      <c r="O19" s="2" t="s">
        <v>65</v>
      </c>
      <c r="P19" s="1">
        <v>43534.354166666664</v>
      </c>
      <c r="Q19">
        <v>2019</v>
      </c>
      <c r="R19">
        <v>3</v>
      </c>
      <c r="S19" s="2" t="s">
        <v>66</v>
      </c>
      <c r="T19">
        <v>11</v>
      </c>
      <c r="U19" s="2" t="s">
        <v>61</v>
      </c>
      <c r="V19">
        <v>1</v>
      </c>
      <c r="W19" s="2" t="s">
        <v>39</v>
      </c>
      <c r="X19">
        <v>8</v>
      </c>
      <c r="Y19">
        <v>18</v>
      </c>
      <c r="Z19" s="1">
        <v>44227.354166666664</v>
      </c>
      <c r="AA19" s="2" t="s">
        <v>30</v>
      </c>
      <c r="AB19" s="2" t="s">
        <v>60</v>
      </c>
    </row>
    <row r="20" spans="1:28" ht="129.6" x14ac:dyDescent="0.3">
      <c r="A20" s="1">
        <v>43534.375</v>
      </c>
      <c r="B20" s="3" t="s">
        <v>84</v>
      </c>
      <c r="C20">
        <v>6.52</v>
      </c>
      <c r="D20">
        <v>9.66</v>
      </c>
      <c r="E20">
        <v>7.73</v>
      </c>
      <c r="F20">
        <v>6.23</v>
      </c>
      <c r="G20">
        <v>9.6</v>
      </c>
      <c r="H20">
        <v>7.47</v>
      </c>
      <c r="I20">
        <v>266.5</v>
      </c>
      <c r="J20">
        <v>381.25</v>
      </c>
      <c r="K20">
        <v>355.5</v>
      </c>
      <c r="L20">
        <v>151.75</v>
      </c>
      <c r="M20">
        <v>375.88</v>
      </c>
      <c r="N20">
        <v>298.88</v>
      </c>
      <c r="O20" s="2" t="s">
        <v>65</v>
      </c>
      <c r="P20" s="1">
        <v>43534.375</v>
      </c>
      <c r="Q20">
        <v>2019</v>
      </c>
      <c r="R20">
        <v>3</v>
      </c>
      <c r="S20" s="2" t="s">
        <v>66</v>
      </c>
      <c r="T20">
        <v>11</v>
      </c>
      <c r="U20" s="2" t="s">
        <v>61</v>
      </c>
      <c r="V20">
        <v>1</v>
      </c>
      <c r="W20" s="2" t="s">
        <v>40</v>
      </c>
      <c r="X20">
        <v>9</v>
      </c>
      <c r="Y20">
        <v>19</v>
      </c>
      <c r="Z20" s="1">
        <v>44227.375</v>
      </c>
      <c r="AA20" s="2" t="s">
        <v>30</v>
      </c>
      <c r="AB20" s="2" t="s">
        <v>60</v>
      </c>
    </row>
    <row r="21" spans="1:28" ht="129.6" x14ac:dyDescent="0.3">
      <c r="A21" s="1">
        <v>43534.395833333336</v>
      </c>
      <c r="B21" s="3" t="s">
        <v>85</v>
      </c>
      <c r="C21">
        <v>6.52</v>
      </c>
      <c r="D21">
        <v>9.66</v>
      </c>
      <c r="E21">
        <v>7.73</v>
      </c>
      <c r="F21">
        <v>6.23</v>
      </c>
      <c r="G21">
        <v>9.6</v>
      </c>
      <c r="H21">
        <v>7.47</v>
      </c>
      <c r="I21">
        <v>266.5</v>
      </c>
      <c r="J21">
        <v>381.25</v>
      </c>
      <c r="K21">
        <v>355.5</v>
      </c>
      <c r="L21">
        <v>151.75</v>
      </c>
      <c r="M21">
        <v>375.88</v>
      </c>
      <c r="N21">
        <v>298.88</v>
      </c>
      <c r="O21" s="2" t="s">
        <v>65</v>
      </c>
      <c r="P21" s="1">
        <v>43534.395833333336</v>
      </c>
      <c r="Q21">
        <v>2019</v>
      </c>
      <c r="R21">
        <v>3</v>
      </c>
      <c r="S21" s="2" t="s">
        <v>66</v>
      </c>
      <c r="T21">
        <v>11</v>
      </c>
      <c r="U21" s="2" t="s">
        <v>61</v>
      </c>
      <c r="V21">
        <v>1</v>
      </c>
      <c r="W21" s="2" t="s">
        <v>40</v>
      </c>
      <c r="X21">
        <v>9</v>
      </c>
      <c r="Y21">
        <v>20</v>
      </c>
      <c r="Z21" s="1">
        <v>44227.395833333336</v>
      </c>
      <c r="AA21" s="2" t="s">
        <v>30</v>
      </c>
      <c r="AB21" s="2" t="s">
        <v>60</v>
      </c>
    </row>
    <row r="22" spans="1:28" ht="129.6" x14ac:dyDescent="0.3">
      <c r="A22" s="1">
        <v>43534.416666666664</v>
      </c>
      <c r="B22" s="3" t="s">
        <v>86</v>
      </c>
      <c r="C22">
        <v>6.72</v>
      </c>
      <c r="D22">
        <v>9.24</v>
      </c>
      <c r="E22">
        <v>7.62</v>
      </c>
      <c r="F22">
        <v>6.38</v>
      </c>
      <c r="G22">
        <v>9.1300000000000008</v>
      </c>
      <c r="H22">
        <v>7.28</v>
      </c>
      <c r="I22">
        <v>450.62</v>
      </c>
      <c r="J22">
        <v>484.75</v>
      </c>
      <c r="K22">
        <v>477.75</v>
      </c>
      <c r="L22">
        <v>353.75</v>
      </c>
      <c r="M22">
        <v>476</v>
      </c>
      <c r="N22">
        <v>450.5</v>
      </c>
      <c r="O22" s="2" t="s">
        <v>65</v>
      </c>
      <c r="P22" s="1">
        <v>43534.416666666664</v>
      </c>
      <c r="Q22">
        <v>2019</v>
      </c>
      <c r="R22">
        <v>3</v>
      </c>
      <c r="S22" s="2" t="s">
        <v>66</v>
      </c>
      <c r="T22">
        <v>11</v>
      </c>
      <c r="U22" s="2" t="s">
        <v>61</v>
      </c>
      <c r="V22">
        <v>1</v>
      </c>
      <c r="W22" s="2" t="s">
        <v>41</v>
      </c>
      <c r="X22">
        <v>10</v>
      </c>
      <c r="Y22">
        <v>21</v>
      </c>
      <c r="Z22" s="1">
        <v>44227.416666666664</v>
      </c>
      <c r="AA22" s="2" t="s">
        <v>30</v>
      </c>
      <c r="AB22" s="2" t="s">
        <v>60</v>
      </c>
    </row>
    <row r="23" spans="1:28" ht="129.6" x14ac:dyDescent="0.3">
      <c r="A23" s="1">
        <v>43534.4375</v>
      </c>
      <c r="B23" s="3" t="s">
        <v>87</v>
      </c>
      <c r="C23">
        <v>6.72</v>
      </c>
      <c r="D23">
        <v>9.24</v>
      </c>
      <c r="E23">
        <v>7.62</v>
      </c>
      <c r="F23">
        <v>6.38</v>
      </c>
      <c r="G23">
        <v>9.1300000000000008</v>
      </c>
      <c r="H23">
        <v>7.28</v>
      </c>
      <c r="I23">
        <v>450.62</v>
      </c>
      <c r="J23">
        <v>484.75</v>
      </c>
      <c r="K23">
        <v>477.75</v>
      </c>
      <c r="L23">
        <v>353.75</v>
      </c>
      <c r="M23">
        <v>476</v>
      </c>
      <c r="N23">
        <v>450.5</v>
      </c>
      <c r="O23" s="2" t="s">
        <v>65</v>
      </c>
      <c r="P23" s="1">
        <v>43534.4375</v>
      </c>
      <c r="Q23">
        <v>2019</v>
      </c>
      <c r="R23">
        <v>3</v>
      </c>
      <c r="S23" s="2" t="s">
        <v>66</v>
      </c>
      <c r="T23">
        <v>11</v>
      </c>
      <c r="U23" s="2" t="s">
        <v>61</v>
      </c>
      <c r="V23">
        <v>1</v>
      </c>
      <c r="W23" s="2" t="s">
        <v>41</v>
      </c>
      <c r="X23">
        <v>10</v>
      </c>
      <c r="Y23">
        <v>22</v>
      </c>
      <c r="Z23" s="1">
        <v>44227.4375</v>
      </c>
      <c r="AA23" s="2" t="s">
        <v>30</v>
      </c>
      <c r="AB23" s="2" t="s">
        <v>60</v>
      </c>
    </row>
    <row r="24" spans="1:28" ht="129.6" x14ac:dyDescent="0.3">
      <c r="A24" s="1">
        <v>43534.458333333336</v>
      </c>
      <c r="B24" s="3" t="s">
        <v>88</v>
      </c>
      <c r="C24">
        <v>7.24</v>
      </c>
      <c r="D24">
        <v>9.11</v>
      </c>
      <c r="E24">
        <v>7.87</v>
      </c>
      <c r="F24">
        <v>7.12</v>
      </c>
      <c r="G24">
        <v>9.17</v>
      </c>
      <c r="H24">
        <v>7.68</v>
      </c>
      <c r="I24">
        <v>483.5</v>
      </c>
      <c r="J24">
        <v>510.25</v>
      </c>
      <c r="K24">
        <v>514</v>
      </c>
      <c r="L24">
        <v>480.75</v>
      </c>
      <c r="M24">
        <v>483.62</v>
      </c>
      <c r="N24">
        <v>468.75</v>
      </c>
      <c r="O24" s="2" t="s">
        <v>65</v>
      </c>
      <c r="P24" s="1">
        <v>43534.458333333336</v>
      </c>
      <c r="Q24">
        <v>2019</v>
      </c>
      <c r="R24">
        <v>3</v>
      </c>
      <c r="S24" s="2" t="s">
        <v>66</v>
      </c>
      <c r="T24">
        <v>11</v>
      </c>
      <c r="U24" s="2" t="s">
        <v>61</v>
      </c>
      <c r="V24">
        <v>1</v>
      </c>
      <c r="W24" s="2" t="s">
        <v>42</v>
      </c>
      <c r="X24">
        <v>11</v>
      </c>
      <c r="Y24">
        <v>23</v>
      </c>
      <c r="Z24" s="1">
        <v>44227.458333333336</v>
      </c>
      <c r="AA24" s="2" t="s">
        <v>30</v>
      </c>
      <c r="AB24" s="2" t="s">
        <v>60</v>
      </c>
    </row>
    <row r="25" spans="1:28" ht="129.6" x14ac:dyDescent="0.3">
      <c r="A25" s="1">
        <v>43534.479166666664</v>
      </c>
      <c r="B25" s="3" t="s">
        <v>89</v>
      </c>
      <c r="C25">
        <v>7.24</v>
      </c>
      <c r="D25">
        <v>9.11</v>
      </c>
      <c r="E25">
        <v>7.87</v>
      </c>
      <c r="F25">
        <v>7.12</v>
      </c>
      <c r="G25">
        <v>9.17</v>
      </c>
      <c r="H25">
        <v>7.68</v>
      </c>
      <c r="I25">
        <v>483.5</v>
      </c>
      <c r="J25">
        <v>510.25</v>
      </c>
      <c r="K25">
        <v>514</v>
      </c>
      <c r="L25">
        <v>480.75</v>
      </c>
      <c r="M25">
        <v>483.62</v>
      </c>
      <c r="N25">
        <v>468.75</v>
      </c>
      <c r="O25" s="2" t="s">
        <v>65</v>
      </c>
      <c r="P25" s="1">
        <v>43534.479166666664</v>
      </c>
      <c r="Q25">
        <v>2019</v>
      </c>
      <c r="R25">
        <v>3</v>
      </c>
      <c r="S25" s="2" t="s">
        <v>66</v>
      </c>
      <c r="T25">
        <v>11</v>
      </c>
      <c r="U25" s="2" t="s">
        <v>61</v>
      </c>
      <c r="V25">
        <v>1</v>
      </c>
      <c r="W25" s="2" t="s">
        <v>42</v>
      </c>
      <c r="X25">
        <v>11</v>
      </c>
      <c r="Y25">
        <v>24</v>
      </c>
      <c r="Z25" s="1">
        <v>44227.479166666664</v>
      </c>
      <c r="AA25" s="2" t="s">
        <v>30</v>
      </c>
      <c r="AB25" s="2" t="s">
        <v>60</v>
      </c>
    </row>
    <row r="26" spans="1:28" ht="129.6" x14ac:dyDescent="0.3">
      <c r="A26" s="1">
        <v>43534.5</v>
      </c>
      <c r="B26" s="3" t="s">
        <v>90</v>
      </c>
      <c r="C26">
        <v>7.43</v>
      </c>
      <c r="D26">
        <v>9.25</v>
      </c>
      <c r="E26">
        <v>8.09</v>
      </c>
      <c r="F26">
        <v>7.75</v>
      </c>
      <c r="G26">
        <v>9.42</v>
      </c>
      <c r="H26">
        <v>7.92</v>
      </c>
      <c r="I26">
        <v>484</v>
      </c>
      <c r="J26">
        <v>473.12</v>
      </c>
      <c r="K26">
        <v>500.12</v>
      </c>
      <c r="L26">
        <v>471.38</v>
      </c>
      <c r="M26">
        <v>476.62</v>
      </c>
      <c r="N26">
        <v>481.12</v>
      </c>
      <c r="O26" s="2" t="s">
        <v>65</v>
      </c>
      <c r="P26" s="1">
        <v>43534.5</v>
      </c>
      <c r="Q26">
        <v>2019</v>
      </c>
      <c r="R26">
        <v>3</v>
      </c>
      <c r="S26" s="2" t="s">
        <v>66</v>
      </c>
      <c r="T26">
        <v>11</v>
      </c>
      <c r="U26" s="2" t="s">
        <v>61</v>
      </c>
      <c r="V26">
        <v>1</v>
      </c>
      <c r="W26" s="2" t="s">
        <v>43</v>
      </c>
      <c r="X26">
        <v>12</v>
      </c>
      <c r="Y26">
        <v>25</v>
      </c>
      <c r="Z26" s="1">
        <v>44227.5</v>
      </c>
      <c r="AA26" s="2" t="s">
        <v>30</v>
      </c>
      <c r="AB26" s="2" t="s">
        <v>60</v>
      </c>
    </row>
    <row r="27" spans="1:28" ht="129.6" x14ac:dyDescent="0.3">
      <c r="A27" s="1">
        <v>43534.520833333336</v>
      </c>
      <c r="B27" s="3" t="s">
        <v>91</v>
      </c>
      <c r="C27">
        <v>7.43</v>
      </c>
      <c r="D27">
        <v>9.25</v>
      </c>
      <c r="E27">
        <v>8.09</v>
      </c>
      <c r="F27">
        <v>7.75</v>
      </c>
      <c r="G27">
        <v>9.42</v>
      </c>
      <c r="H27">
        <v>7.92</v>
      </c>
      <c r="I27">
        <v>484</v>
      </c>
      <c r="J27">
        <v>473.12</v>
      </c>
      <c r="K27">
        <v>500.12</v>
      </c>
      <c r="L27">
        <v>471.38</v>
      </c>
      <c r="M27">
        <v>476.62</v>
      </c>
      <c r="N27">
        <v>481.12</v>
      </c>
      <c r="O27" s="2" t="s">
        <v>65</v>
      </c>
      <c r="P27" s="1">
        <v>43534.520833333336</v>
      </c>
      <c r="Q27">
        <v>2019</v>
      </c>
      <c r="R27">
        <v>3</v>
      </c>
      <c r="S27" s="2" t="s">
        <v>66</v>
      </c>
      <c r="T27">
        <v>11</v>
      </c>
      <c r="U27" s="2" t="s">
        <v>61</v>
      </c>
      <c r="V27">
        <v>1</v>
      </c>
      <c r="W27" s="2" t="s">
        <v>43</v>
      </c>
      <c r="X27">
        <v>12</v>
      </c>
      <c r="Y27">
        <v>26</v>
      </c>
      <c r="Z27" s="1">
        <v>44227.520833333336</v>
      </c>
      <c r="AA27" s="2" t="s">
        <v>30</v>
      </c>
      <c r="AB27" s="2" t="s">
        <v>60</v>
      </c>
    </row>
    <row r="28" spans="1:28" ht="129.6" x14ac:dyDescent="0.3">
      <c r="A28" s="1">
        <v>43534.541666666664</v>
      </c>
      <c r="B28" s="3" t="s">
        <v>92</v>
      </c>
      <c r="C28">
        <v>7.52</v>
      </c>
      <c r="D28">
        <v>9.4499999999999993</v>
      </c>
      <c r="E28">
        <v>8.26</v>
      </c>
      <c r="F28">
        <v>7.84</v>
      </c>
      <c r="G28">
        <v>9.65</v>
      </c>
      <c r="H28">
        <v>8.2100000000000009</v>
      </c>
      <c r="I28">
        <v>422.5</v>
      </c>
      <c r="J28">
        <v>451</v>
      </c>
      <c r="K28">
        <v>455.12</v>
      </c>
      <c r="L28">
        <v>399.62</v>
      </c>
      <c r="M28">
        <v>453.75</v>
      </c>
      <c r="N28">
        <v>437.75</v>
      </c>
      <c r="O28" s="2" t="s">
        <v>65</v>
      </c>
      <c r="P28" s="1">
        <v>43534.541666666664</v>
      </c>
      <c r="Q28">
        <v>2019</v>
      </c>
      <c r="R28">
        <v>3</v>
      </c>
      <c r="S28" s="2" t="s">
        <v>66</v>
      </c>
      <c r="T28">
        <v>11</v>
      </c>
      <c r="U28" s="2" t="s">
        <v>61</v>
      </c>
      <c r="V28">
        <v>1</v>
      </c>
      <c r="W28" s="2" t="s">
        <v>44</v>
      </c>
      <c r="X28">
        <v>13</v>
      </c>
      <c r="Y28">
        <v>27</v>
      </c>
      <c r="Z28" s="1">
        <v>44227.541666666664</v>
      </c>
      <c r="AA28" s="2" t="s">
        <v>30</v>
      </c>
      <c r="AB28" s="2" t="s">
        <v>60</v>
      </c>
    </row>
    <row r="29" spans="1:28" ht="129.6" x14ac:dyDescent="0.3">
      <c r="A29" s="1">
        <v>43534.5625</v>
      </c>
      <c r="B29" s="3" t="s">
        <v>93</v>
      </c>
      <c r="C29">
        <v>7.52</v>
      </c>
      <c r="D29">
        <v>9.4499999999999993</v>
      </c>
      <c r="E29">
        <v>8.26</v>
      </c>
      <c r="F29">
        <v>7.84</v>
      </c>
      <c r="G29">
        <v>9.65</v>
      </c>
      <c r="H29">
        <v>8.2100000000000009</v>
      </c>
      <c r="I29">
        <v>422.5</v>
      </c>
      <c r="J29">
        <v>451</v>
      </c>
      <c r="K29">
        <v>455.12</v>
      </c>
      <c r="L29">
        <v>399.62</v>
      </c>
      <c r="M29">
        <v>453.75</v>
      </c>
      <c r="N29">
        <v>437.75</v>
      </c>
      <c r="O29" s="2" t="s">
        <v>65</v>
      </c>
      <c r="P29" s="1">
        <v>43534.5625</v>
      </c>
      <c r="Q29">
        <v>2019</v>
      </c>
      <c r="R29">
        <v>3</v>
      </c>
      <c r="S29" s="2" t="s">
        <v>66</v>
      </c>
      <c r="T29">
        <v>11</v>
      </c>
      <c r="U29" s="2" t="s">
        <v>61</v>
      </c>
      <c r="V29">
        <v>1</v>
      </c>
      <c r="W29" s="2" t="s">
        <v>44</v>
      </c>
      <c r="X29">
        <v>13</v>
      </c>
      <c r="Y29">
        <v>28</v>
      </c>
      <c r="Z29" s="1">
        <v>44227.5625</v>
      </c>
      <c r="AA29" s="2" t="s">
        <v>30</v>
      </c>
      <c r="AB29" s="2" t="s">
        <v>60</v>
      </c>
    </row>
    <row r="30" spans="1:28" ht="129.6" x14ac:dyDescent="0.3">
      <c r="A30" s="1">
        <v>43534.583333333336</v>
      </c>
      <c r="B30" s="3" t="s">
        <v>94</v>
      </c>
      <c r="C30">
        <v>7.41</v>
      </c>
      <c r="D30">
        <v>9.66</v>
      </c>
      <c r="E30">
        <v>8.32</v>
      </c>
      <c r="F30">
        <v>7.56</v>
      </c>
      <c r="G30">
        <v>9.75</v>
      </c>
      <c r="H30">
        <v>8.23</v>
      </c>
      <c r="I30">
        <v>249.62</v>
      </c>
      <c r="J30">
        <v>381.5</v>
      </c>
      <c r="K30">
        <v>328</v>
      </c>
      <c r="L30">
        <v>291.12</v>
      </c>
      <c r="M30">
        <v>378.88</v>
      </c>
      <c r="N30">
        <v>313.25</v>
      </c>
      <c r="O30" s="2" t="s">
        <v>65</v>
      </c>
      <c r="P30" s="1">
        <v>43534.583333333336</v>
      </c>
      <c r="Q30">
        <v>2019</v>
      </c>
      <c r="R30">
        <v>3</v>
      </c>
      <c r="S30" s="2" t="s">
        <v>66</v>
      </c>
      <c r="T30">
        <v>11</v>
      </c>
      <c r="U30" s="2" t="s">
        <v>61</v>
      </c>
      <c r="V30">
        <v>1</v>
      </c>
      <c r="W30" s="2" t="s">
        <v>45</v>
      </c>
      <c r="X30">
        <v>14</v>
      </c>
      <c r="Y30">
        <v>29</v>
      </c>
      <c r="Z30" s="1">
        <v>44227.583333333336</v>
      </c>
      <c r="AA30" s="2" t="s">
        <v>30</v>
      </c>
      <c r="AB30" s="2" t="s">
        <v>60</v>
      </c>
    </row>
    <row r="31" spans="1:28" ht="129.6" x14ac:dyDescent="0.3">
      <c r="A31" s="1">
        <v>43534.604166666664</v>
      </c>
      <c r="B31" s="3" t="s">
        <v>95</v>
      </c>
      <c r="C31">
        <v>7.41</v>
      </c>
      <c r="D31">
        <v>9.66</v>
      </c>
      <c r="E31">
        <v>8.32</v>
      </c>
      <c r="F31">
        <v>7.56</v>
      </c>
      <c r="G31">
        <v>9.75</v>
      </c>
      <c r="H31">
        <v>8.23</v>
      </c>
      <c r="I31">
        <v>249.62</v>
      </c>
      <c r="J31">
        <v>381.5</v>
      </c>
      <c r="K31">
        <v>328</v>
      </c>
      <c r="L31">
        <v>291.12</v>
      </c>
      <c r="M31">
        <v>378.88</v>
      </c>
      <c r="N31">
        <v>313.25</v>
      </c>
      <c r="O31" s="2" t="s">
        <v>65</v>
      </c>
      <c r="P31" s="1">
        <v>43534.604166666664</v>
      </c>
      <c r="Q31">
        <v>2019</v>
      </c>
      <c r="R31">
        <v>3</v>
      </c>
      <c r="S31" s="2" t="s">
        <v>66</v>
      </c>
      <c r="T31">
        <v>11</v>
      </c>
      <c r="U31" s="2" t="s">
        <v>61</v>
      </c>
      <c r="V31">
        <v>1</v>
      </c>
      <c r="W31" s="2" t="s">
        <v>45</v>
      </c>
      <c r="X31">
        <v>14</v>
      </c>
      <c r="Y31">
        <v>30</v>
      </c>
      <c r="Z31" s="1">
        <v>44227.604166666664</v>
      </c>
      <c r="AA31" s="2" t="s">
        <v>30</v>
      </c>
      <c r="AB31" s="2" t="s">
        <v>60</v>
      </c>
    </row>
    <row r="32" spans="1:28" ht="129.6" x14ac:dyDescent="0.3">
      <c r="A32" s="1">
        <v>43534.625</v>
      </c>
      <c r="B32" s="3" t="s">
        <v>96</v>
      </c>
      <c r="C32">
        <v>6.75</v>
      </c>
      <c r="D32">
        <v>9.7100000000000009</v>
      </c>
      <c r="E32">
        <v>8.06</v>
      </c>
      <c r="F32">
        <v>6.99</v>
      </c>
      <c r="G32">
        <v>9.76</v>
      </c>
      <c r="H32">
        <v>7.96</v>
      </c>
      <c r="I32">
        <v>135.06</v>
      </c>
      <c r="J32">
        <v>253.88</v>
      </c>
      <c r="K32">
        <v>187.81</v>
      </c>
      <c r="L32">
        <v>156.19</v>
      </c>
      <c r="M32">
        <v>263.25</v>
      </c>
      <c r="N32">
        <v>194.62</v>
      </c>
      <c r="O32" s="2" t="s">
        <v>65</v>
      </c>
      <c r="P32" s="1">
        <v>43534.625</v>
      </c>
      <c r="Q32">
        <v>2019</v>
      </c>
      <c r="R32">
        <v>3</v>
      </c>
      <c r="S32" s="2" t="s">
        <v>66</v>
      </c>
      <c r="T32">
        <v>11</v>
      </c>
      <c r="U32" s="2" t="s">
        <v>61</v>
      </c>
      <c r="V32">
        <v>1</v>
      </c>
      <c r="W32" s="2" t="s">
        <v>46</v>
      </c>
      <c r="X32">
        <v>15</v>
      </c>
      <c r="Y32">
        <v>31</v>
      </c>
      <c r="Z32" s="1">
        <v>44227.625</v>
      </c>
      <c r="AA32" s="2" t="s">
        <v>30</v>
      </c>
      <c r="AB32" s="2" t="s">
        <v>60</v>
      </c>
    </row>
    <row r="33" spans="1:28" ht="129.6" x14ac:dyDescent="0.3">
      <c r="A33" s="1">
        <v>43534.645833333336</v>
      </c>
      <c r="B33" s="3" t="s">
        <v>97</v>
      </c>
      <c r="C33">
        <v>6.75</v>
      </c>
      <c r="D33">
        <v>9.7100000000000009</v>
      </c>
      <c r="E33">
        <v>8.06</v>
      </c>
      <c r="F33">
        <v>6.99</v>
      </c>
      <c r="G33">
        <v>9.76</v>
      </c>
      <c r="H33">
        <v>7.96</v>
      </c>
      <c r="I33">
        <v>135.06</v>
      </c>
      <c r="J33">
        <v>253.88</v>
      </c>
      <c r="K33">
        <v>187.81</v>
      </c>
      <c r="L33">
        <v>156.19</v>
      </c>
      <c r="M33">
        <v>263.25</v>
      </c>
      <c r="N33">
        <v>194.62</v>
      </c>
      <c r="O33" s="2" t="s">
        <v>65</v>
      </c>
      <c r="P33" s="1">
        <v>43534.645833333336</v>
      </c>
      <c r="Q33">
        <v>2019</v>
      </c>
      <c r="R33">
        <v>3</v>
      </c>
      <c r="S33" s="2" t="s">
        <v>66</v>
      </c>
      <c r="T33">
        <v>11</v>
      </c>
      <c r="U33" s="2" t="s">
        <v>61</v>
      </c>
      <c r="V33">
        <v>1</v>
      </c>
      <c r="W33" s="2" t="s">
        <v>46</v>
      </c>
      <c r="X33">
        <v>15</v>
      </c>
      <c r="Y33">
        <v>32</v>
      </c>
      <c r="Z33" s="1">
        <v>44227.645833333336</v>
      </c>
      <c r="AA33" s="2" t="s">
        <v>30</v>
      </c>
      <c r="AB33" s="2" t="s">
        <v>60</v>
      </c>
    </row>
    <row r="34" spans="1:28" ht="129.6" x14ac:dyDescent="0.3">
      <c r="A34" s="1">
        <v>43534.666666666664</v>
      </c>
      <c r="B34" s="3" t="s">
        <v>98</v>
      </c>
      <c r="C34">
        <v>5.96</v>
      </c>
      <c r="D34">
        <v>9.66</v>
      </c>
      <c r="E34">
        <v>7.66</v>
      </c>
      <c r="F34">
        <v>6.03</v>
      </c>
      <c r="G34">
        <v>9.74</v>
      </c>
      <c r="H34">
        <v>7.62</v>
      </c>
      <c r="I34">
        <v>67.5</v>
      </c>
      <c r="J34">
        <v>142.94</v>
      </c>
      <c r="K34">
        <v>98</v>
      </c>
      <c r="L34">
        <v>56.61</v>
      </c>
      <c r="M34">
        <v>146</v>
      </c>
      <c r="N34">
        <v>98.19</v>
      </c>
      <c r="O34" s="2" t="s">
        <v>65</v>
      </c>
      <c r="P34" s="1">
        <v>43534.666666666664</v>
      </c>
      <c r="Q34">
        <v>2019</v>
      </c>
      <c r="R34">
        <v>3</v>
      </c>
      <c r="S34" s="2" t="s">
        <v>66</v>
      </c>
      <c r="T34">
        <v>11</v>
      </c>
      <c r="U34" s="2" t="s">
        <v>61</v>
      </c>
      <c r="V34">
        <v>1</v>
      </c>
      <c r="W34" s="2" t="s">
        <v>47</v>
      </c>
      <c r="X34">
        <v>16</v>
      </c>
      <c r="Y34">
        <v>33</v>
      </c>
      <c r="Z34" s="1">
        <v>44227.666666666664</v>
      </c>
      <c r="AA34" s="2" t="s">
        <v>30</v>
      </c>
      <c r="AB34" s="2" t="s">
        <v>60</v>
      </c>
    </row>
    <row r="35" spans="1:28" ht="129.6" x14ac:dyDescent="0.3">
      <c r="A35" s="1">
        <v>43534.6875</v>
      </c>
      <c r="B35" s="3" t="s">
        <v>99</v>
      </c>
      <c r="C35">
        <v>5.96</v>
      </c>
      <c r="D35">
        <v>9.66</v>
      </c>
      <c r="E35">
        <v>7.66</v>
      </c>
      <c r="F35">
        <v>6.03</v>
      </c>
      <c r="G35">
        <v>9.74</v>
      </c>
      <c r="H35">
        <v>7.62</v>
      </c>
      <c r="I35">
        <v>67.5</v>
      </c>
      <c r="J35">
        <v>142.94</v>
      </c>
      <c r="K35">
        <v>98</v>
      </c>
      <c r="L35">
        <v>56.61</v>
      </c>
      <c r="M35">
        <v>146</v>
      </c>
      <c r="N35">
        <v>98.19</v>
      </c>
      <c r="O35" s="2" t="s">
        <v>65</v>
      </c>
      <c r="P35" s="1">
        <v>43534.6875</v>
      </c>
      <c r="Q35">
        <v>2019</v>
      </c>
      <c r="R35">
        <v>3</v>
      </c>
      <c r="S35" s="2" t="s">
        <v>66</v>
      </c>
      <c r="T35">
        <v>11</v>
      </c>
      <c r="U35" s="2" t="s">
        <v>61</v>
      </c>
      <c r="V35">
        <v>1</v>
      </c>
      <c r="W35" s="2" t="s">
        <v>47</v>
      </c>
      <c r="X35">
        <v>16</v>
      </c>
      <c r="Y35">
        <v>34</v>
      </c>
      <c r="Z35" s="1">
        <v>44227.6875</v>
      </c>
      <c r="AA35" s="2" t="s">
        <v>30</v>
      </c>
      <c r="AB35" s="2" t="s">
        <v>60</v>
      </c>
    </row>
    <row r="36" spans="1:28" ht="129.6" x14ac:dyDescent="0.3">
      <c r="A36" s="1">
        <v>43534.708333333336</v>
      </c>
      <c r="B36" s="3" t="s">
        <v>100</v>
      </c>
      <c r="C36">
        <v>5.75</v>
      </c>
      <c r="D36">
        <v>9.65</v>
      </c>
      <c r="E36">
        <v>7.28</v>
      </c>
      <c r="F36">
        <v>4.97</v>
      </c>
      <c r="G36">
        <v>9.66</v>
      </c>
      <c r="H36">
        <v>7.33</v>
      </c>
      <c r="I36">
        <v>18.73</v>
      </c>
      <c r="J36">
        <v>29.96</v>
      </c>
      <c r="K36">
        <v>20.55</v>
      </c>
      <c r="L36">
        <v>10.050000000000001</v>
      </c>
      <c r="M36">
        <v>29.57</v>
      </c>
      <c r="N36">
        <v>20.12</v>
      </c>
      <c r="O36" s="2" t="s">
        <v>65</v>
      </c>
      <c r="P36" s="1">
        <v>43534.708333333336</v>
      </c>
      <c r="Q36">
        <v>2019</v>
      </c>
      <c r="R36">
        <v>3</v>
      </c>
      <c r="S36" s="2" t="s">
        <v>66</v>
      </c>
      <c r="T36">
        <v>11</v>
      </c>
      <c r="U36" s="2" t="s">
        <v>61</v>
      </c>
      <c r="V36">
        <v>1</v>
      </c>
      <c r="W36" s="2" t="s">
        <v>48</v>
      </c>
      <c r="X36">
        <v>17</v>
      </c>
      <c r="Y36">
        <v>35</v>
      </c>
      <c r="Z36" s="1">
        <v>44227.708333333336</v>
      </c>
      <c r="AA36" s="2" t="s">
        <v>30</v>
      </c>
      <c r="AB36" s="2" t="s">
        <v>60</v>
      </c>
    </row>
    <row r="37" spans="1:28" ht="129.6" x14ac:dyDescent="0.3">
      <c r="A37" s="1">
        <v>43534.729166666664</v>
      </c>
      <c r="B37" s="3" t="s">
        <v>101</v>
      </c>
      <c r="C37">
        <v>5.75</v>
      </c>
      <c r="D37">
        <v>9.65</v>
      </c>
      <c r="E37">
        <v>7.28</v>
      </c>
      <c r="F37">
        <v>4.97</v>
      </c>
      <c r="G37">
        <v>9.66</v>
      </c>
      <c r="H37">
        <v>7.33</v>
      </c>
      <c r="I37">
        <v>18.73</v>
      </c>
      <c r="J37">
        <v>29.96</v>
      </c>
      <c r="K37">
        <v>20.55</v>
      </c>
      <c r="L37">
        <v>10.050000000000001</v>
      </c>
      <c r="M37">
        <v>29.57</v>
      </c>
      <c r="N37">
        <v>20.12</v>
      </c>
      <c r="O37" s="2" t="s">
        <v>65</v>
      </c>
      <c r="P37" s="1">
        <v>43534.729166666664</v>
      </c>
      <c r="Q37">
        <v>2019</v>
      </c>
      <c r="R37">
        <v>3</v>
      </c>
      <c r="S37" s="2" t="s">
        <v>66</v>
      </c>
      <c r="T37">
        <v>11</v>
      </c>
      <c r="U37" s="2" t="s">
        <v>61</v>
      </c>
      <c r="V37">
        <v>1</v>
      </c>
      <c r="W37" s="2" t="s">
        <v>48</v>
      </c>
      <c r="X37">
        <v>17</v>
      </c>
      <c r="Y37">
        <v>36</v>
      </c>
      <c r="Z37" s="1">
        <v>44227.729166666664</v>
      </c>
      <c r="AA37" s="2" t="s">
        <v>30</v>
      </c>
      <c r="AB37" s="2" t="s">
        <v>60</v>
      </c>
    </row>
    <row r="38" spans="1:28" ht="129.6" x14ac:dyDescent="0.3">
      <c r="A38" s="1">
        <v>43534.75</v>
      </c>
      <c r="B38" s="3" t="s">
        <v>102</v>
      </c>
      <c r="C38">
        <v>5.8</v>
      </c>
      <c r="D38">
        <v>9.3699999999999992</v>
      </c>
      <c r="E38">
        <v>6.96</v>
      </c>
      <c r="F38">
        <v>4.47</v>
      </c>
      <c r="G38">
        <v>9.23</v>
      </c>
      <c r="H38">
        <v>6.99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 t="s">
        <v>65</v>
      </c>
      <c r="P38" s="1">
        <v>43534.75</v>
      </c>
      <c r="Q38">
        <v>2019</v>
      </c>
      <c r="R38">
        <v>3</v>
      </c>
      <c r="S38" s="2" t="s">
        <v>66</v>
      </c>
      <c r="T38">
        <v>11</v>
      </c>
      <c r="U38" s="2" t="s">
        <v>61</v>
      </c>
      <c r="V38">
        <v>1</v>
      </c>
      <c r="W38" s="2" t="s">
        <v>49</v>
      </c>
      <c r="X38">
        <v>18</v>
      </c>
      <c r="Y38">
        <v>37</v>
      </c>
      <c r="Z38" s="1">
        <v>44227.75</v>
      </c>
      <c r="AA38" s="2" t="s">
        <v>30</v>
      </c>
      <c r="AB38" s="2" t="s">
        <v>60</v>
      </c>
    </row>
    <row r="39" spans="1:28" ht="129.6" x14ac:dyDescent="0.3">
      <c r="A39" s="1">
        <v>43534.770833333336</v>
      </c>
      <c r="B39" s="3" t="s">
        <v>103</v>
      </c>
      <c r="C39">
        <v>5.8</v>
      </c>
      <c r="D39">
        <v>9.3699999999999992</v>
      </c>
      <c r="E39">
        <v>6.96</v>
      </c>
      <c r="F39">
        <v>4.47</v>
      </c>
      <c r="G39">
        <v>9.23</v>
      </c>
      <c r="H39">
        <v>6.99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 t="s">
        <v>65</v>
      </c>
      <c r="P39" s="1">
        <v>43534.770833333336</v>
      </c>
      <c r="Q39">
        <v>2019</v>
      </c>
      <c r="R39">
        <v>3</v>
      </c>
      <c r="S39" s="2" t="s">
        <v>66</v>
      </c>
      <c r="T39">
        <v>11</v>
      </c>
      <c r="U39" s="2" t="s">
        <v>61</v>
      </c>
      <c r="V39">
        <v>1</v>
      </c>
      <c r="W39" s="2" t="s">
        <v>49</v>
      </c>
      <c r="X39">
        <v>18</v>
      </c>
      <c r="Y39">
        <v>38</v>
      </c>
      <c r="Z39" s="1">
        <v>44227.770833333336</v>
      </c>
      <c r="AA39" s="2" t="s">
        <v>30</v>
      </c>
      <c r="AB39" s="2" t="s">
        <v>60</v>
      </c>
    </row>
    <row r="40" spans="1:28" ht="129.6" x14ac:dyDescent="0.3">
      <c r="A40" s="1">
        <v>43534.791666666664</v>
      </c>
      <c r="B40" s="3" t="s">
        <v>104</v>
      </c>
      <c r="C40">
        <v>5.29</v>
      </c>
      <c r="D40">
        <v>9.06</v>
      </c>
      <c r="E40">
        <v>6.41</v>
      </c>
      <c r="F40">
        <v>4.5199999999999996</v>
      </c>
      <c r="G40">
        <v>9.1</v>
      </c>
      <c r="H40">
        <v>6.39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 t="s">
        <v>65</v>
      </c>
      <c r="P40" s="1">
        <v>43534.791666666664</v>
      </c>
      <c r="Q40">
        <v>2019</v>
      </c>
      <c r="R40">
        <v>3</v>
      </c>
      <c r="S40" s="2" t="s">
        <v>66</v>
      </c>
      <c r="T40">
        <v>11</v>
      </c>
      <c r="U40" s="2" t="s">
        <v>61</v>
      </c>
      <c r="V40">
        <v>1</v>
      </c>
      <c r="W40" s="2" t="s">
        <v>50</v>
      </c>
      <c r="X40">
        <v>19</v>
      </c>
      <c r="Y40">
        <v>39</v>
      </c>
      <c r="Z40" s="1">
        <v>44227.791666666664</v>
      </c>
      <c r="AA40" s="2" t="s">
        <v>30</v>
      </c>
      <c r="AB40" s="2" t="s">
        <v>60</v>
      </c>
    </row>
    <row r="41" spans="1:28" ht="129.6" x14ac:dyDescent="0.3">
      <c r="A41" s="1">
        <v>43534.8125</v>
      </c>
      <c r="B41" s="3" t="s">
        <v>105</v>
      </c>
      <c r="C41">
        <v>5.29</v>
      </c>
      <c r="D41">
        <v>9.06</v>
      </c>
      <c r="E41">
        <v>6.41</v>
      </c>
      <c r="F41">
        <v>4.5199999999999996</v>
      </c>
      <c r="G41">
        <v>9.1</v>
      </c>
      <c r="H41">
        <v>6.39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 t="s">
        <v>65</v>
      </c>
      <c r="P41" s="1">
        <v>43534.8125</v>
      </c>
      <c r="Q41">
        <v>2019</v>
      </c>
      <c r="R41">
        <v>3</v>
      </c>
      <c r="S41" s="2" t="s">
        <v>66</v>
      </c>
      <c r="T41">
        <v>11</v>
      </c>
      <c r="U41" s="2" t="s">
        <v>61</v>
      </c>
      <c r="V41">
        <v>1</v>
      </c>
      <c r="W41" s="2" t="s">
        <v>50</v>
      </c>
      <c r="X41">
        <v>19</v>
      </c>
      <c r="Y41">
        <v>40</v>
      </c>
      <c r="Z41" s="1">
        <v>44227.8125</v>
      </c>
      <c r="AA41" s="2" t="s">
        <v>30</v>
      </c>
      <c r="AB41" s="2" t="s">
        <v>60</v>
      </c>
    </row>
    <row r="42" spans="1:28" ht="129.6" x14ac:dyDescent="0.3">
      <c r="A42" s="1">
        <v>43534.833333333336</v>
      </c>
      <c r="B42" s="3" t="s">
        <v>106</v>
      </c>
      <c r="C42">
        <v>4.84</v>
      </c>
      <c r="D42">
        <v>8.91</v>
      </c>
      <c r="E42">
        <v>5.9</v>
      </c>
      <c r="F42">
        <v>4.33</v>
      </c>
      <c r="G42">
        <v>8.9499999999999993</v>
      </c>
      <c r="H42">
        <v>5.99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 t="s">
        <v>65</v>
      </c>
      <c r="P42" s="1">
        <v>43534.833333333336</v>
      </c>
      <c r="Q42">
        <v>2019</v>
      </c>
      <c r="R42">
        <v>3</v>
      </c>
      <c r="S42" s="2" t="s">
        <v>66</v>
      </c>
      <c r="T42">
        <v>11</v>
      </c>
      <c r="U42" s="2" t="s">
        <v>61</v>
      </c>
      <c r="V42">
        <v>1</v>
      </c>
      <c r="W42" s="2" t="s">
        <v>51</v>
      </c>
      <c r="X42">
        <v>20</v>
      </c>
      <c r="Y42">
        <v>41</v>
      </c>
      <c r="Z42" s="1">
        <v>44227.833333333336</v>
      </c>
      <c r="AA42" s="2" t="s">
        <v>30</v>
      </c>
      <c r="AB42" s="2" t="s">
        <v>60</v>
      </c>
    </row>
    <row r="43" spans="1:28" ht="129.6" x14ac:dyDescent="0.3">
      <c r="A43" s="1">
        <v>43534.854166666664</v>
      </c>
      <c r="B43" s="3" t="s">
        <v>107</v>
      </c>
      <c r="C43">
        <v>4.84</v>
      </c>
      <c r="D43">
        <v>8.91</v>
      </c>
      <c r="E43">
        <v>5.9</v>
      </c>
      <c r="F43">
        <v>4.33</v>
      </c>
      <c r="G43">
        <v>8.9499999999999993</v>
      </c>
      <c r="H43">
        <v>5.99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 t="s">
        <v>65</v>
      </c>
      <c r="P43" s="1">
        <v>43534.854166666664</v>
      </c>
      <c r="Q43">
        <v>2019</v>
      </c>
      <c r="R43">
        <v>3</v>
      </c>
      <c r="S43" s="2" t="s">
        <v>66</v>
      </c>
      <c r="T43">
        <v>11</v>
      </c>
      <c r="U43" s="2" t="s">
        <v>61</v>
      </c>
      <c r="V43">
        <v>1</v>
      </c>
      <c r="W43" s="2" t="s">
        <v>51</v>
      </c>
      <c r="X43">
        <v>20</v>
      </c>
      <c r="Y43">
        <v>42</v>
      </c>
      <c r="Z43" s="1">
        <v>44227.854166666664</v>
      </c>
      <c r="AA43" s="2" t="s">
        <v>30</v>
      </c>
      <c r="AB43" s="2" t="s">
        <v>60</v>
      </c>
    </row>
    <row r="44" spans="1:28" ht="129.6" x14ac:dyDescent="0.3">
      <c r="A44" s="1">
        <v>43534.875</v>
      </c>
      <c r="B44" s="3" t="s">
        <v>108</v>
      </c>
      <c r="C44">
        <v>4.71</v>
      </c>
      <c r="D44">
        <v>8.7200000000000006</v>
      </c>
      <c r="E44">
        <v>5.73</v>
      </c>
      <c r="F44">
        <v>3.98</v>
      </c>
      <c r="G44">
        <v>8.8800000000000008</v>
      </c>
      <c r="H44">
        <v>6.04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 t="s">
        <v>65</v>
      </c>
      <c r="P44" s="1">
        <v>43534.875</v>
      </c>
      <c r="Q44">
        <v>2019</v>
      </c>
      <c r="R44">
        <v>3</v>
      </c>
      <c r="S44" s="2" t="s">
        <v>66</v>
      </c>
      <c r="T44">
        <v>11</v>
      </c>
      <c r="U44" s="2" t="s">
        <v>61</v>
      </c>
      <c r="V44">
        <v>1</v>
      </c>
      <c r="W44" s="2" t="s">
        <v>52</v>
      </c>
      <c r="X44">
        <v>21</v>
      </c>
      <c r="Y44">
        <v>43</v>
      </c>
      <c r="Z44" s="1">
        <v>44227.875</v>
      </c>
      <c r="AA44" s="2" t="s">
        <v>30</v>
      </c>
      <c r="AB44" s="2" t="s">
        <v>60</v>
      </c>
    </row>
    <row r="45" spans="1:28" ht="129.6" x14ac:dyDescent="0.3">
      <c r="A45" s="1">
        <v>43534.895833333336</v>
      </c>
      <c r="B45" s="3" t="s">
        <v>109</v>
      </c>
      <c r="C45">
        <v>4.71</v>
      </c>
      <c r="D45">
        <v>8.7200000000000006</v>
      </c>
      <c r="E45">
        <v>5.73</v>
      </c>
      <c r="F45">
        <v>3.98</v>
      </c>
      <c r="G45">
        <v>8.8800000000000008</v>
      </c>
      <c r="H45">
        <v>6.04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2" t="s">
        <v>65</v>
      </c>
      <c r="P45" s="1">
        <v>43534.895833333336</v>
      </c>
      <c r="Q45">
        <v>2019</v>
      </c>
      <c r="R45">
        <v>3</v>
      </c>
      <c r="S45" s="2" t="s">
        <v>66</v>
      </c>
      <c r="T45">
        <v>11</v>
      </c>
      <c r="U45" s="2" t="s">
        <v>61</v>
      </c>
      <c r="V45">
        <v>1</v>
      </c>
      <c r="W45" s="2" t="s">
        <v>52</v>
      </c>
      <c r="X45">
        <v>21</v>
      </c>
      <c r="Y45">
        <v>44</v>
      </c>
      <c r="Z45" s="1">
        <v>44227.895833333336</v>
      </c>
      <c r="AA45" s="2" t="s">
        <v>30</v>
      </c>
      <c r="AB45" s="2" t="s">
        <v>60</v>
      </c>
    </row>
    <row r="46" spans="1:28" ht="129.6" x14ac:dyDescent="0.3">
      <c r="A46" s="1">
        <v>43534.916666666664</v>
      </c>
      <c r="B46" s="3" t="s">
        <v>110</v>
      </c>
      <c r="C46">
        <v>4.49</v>
      </c>
      <c r="D46">
        <v>8.59</v>
      </c>
      <c r="E46">
        <v>5.6</v>
      </c>
      <c r="F46">
        <v>3.72</v>
      </c>
      <c r="G46">
        <v>8.8000000000000007</v>
      </c>
      <c r="H46">
        <v>5.89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 t="s">
        <v>65</v>
      </c>
      <c r="P46" s="1">
        <v>43534.916666666664</v>
      </c>
      <c r="Q46">
        <v>2019</v>
      </c>
      <c r="R46">
        <v>3</v>
      </c>
      <c r="S46" s="2" t="s">
        <v>66</v>
      </c>
      <c r="T46">
        <v>11</v>
      </c>
      <c r="U46" s="2" t="s">
        <v>61</v>
      </c>
      <c r="V46">
        <v>1</v>
      </c>
      <c r="W46" s="2" t="s">
        <v>53</v>
      </c>
      <c r="X46">
        <v>22</v>
      </c>
      <c r="Y46">
        <v>45</v>
      </c>
      <c r="Z46" s="1">
        <v>44227.916666666664</v>
      </c>
      <c r="AA46" s="2" t="s">
        <v>30</v>
      </c>
      <c r="AB46" s="2" t="s">
        <v>60</v>
      </c>
    </row>
    <row r="47" spans="1:28" ht="129.6" x14ac:dyDescent="0.3">
      <c r="A47" s="1">
        <v>43534.9375</v>
      </c>
      <c r="B47" s="3" t="s">
        <v>111</v>
      </c>
      <c r="C47">
        <v>4.49</v>
      </c>
      <c r="D47">
        <v>8.59</v>
      </c>
      <c r="E47">
        <v>5.6</v>
      </c>
      <c r="F47">
        <v>3.72</v>
      </c>
      <c r="G47">
        <v>8.8000000000000007</v>
      </c>
      <c r="H47">
        <v>5.89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 t="s">
        <v>65</v>
      </c>
      <c r="P47" s="1">
        <v>43534.9375</v>
      </c>
      <c r="Q47">
        <v>2019</v>
      </c>
      <c r="R47">
        <v>3</v>
      </c>
      <c r="S47" s="2" t="s">
        <v>66</v>
      </c>
      <c r="T47">
        <v>11</v>
      </c>
      <c r="U47" s="2" t="s">
        <v>61</v>
      </c>
      <c r="V47">
        <v>1</v>
      </c>
      <c r="W47" s="2" t="s">
        <v>53</v>
      </c>
      <c r="X47">
        <v>22</v>
      </c>
      <c r="Y47">
        <v>46</v>
      </c>
      <c r="Z47" s="1">
        <v>44227.9375</v>
      </c>
      <c r="AA47" s="2" t="s">
        <v>30</v>
      </c>
      <c r="AB47" s="2" t="s">
        <v>60</v>
      </c>
    </row>
    <row r="48" spans="1:28" ht="129.6" x14ac:dyDescent="0.3">
      <c r="A48" s="1">
        <v>43534.958333333336</v>
      </c>
      <c r="B48" s="3" t="s">
        <v>112</v>
      </c>
      <c r="C48">
        <v>4.28</v>
      </c>
      <c r="D48">
        <v>8.5299999999999994</v>
      </c>
      <c r="E48">
        <v>5.48</v>
      </c>
      <c r="F48">
        <v>3.49</v>
      </c>
      <c r="G48">
        <v>8.68</v>
      </c>
      <c r="H48">
        <v>5.58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 t="s">
        <v>65</v>
      </c>
      <c r="P48" s="1">
        <v>43534.958333333336</v>
      </c>
      <c r="Q48">
        <v>2019</v>
      </c>
      <c r="R48">
        <v>3</v>
      </c>
      <c r="S48" s="2" t="s">
        <v>66</v>
      </c>
      <c r="T48">
        <v>11</v>
      </c>
      <c r="U48" s="2" t="s">
        <v>61</v>
      </c>
      <c r="V48">
        <v>1</v>
      </c>
      <c r="W48" s="2" t="s">
        <v>54</v>
      </c>
      <c r="X48">
        <v>23</v>
      </c>
      <c r="Y48">
        <v>47</v>
      </c>
      <c r="Z48" s="1">
        <v>44227.958333333336</v>
      </c>
      <c r="AA48" s="2" t="s">
        <v>30</v>
      </c>
      <c r="AB48" s="2" t="s">
        <v>60</v>
      </c>
    </row>
    <row r="49" spans="1:28" ht="129.6" x14ac:dyDescent="0.3">
      <c r="A49" s="1">
        <v>43534.979166666664</v>
      </c>
      <c r="B49" s="3" t="s">
        <v>113</v>
      </c>
      <c r="C49">
        <v>4.28</v>
      </c>
      <c r="D49">
        <v>8.5299999999999994</v>
      </c>
      <c r="E49">
        <v>5.48</v>
      </c>
      <c r="F49">
        <v>3.49</v>
      </c>
      <c r="G49">
        <v>8.68</v>
      </c>
      <c r="H49">
        <v>5.58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 t="s">
        <v>65</v>
      </c>
      <c r="P49" s="1">
        <v>43534.979166666664</v>
      </c>
      <c r="Q49">
        <v>2019</v>
      </c>
      <c r="R49">
        <v>3</v>
      </c>
      <c r="S49" s="2" t="s">
        <v>66</v>
      </c>
      <c r="T49">
        <v>11</v>
      </c>
      <c r="U49" s="2" t="s">
        <v>61</v>
      </c>
      <c r="V49">
        <v>1</v>
      </c>
      <c r="W49" s="2" t="s">
        <v>54</v>
      </c>
      <c r="X49">
        <v>23</v>
      </c>
      <c r="Y49">
        <v>48</v>
      </c>
      <c r="Z49" s="1">
        <v>44227.979166666664</v>
      </c>
      <c r="AA49" s="2" t="s">
        <v>30</v>
      </c>
      <c r="AB49" s="2" t="s">
        <v>60</v>
      </c>
    </row>
    <row r="50" spans="1:28" ht="129.6" x14ac:dyDescent="0.3">
      <c r="A50" s="1">
        <v>43535</v>
      </c>
      <c r="B50" s="3" t="s">
        <v>114</v>
      </c>
      <c r="C50">
        <v>4.21</v>
      </c>
      <c r="D50">
        <v>8.39</v>
      </c>
      <c r="E50">
        <v>5.28</v>
      </c>
      <c r="F50">
        <v>3.45</v>
      </c>
      <c r="G50">
        <v>8.4499999999999993</v>
      </c>
      <c r="H50">
        <v>5.31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 t="s">
        <v>65</v>
      </c>
      <c r="P50" s="1">
        <v>43535</v>
      </c>
      <c r="Q50">
        <v>2019</v>
      </c>
      <c r="R50">
        <v>3</v>
      </c>
      <c r="S50" s="2" t="s">
        <v>66</v>
      </c>
      <c r="T50">
        <v>11</v>
      </c>
      <c r="U50" s="2" t="s">
        <v>28</v>
      </c>
      <c r="V50">
        <v>2</v>
      </c>
      <c r="W50" s="2" t="s">
        <v>29</v>
      </c>
      <c r="X50">
        <v>0</v>
      </c>
      <c r="Y50">
        <v>1</v>
      </c>
      <c r="Z50" s="1">
        <v>44227</v>
      </c>
      <c r="AA50" s="2" t="s">
        <v>30</v>
      </c>
      <c r="AB50" s="2" t="s">
        <v>31</v>
      </c>
    </row>
    <row r="51" spans="1:28" ht="129.6" x14ac:dyDescent="0.3">
      <c r="A51" s="1">
        <v>43535.020833333336</v>
      </c>
      <c r="B51" s="3" t="s">
        <v>115</v>
      </c>
      <c r="C51">
        <v>4.21</v>
      </c>
      <c r="D51">
        <v>8.39</v>
      </c>
      <c r="E51">
        <v>5.28</v>
      </c>
      <c r="F51">
        <v>3.45</v>
      </c>
      <c r="G51">
        <v>8.4499999999999993</v>
      </c>
      <c r="H51">
        <v>5.31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 t="s">
        <v>65</v>
      </c>
      <c r="P51" s="1">
        <v>43535.020833333336</v>
      </c>
      <c r="Q51">
        <v>2019</v>
      </c>
      <c r="R51">
        <v>3</v>
      </c>
      <c r="S51" s="2" t="s">
        <v>66</v>
      </c>
      <c r="T51">
        <v>11</v>
      </c>
      <c r="U51" s="2" t="s">
        <v>28</v>
      </c>
      <c r="V51">
        <v>2</v>
      </c>
      <c r="W51" s="2" t="s">
        <v>29</v>
      </c>
      <c r="X51">
        <v>0</v>
      </c>
      <c r="Y51">
        <v>2</v>
      </c>
      <c r="Z51" s="1">
        <v>44227.020833333336</v>
      </c>
      <c r="AA51" s="2" t="s">
        <v>30</v>
      </c>
      <c r="AB51" s="2" t="s">
        <v>31</v>
      </c>
    </row>
    <row r="52" spans="1:28" ht="129.6" x14ac:dyDescent="0.3">
      <c r="A52" s="1">
        <v>43535.041666666664</v>
      </c>
      <c r="B52" s="3" t="s">
        <v>116</v>
      </c>
      <c r="C52">
        <v>4.2</v>
      </c>
      <c r="D52">
        <v>8.06</v>
      </c>
      <c r="E52">
        <v>5.04</v>
      </c>
      <c r="F52">
        <v>3.5</v>
      </c>
      <c r="G52">
        <v>8.15</v>
      </c>
      <c r="H52">
        <v>5.08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 t="s">
        <v>65</v>
      </c>
      <c r="P52" s="1">
        <v>43535.041666666664</v>
      </c>
      <c r="Q52">
        <v>2019</v>
      </c>
      <c r="R52">
        <v>3</v>
      </c>
      <c r="S52" s="2" t="s">
        <v>66</v>
      </c>
      <c r="T52">
        <v>11</v>
      </c>
      <c r="U52" s="2" t="s">
        <v>28</v>
      </c>
      <c r="V52">
        <v>2</v>
      </c>
      <c r="W52" s="2" t="s">
        <v>32</v>
      </c>
      <c r="X52">
        <v>1</v>
      </c>
      <c r="Y52">
        <v>3</v>
      </c>
      <c r="Z52" s="1">
        <v>44227.041666666664</v>
      </c>
      <c r="AA52" s="2" t="s">
        <v>30</v>
      </c>
      <c r="AB52" s="2" t="s">
        <v>31</v>
      </c>
    </row>
    <row r="53" spans="1:28" ht="129.6" x14ac:dyDescent="0.3">
      <c r="A53" s="1">
        <v>43535.0625</v>
      </c>
      <c r="B53" s="3" t="s">
        <v>117</v>
      </c>
      <c r="C53">
        <v>4.2</v>
      </c>
      <c r="D53">
        <v>8.06</v>
      </c>
      <c r="E53">
        <v>5.04</v>
      </c>
      <c r="F53">
        <v>3.5</v>
      </c>
      <c r="G53">
        <v>8.15</v>
      </c>
      <c r="H53">
        <v>5.08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 t="s">
        <v>65</v>
      </c>
      <c r="P53" s="1">
        <v>43535.0625</v>
      </c>
      <c r="Q53">
        <v>2019</v>
      </c>
      <c r="R53">
        <v>3</v>
      </c>
      <c r="S53" s="2" t="s">
        <v>66</v>
      </c>
      <c r="T53">
        <v>11</v>
      </c>
      <c r="U53" s="2" t="s">
        <v>28</v>
      </c>
      <c r="V53">
        <v>2</v>
      </c>
      <c r="W53" s="2" t="s">
        <v>32</v>
      </c>
      <c r="X53">
        <v>1</v>
      </c>
      <c r="Y53">
        <v>4</v>
      </c>
      <c r="Z53" s="1">
        <v>44227.0625</v>
      </c>
      <c r="AA53" s="2" t="s">
        <v>30</v>
      </c>
      <c r="AB53" s="2" t="s">
        <v>31</v>
      </c>
    </row>
    <row r="54" spans="1:28" ht="129.6" x14ac:dyDescent="0.3">
      <c r="A54" s="1">
        <v>43535.083333333336</v>
      </c>
      <c r="B54" s="3" t="s">
        <v>118</v>
      </c>
      <c r="C54">
        <v>4.16</v>
      </c>
      <c r="D54">
        <v>7.85</v>
      </c>
      <c r="E54">
        <v>4.88</v>
      </c>
      <c r="F54">
        <v>3.39</v>
      </c>
      <c r="G54">
        <v>7.97</v>
      </c>
      <c r="H54">
        <v>4.99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 t="s">
        <v>65</v>
      </c>
      <c r="P54" s="1">
        <v>43535.083333333336</v>
      </c>
      <c r="Q54">
        <v>2019</v>
      </c>
      <c r="R54">
        <v>3</v>
      </c>
      <c r="S54" s="2" t="s">
        <v>66</v>
      </c>
      <c r="T54">
        <v>11</v>
      </c>
      <c r="U54" s="2" t="s">
        <v>28</v>
      </c>
      <c r="V54">
        <v>2</v>
      </c>
      <c r="W54" s="2" t="s">
        <v>33</v>
      </c>
      <c r="X54">
        <v>2</v>
      </c>
      <c r="Y54">
        <v>5</v>
      </c>
      <c r="Z54" s="1">
        <v>44227.083333333336</v>
      </c>
      <c r="AA54" s="2" t="s">
        <v>30</v>
      </c>
      <c r="AB54" s="2" t="s">
        <v>31</v>
      </c>
    </row>
    <row r="55" spans="1:28" ht="129.6" x14ac:dyDescent="0.3">
      <c r="A55" s="1">
        <v>43535.104166666664</v>
      </c>
      <c r="B55" s="3" t="s">
        <v>119</v>
      </c>
      <c r="C55">
        <v>4.16</v>
      </c>
      <c r="D55">
        <v>7.85</v>
      </c>
      <c r="E55">
        <v>4.88</v>
      </c>
      <c r="F55">
        <v>3.39</v>
      </c>
      <c r="G55">
        <v>7.97</v>
      </c>
      <c r="H55">
        <v>4.99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 t="s">
        <v>65</v>
      </c>
      <c r="P55" s="1">
        <v>43535.104166666664</v>
      </c>
      <c r="Q55">
        <v>2019</v>
      </c>
      <c r="R55">
        <v>3</v>
      </c>
      <c r="S55" s="2" t="s">
        <v>66</v>
      </c>
      <c r="T55">
        <v>11</v>
      </c>
      <c r="U55" s="2" t="s">
        <v>28</v>
      </c>
      <c r="V55">
        <v>2</v>
      </c>
      <c r="W55" s="2" t="s">
        <v>33</v>
      </c>
      <c r="X55">
        <v>2</v>
      </c>
      <c r="Y55">
        <v>6</v>
      </c>
      <c r="Z55" s="1">
        <v>44227.104166666664</v>
      </c>
      <c r="AA55" s="2" t="s">
        <v>30</v>
      </c>
      <c r="AB55" s="2" t="s">
        <v>31</v>
      </c>
    </row>
    <row r="56" spans="1:28" ht="129.6" x14ac:dyDescent="0.3">
      <c r="A56" s="1">
        <v>43535.125</v>
      </c>
      <c r="B56" s="3" t="s">
        <v>120</v>
      </c>
      <c r="C56">
        <v>4.2300000000000004</v>
      </c>
      <c r="D56">
        <v>7.81</v>
      </c>
      <c r="E56">
        <v>4.8899999999999997</v>
      </c>
      <c r="F56">
        <v>3.34</v>
      </c>
      <c r="G56">
        <v>8.06</v>
      </c>
      <c r="H56">
        <v>5.03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 t="s">
        <v>65</v>
      </c>
      <c r="P56" s="1">
        <v>43535.125</v>
      </c>
      <c r="Q56">
        <v>2019</v>
      </c>
      <c r="R56">
        <v>3</v>
      </c>
      <c r="S56" s="2" t="s">
        <v>66</v>
      </c>
      <c r="T56">
        <v>11</v>
      </c>
      <c r="U56" s="2" t="s">
        <v>28</v>
      </c>
      <c r="V56">
        <v>2</v>
      </c>
      <c r="W56" s="2" t="s">
        <v>34</v>
      </c>
      <c r="X56">
        <v>3</v>
      </c>
      <c r="Y56">
        <v>7</v>
      </c>
      <c r="Z56" s="1">
        <v>44227.125</v>
      </c>
      <c r="AA56" s="2" t="s">
        <v>30</v>
      </c>
      <c r="AB56" s="2" t="s">
        <v>31</v>
      </c>
    </row>
    <row r="57" spans="1:28" ht="129.6" x14ac:dyDescent="0.3">
      <c r="A57" s="1">
        <v>43535.145833333336</v>
      </c>
      <c r="B57" s="3" t="s">
        <v>121</v>
      </c>
      <c r="C57">
        <v>4.2300000000000004</v>
      </c>
      <c r="D57">
        <v>7.81</v>
      </c>
      <c r="E57">
        <v>4.8899999999999997</v>
      </c>
      <c r="F57">
        <v>3.34</v>
      </c>
      <c r="G57">
        <v>8.06</v>
      </c>
      <c r="H57">
        <v>5.03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 t="s">
        <v>65</v>
      </c>
      <c r="P57" s="1">
        <v>43535.145833333336</v>
      </c>
      <c r="Q57">
        <v>2019</v>
      </c>
      <c r="R57">
        <v>3</v>
      </c>
      <c r="S57" s="2" t="s">
        <v>66</v>
      </c>
      <c r="T57">
        <v>11</v>
      </c>
      <c r="U57" s="2" t="s">
        <v>28</v>
      </c>
      <c r="V57">
        <v>2</v>
      </c>
      <c r="W57" s="2" t="s">
        <v>34</v>
      </c>
      <c r="X57">
        <v>3</v>
      </c>
      <c r="Y57">
        <v>8</v>
      </c>
      <c r="Z57" s="1">
        <v>44227.145833333336</v>
      </c>
      <c r="AA57" s="2" t="s">
        <v>30</v>
      </c>
      <c r="AB57" s="2" t="s">
        <v>31</v>
      </c>
    </row>
    <row r="58" spans="1:28" ht="129.6" x14ac:dyDescent="0.3">
      <c r="A58" s="1">
        <v>43535.166666666664</v>
      </c>
      <c r="B58" s="3" t="s">
        <v>122</v>
      </c>
      <c r="C58">
        <v>4.3899999999999997</v>
      </c>
      <c r="D58">
        <v>7.99</v>
      </c>
      <c r="E58">
        <v>5.03</v>
      </c>
      <c r="F58">
        <v>3.31</v>
      </c>
      <c r="G58">
        <v>8.26</v>
      </c>
      <c r="H58">
        <v>5.28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 t="s">
        <v>65</v>
      </c>
      <c r="P58" s="1">
        <v>43535.166666666664</v>
      </c>
      <c r="Q58">
        <v>2019</v>
      </c>
      <c r="R58">
        <v>3</v>
      </c>
      <c r="S58" s="2" t="s">
        <v>66</v>
      </c>
      <c r="T58">
        <v>11</v>
      </c>
      <c r="U58" s="2" t="s">
        <v>28</v>
      </c>
      <c r="V58">
        <v>2</v>
      </c>
      <c r="W58" s="2" t="s">
        <v>35</v>
      </c>
      <c r="X58">
        <v>4</v>
      </c>
      <c r="Y58">
        <v>9</v>
      </c>
      <c r="Z58" s="1">
        <v>44227.166666666664</v>
      </c>
      <c r="AA58" s="2" t="s">
        <v>30</v>
      </c>
      <c r="AB58" s="2" t="s">
        <v>31</v>
      </c>
    </row>
    <row r="59" spans="1:28" ht="129.6" x14ac:dyDescent="0.3">
      <c r="A59" s="1">
        <v>43535.1875</v>
      </c>
      <c r="B59" s="3" t="s">
        <v>123</v>
      </c>
      <c r="C59">
        <v>4.3899999999999997</v>
      </c>
      <c r="D59">
        <v>7.99</v>
      </c>
      <c r="E59">
        <v>5.03</v>
      </c>
      <c r="F59">
        <v>3.31</v>
      </c>
      <c r="G59">
        <v>8.26</v>
      </c>
      <c r="H59">
        <v>5.28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 t="s">
        <v>65</v>
      </c>
      <c r="P59" s="1">
        <v>43535.1875</v>
      </c>
      <c r="Q59">
        <v>2019</v>
      </c>
      <c r="R59">
        <v>3</v>
      </c>
      <c r="S59" s="2" t="s">
        <v>66</v>
      </c>
      <c r="T59">
        <v>11</v>
      </c>
      <c r="U59" s="2" t="s">
        <v>28</v>
      </c>
      <c r="V59">
        <v>2</v>
      </c>
      <c r="W59" s="2" t="s">
        <v>35</v>
      </c>
      <c r="X59">
        <v>4</v>
      </c>
      <c r="Y59">
        <v>10</v>
      </c>
      <c r="Z59" s="1">
        <v>44227.1875</v>
      </c>
      <c r="AA59" s="2" t="s">
        <v>30</v>
      </c>
      <c r="AB59" s="2" t="s">
        <v>31</v>
      </c>
    </row>
    <row r="60" spans="1:28" ht="129.6" x14ac:dyDescent="0.3">
      <c r="A60" s="1">
        <v>43535.208333333336</v>
      </c>
      <c r="B60" s="3" t="s">
        <v>124</v>
      </c>
      <c r="C60">
        <v>4.4400000000000004</v>
      </c>
      <c r="D60">
        <v>8.1199999999999992</v>
      </c>
      <c r="E60">
        <v>5.04</v>
      </c>
      <c r="F60">
        <v>3.22</v>
      </c>
      <c r="G60">
        <v>8.41</v>
      </c>
      <c r="H60">
        <v>5.38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 t="s">
        <v>65</v>
      </c>
      <c r="P60" s="1">
        <v>43535.208333333336</v>
      </c>
      <c r="Q60">
        <v>2019</v>
      </c>
      <c r="R60">
        <v>3</v>
      </c>
      <c r="S60" s="2" t="s">
        <v>66</v>
      </c>
      <c r="T60">
        <v>11</v>
      </c>
      <c r="U60" s="2" t="s">
        <v>28</v>
      </c>
      <c r="V60">
        <v>2</v>
      </c>
      <c r="W60" s="2" t="s">
        <v>36</v>
      </c>
      <c r="X60">
        <v>5</v>
      </c>
      <c r="Y60">
        <v>11</v>
      </c>
      <c r="Z60" s="1">
        <v>44227.208333333336</v>
      </c>
      <c r="AA60" s="2" t="s">
        <v>30</v>
      </c>
      <c r="AB60" s="2" t="s">
        <v>31</v>
      </c>
    </row>
    <row r="61" spans="1:28" ht="129.6" x14ac:dyDescent="0.3">
      <c r="A61" s="1">
        <v>43535.229166666664</v>
      </c>
      <c r="B61" s="3" t="s">
        <v>125</v>
      </c>
      <c r="C61">
        <v>4.4400000000000004</v>
      </c>
      <c r="D61">
        <v>8.1199999999999992</v>
      </c>
      <c r="E61">
        <v>5.04</v>
      </c>
      <c r="F61">
        <v>3.22</v>
      </c>
      <c r="G61">
        <v>8.41</v>
      </c>
      <c r="H61">
        <v>5.38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 t="s">
        <v>65</v>
      </c>
      <c r="P61" s="1">
        <v>43535.229166666664</v>
      </c>
      <c r="Q61">
        <v>2019</v>
      </c>
      <c r="R61">
        <v>3</v>
      </c>
      <c r="S61" s="2" t="s">
        <v>66</v>
      </c>
      <c r="T61">
        <v>11</v>
      </c>
      <c r="U61" s="2" t="s">
        <v>28</v>
      </c>
      <c r="V61">
        <v>2</v>
      </c>
      <c r="W61" s="2" t="s">
        <v>36</v>
      </c>
      <c r="X61">
        <v>5</v>
      </c>
      <c r="Y61">
        <v>12</v>
      </c>
      <c r="Z61" s="1">
        <v>44227.229166666664</v>
      </c>
      <c r="AA61" s="2" t="s">
        <v>30</v>
      </c>
      <c r="AB61" s="2" t="s">
        <v>31</v>
      </c>
    </row>
    <row r="62" spans="1:28" ht="129.6" x14ac:dyDescent="0.3">
      <c r="A62" s="1">
        <v>43535.25</v>
      </c>
      <c r="B62" s="3" t="s">
        <v>126</v>
      </c>
      <c r="C62">
        <v>4.45</v>
      </c>
      <c r="D62">
        <v>8.1999999999999993</v>
      </c>
      <c r="E62">
        <v>5.03</v>
      </c>
      <c r="F62">
        <v>3.13</v>
      </c>
      <c r="G62">
        <v>8.49</v>
      </c>
      <c r="H62">
        <v>5.41</v>
      </c>
      <c r="I62">
        <v>6.08</v>
      </c>
      <c r="J62">
        <v>7.12</v>
      </c>
      <c r="K62">
        <v>6.65</v>
      </c>
      <c r="L62">
        <v>8.7899999999999991</v>
      </c>
      <c r="M62">
        <v>5.32</v>
      </c>
      <c r="N62">
        <v>5.12</v>
      </c>
      <c r="O62" s="2" t="s">
        <v>65</v>
      </c>
      <c r="P62" s="1">
        <v>43535.25</v>
      </c>
      <c r="Q62">
        <v>2019</v>
      </c>
      <c r="R62">
        <v>3</v>
      </c>
      <c r="S62" s="2" t="s">
        <v>66</v>
      </c>
      <c r="T62">
        <v>11</v>
      </c>
      <c r="U62" s="2" t="s">
        <v>28</v>
      </c>
      <c r="V62">
        <v>2</v>
      </c>
      <c r="W62" s="2" t="s">
        <v>37</v>
      </c>
      <c r="X62">
        <v>6</v>
      </c>
      <c r="Y62">
        <v>13</v>
      </c>
      <c r="Z62" s="1">
        <v>44227.25</v>
      </c>
      <c r="AA62" s="2" t="s">
        <v>30</v>
      </c>
      <c r="AB62" s="2" t="s">
        <v>31</v>
      </c>
    </row>
    <row r="63" spans="1:28" ht="129.6" x14ac:dyDescent="0.3">
      <c r="A63" s="1">
        <v>43535.270833333336</v>
      </c>
      <c r="B63" s="3" t="s">
        <v>127</v>
      </c>
      <c r="C63">
        <v>4.45</v>
      </c>
      <c r="D63">
        <v>8.1999999999999993</v>
      </c>
      <c r="E63">
        <v>5.03</v>
      </c>
      <c r="F63">
        <v>3.13</v>
      </c>
      <c r="G63">
        <v>8.49</v>
      </c>
      <c r="H63">
        <v>5.41</v>
      </c>
      <c r="I63">
        <v>6.08</v>
      </c>
      <c r="J63">
        <v>7.12</v>
      </c>
      <c r="K63">
        <v>6.65</v>
      </c>
      <c r="L63">
        <v>8.7899999999999991</v>
      </c>
      <c r="M63">
        <v>5.32</v>
      </c>
      <c r="N63">
        <v>5.12</v>
      </c>
      <c r="O63" s="2" t="s">
        <v>65</v>
      </c>
      <c r="P63" s="1">
        <v>43535.270833333336</v>
      </c>
      <c r="Q63">
        <v>2019</v>
      </c>
      <c r="R63">
        <v>3</v>
      </c>
      <c r="S63" s="2" t="s">
        <v>66</v>
      </c>
      <c r="T63">
        <v>11</v>
      </c>
      <c r="U63" s="2" t="s">
        <v>28</v>
      </c>
      <c r="V63">
        <v>2</v>
      </c>
      <c r="W63" s="2" t="s">
        <v>37</v>
      </c>
      <c r="X63">
        <v>6</v>
      </c>
      <c r="Y63">
        <v>14</v>
      </c>
      <c r="Z63" s="1">
        <v>44227.270833333336</v>
      </c>
      <c r="AA63" s="2" t="s">
        <v>30</v>
      </c>
      <c r="AB63" s="2" t="s">
        <v>31</v>
      </c>
    </row>
    <row r="64" spans="1:28" ht="129.6" x14ac:dyDescent="0.3">
      <c r="A64" s="1">
        <v>43535.291666666664</v>
      </c>
      <c r="B64" s="3" t="s">
        <v>128</v>
      </c>
      <c r="C64">
        <v>4.54</v>
      </c>
      <c r="D64">
        <v>8.25</v>
      </c>
      <c r="E64">
        <v>5.07</v>
      </c>
      <c r="F64">
        <v>3.14</v>
      </c>
      <c r="G64">
        <v>8.5500000000000007</v>
      </c>
      <c r="H64">
        <v>5.38</v>
      </c>
      <c r="I64">
        <v>101.94</v>
      </c>
      <c r="J64">
        <v>109.5</v>
      </c>
      <c r="K64">
        <v>108.66</v>
      </c>
      <c r="L64">
        <v>112.72</v>
      </c>
      <c r="M64">
        <v>93.91</v>
      </c>
      <c r="N64">
        <v>90.06</v>
      </c>
      <c r="O64" s="2" t="s">
        <v>65</v>
      </c>
      <c r="P64" s="1">
        <v>43535.291666666664</v>
      </c>
      <c r="Q64">
        <v>2019</v>
      </c>
      <c r="R64">
        <v>3</v>
      </c>
      <c r="S64" s="2" t="s">
        <v>66</v>
      </c>
      <c r="T64">
        <v>11</v>
      </c>
      <c r="U64" s="2" t="s">
        <v>28</v>
      </c>
      <c r="V64">
        <v>2</v>
      </c>
      <c r="W64" s="2" t="s">
        <v>38</v>
      </c>
      <c r="X64">
        <v>7</v>
      </c>
      <c r="Y64">
        <v>15</v>
      </c>
      <c r="Z64" s="1">
        <v>44227.291666666664</v>
      </c>
      <c r="AA64" s="2" t="s">
        <v>30</v>
      </c>
      <c r="AB64" s="2" t="s">
        <v>31</v>
      </c>
    </row>
    <row r="65" spans="1:28" ht="129.6" x14ac:dyDescent="0.3">
      <c r="A65" s="1">
        <v>43535.3125</v>
      </c>
      <c r="B65" s="3" t="s">
        <v>129</v>
      </c>
      <c r="C65">
        <v>4.54</v>
      </c>
      <c r="D65">
        <v>8.25</v>
      </c>
      <c r="E65">
        <v>5.07</v>
      </c>
      <c r="F65">
        <v>3.14</v>
      </c>
      <c r="G65">
        <v>8.5500000000000007</v>
      </c>
      <c r="H65">
        <v>5.38</v>
      </c>
      <c r="I65">
        <v>101.94</v>
      </c>
      <c r="J65">
        <v>109.5</v>
      </c>
      <c r="K65">
        <v>108.66</v>
      </c>
      <c r="L65">
        <v>112.72</v>
      </c>
      <c r="M65">
        <v>93.91</v>
      </c>
      <c r="N65">
        <v>90.06</v>
      </c>
      <c r="O65" s="2" t="s">
        <v>65</v>
      </c>
      <c r="P65" s="1">
        <v>43535.3125</v>
      </c>
      <c r="Q65">
        <v>2019</v>
      </c>
      <c r="R65">
        <v>3</v>
      </c>
      <c r="S65" s="2" t="s">
        <v>66</v>
      </c>
      <c r="T65">
        <v>11</v>
      </c>
      <c r="U65" s="2" t="s">
        <v>28</v>
      </c>
      <c r="V65">
        <v>2</v>
      </c>
      <c r="W65" s="2" t="s">
        <v>38</v>
      </c>
      <c r="X65">
        <v>7</v>
      </c>
      <c r="Y65">
        <v>16</v>
      </c>
      <c r="Z65" s="1">
        <v>44227.3125</v>
      </c>
      <c r="AA65" s="2" t="s">
        <v>30</v>
      </c>
      <c r="AB65" s="2" t="s">
        <v>31</v>
      </c>
    </row>
    <row r="66" spans="1:28" ht="129.6" x14ac:dyDescent="0.3">
      <c r="A66" s="1">
        <v>43535.333333333336</v>
      </c>
      <c r="B66" s="3" t="s">
        <v>130</v>
      </c>
      <c r="C66">
        <v>5.47</v>
      </c>
      <c r="D66">
        <v>8.51</v>
      </c>
      <c r="E66">
        <v>5.83</v>
      </c>
      <c r="F66">
        <v>4.21</v>
      </c>
      <c r="G66">
        <v>8.84</v>
      </c>
      <c r="H66">
        <v>6.3</v>
      </c>
      <c r="I66">
        <v>259.12</v>
      </c>
      <c r="J66">
        <v>245.5</v>
      </c>
      <c r="K66">
        <v>256.25</v>
      </c>
      <c r="L66">
        <v>266.5</v>
      </c>
      <c r="M66">
        <v>241.19</v>
      </c>
      <c r="N66">
        <v>220.12</v>
      </c>
      <c r="O66" s="2" t="s">
        <v>65</v>
      </c>
      <c r="P66" s="1">
        <v>43535.333333333336</v>
      </c>
      <c r="Q66">
        <v>2019</v>
      </c>
      <c r="R66">
        <v>3</v>
      </c>
      <c r="S66" s="2" t="s">
        <v>66</v>
      </c>
      <c r="T66">
        <v>11</v>
      </c>
      <c r="U66" s="2" t="s">
        <v>28</v>
      </c>
      <c r="V66">
        <v>2</v>
      </c>
      <c r="W66" s="2" t="s">
        <v>39</v>
      </c>
      <c r="X66">
        <v>8</v>
      </c>
      <c r="Y66">
        <v>17</v>
      </c>
      <c r="Z66" s="1">
        <v>44227.333333333336</v>
      </c>
      <c r="AA66" s="2" t="s">
        <v>30</v>
      </c>
      <c r="AB66" s="2" t="s">
        <v>31</v>
      </c>
    </row>
    <row r="67" spans="1:28" ht="129.6" x14ac:dyDescent="0.3">
      <c r="A67" s="1">
        <v>43535.354166666664</v>
      </c>
      <c r="B67" s="3" t="s">
        <v>131</v>
      </c>
      <c r="C67">
        <v>5.47</v>
      </c>
      <c r="D67">
        <v>8.51</v>
      </c>
      <c r="E67">
        <v>5.83</v>
      </c>
      <c r="F67">
        <v>4.21</v>
      </c>
      <c r="G67">
        <v>8.84</v>
      </c>
      <c r="H67">
        <v>6.3</v>
      </c>
      <c r="I67">
        <v>259.12</v>
      </c>
      <c r="J67">
        <v>245.5</v>
      </c>
      <c r="K67">
        <v>256.25</v>
      </c>
      <c r="L67">
        <v>266.5</v>
      </c>
      <c r="M67">
        <v>241.19</v>
      </c>
      <c r="N67">
        <v>220.12</v>
      </c>
      <c r="O67" s="2" t="s">
        <v>65</v>
      </c>
      <c r="P67" s="1">
        <v>43535.354166666664</v>
      </c>
      <c r="Q67">
        <v>2019</v>
      </c>
      <c r="R67">
        <v>3</v>
      </c>
      <c r="S67" s="2" t="s">
        <v>66</v>
      </c>
      <c r="T67">
        <v>11</v>
      </c>
      <c r="U67" s="2" t="s">
        <v>28</v>
      </c>
      <c r="V67">
        <v>2</v>
      </c>
      <c r="W67" s="2" t="s">
        <v>39</v>
      </c>
      <c r="X67">
        <v>8</v>
      </c>
      <c r="Y67">
        <v>18</v>
      </c>
      <c r="Z67" s="1">
        <v>44227.354166666664</v>
      </c>
      <c r="AA67" s="2" t="s">
        <v>30</v>
      </c>
      <c r="AB67" s="2" t="s">
        <v>31</v>
      </c>
    </row>
    <row r="68" spans="1:28" ht="129.6" x14ac:dyDescent="0.3">
      <c r="A68" s="1">
        <v>43535.375</v>
      </c>
      <c r="B68" s="3" t="s">
        <v>132</v>
      </c>
      <c r="C68">
        <v>6.75</v>
      </c>
      <c r="D68">
        <v>8.94</v>
      </c>
      <c r="E68">
        <v>7.19</v>
      </c>
      <c r="F68">
        <v>5.77</v>
      </c>
      <c r="G68">
        <v>9.19</v>
      </c>
      <c r="H68">
        <v>7.48</v>
      </c>
      <c r="I68">
        <v>410.62</v>
      </c>
      <c r="J68">
        <v>422.38</v>
      </c>
      <c r="K68">
        <v>419.12</v>
      </c>
      <c r="L68">
        <v>409</v>
      </c>
      <c r="M68">
        <v>420.5</v>
      </c>
      <c r="N68">
        <v>411.12</v>
      </c>
      <c r="O68" s="2" t="s">
        <v>65</v>
      </c>
      <c r="P68" s="1">
        <v>43535.375</v>
      </c>
      <c r="Q68">
        <v>2019</v>
      </c>
      <c r="R68">
        <v>3</v>
      </c>
      <c r="S68" s="2" t="s">
        <v>66</v>
      </c>
      <c r="T68">
        <v>11</v>
      </c>
      <c r="U68" s="2" t="s">
        <v>28</v>
      </c>
      <c r="V68">
        <v>2</v>
      </c>
      <c r="W68" s="2" t="s">
        <v>40</v>
      </c>
      <c r="X68">
        <v>9</v>
      </c>
      <c r="Y68">
        <v>19</v>
      </c>
      <c r="Z68" s="1">
        <v>44227.375</v>
      </c>
      <c r="AA68" s="2" t="s">
        <v>30</v>
      </c>
      <c r="AB68" s="2" t="s">
        <v>31</v>
      </c>
    </row>
    <row r="69" spans="1:28" ht="129.6" x14ac:dyDescent="0.3">
      <c r="A69" s="1">
        <v>43535.395833333336</v>
      </c>
      <c r="B69" s="3" t="s">
        <v>133</v>
      </c>
      <c r="C69">
        <v>6.75</v>
      </c>
      <c r="D69">
        <v>8.94</v>
      </c>
      <c r="E69">
        <v>7.19</v>
      </c>
      <c r="F69">
        <v>5.77</v>
      </c>
      <c r="G69">
        <v>9.19</v>
      </c>
      <c r="H69">
        <v>7.48</v>
      </c>
      <c r="I69">
        <v>410.62</v>
      </c>
      <c r="J69">
        <v>422.38</v>
      </c>
      <c r="K69">
        <v>419.12</v>
      </c>
      <c r="L69">
        <v>409</v>
      </c>
      <c r="M69">
        <v>420.5</v>
      </c>
      <c r="N69">
        <v>411.12</v>
      </c>
      <c r="O69" s="2" t="s">
        <v>65</v>
      </c>
      <c r="P69" s="1">
        <v>43535.395833333336</v>
      </c>
      <c r="Q69">
        <v>2019</v>
      </c>
      <c r="R69">
        <v>3</v>
      </c>
      <c r="S69" s="2" t="s">
        <v>66</v>
      </c>
      <c r="T69">
        <v>11</v>
      </c>
      <c r="U69" s="2" t="s">
        <v>28</v>
      </c>
      <c r="V69">
        <v>2</v>
      </c>
      <c r="W69" s="2" t="s">
        <v>40</v>
      </c>
      <c r="X69">
        <v>9</v>
      </c>
      <c r="Y69">
        <v>20</v>
      </c>
      <c r="Z69" s="1">
        <v>44227.395833333336</v>
      </c>
      <c r="AA69" s="2" t="s">
        <v>30</v>
      </c>
      <c r="AB69" s="2" t="s">
        <v>31</v>
      </c>
    </row>
    <row r="70" spans="1:28" ht="129.6" x14ac:dyDescent="0.3">
      <c r="A70" s="1">
        <v>43535.416666666664</v>
      </c>
      <c r="B70" s="3" t="s">
        <v>134</v>
      </c>
      <c r="C70">
        <v>7.61</v>
      </c>
      <c r="D70">
        <v>9.26</v>
      </c>
      <c r="E70">
        <v>8.23</v>
      </c>
      <c r="F70">
        <v>7.1</v>
      </c>
      <c r="G70">
        <v>9.41</v>
      </c>
      <c r="H70">
        <v>8.27</v>
      </c>
      <c r="I70">
        <v>522</v>
      </c>
      <c r="J70">
        <v>538.5</v>
      </c>
      <c r="K70">
        <v>531</v>
      </c>
      <c r="L70">
        <v>516</v>
      </c>
      <c r="M70">
        <v>534.5</v>
      </c>
      <c r="N70">
        <v>527.25</v>
      </c>
      <c r="O70" s="2" t="s">
        <v>65</v>
      </c>
      <c r="P70" s="1">
        <v>43535.416666666664</v>
      </c>
      <c r="Q70">
        <v>2019</v>
      </c>
      <c r="R70">
        <v>3</v>
      </c>
      <c r="S70" s="2" t="s">
        <v>66</v>
      </c>
      <c r="T70">
        <v>11</v>
      </c>
      <c r="U70" s="2" t="s">
        <v>28</v>
      </c>
      <c r="V70">
        <v>2</v>
      </c>
      <c r="W70" s="2" t="s">
        <v>41</v>
      </c>
      <c r="X70">
        <v>10</v>
      </c>
      <c r="Y70">
        <v>21</v>
      </c>
      <c r="Z70" s="1">
        <v>44227.416666666664</v>
      </c>
      <c r="AA70" s="2" t="s">
        <v>30</v>
      </c>
      <c r="AB70" s="2" t="s">
        <v>31</v>
      </c>
    </row>
    <row r="71" spans="1:28" ht="129.6" x14ac:dyDescent="0.3">
      <c r="A71" s="1">
        <v>43535.4375</v>
      </c>
      <c r="B71" s="3" t="s">
        <v>135</v>
      </c>
      <c r="C71">
        <v>7.61</v>
      </c>
      <c r="D71">
        <v>9.26</v>
      </c>
      <c r="E71">
        <v>8.23</v>
      </c>
      <c r="F71">
        <v>7.1</v>
      </c>
      <c r="G71">
        <v>9.41</v>
      </c>
      <c r="H71">
        <v>8.27</v>
      </c>
      <c r="I71">
        <v>522</v>
      </c>
      <c r="J71">
        <v>538.5</v>
      </c>
      <c r="K71">
        <v>531</v>
      </c>
      <c r="L71">
        <v>516</v>
      </c>
      <c r="M71">
        <v>534.5</v>
      </c>
      <c r="N71">
        <v>527.25</v>
      </c>
      <c r="O71" s="2" t="s">
        <v>65</v>
      </c>
      <c r="P71" s="1">
        <v>43535.4375</v>
      </c>
      <c r="Q71">
        <v>2019</v>
      </c>
      <c r="R71">
        <v>3</v>
      </c>
      <c r="S71" s="2" t="s">
        <v>66</v>
      </c>
      <c r="T71">
        <v>11</v>
      </c>
      <c r="U71" s="2" t="s">
        <v>28</v>
      </c>
      <c r="V71">
        <v>2</v>
      </c>
      <c r="W71" s="2" t="s">
        <v>41</v>
      </c>
      <c r="X71">
        <v>10</v>
      </c>
      <c r="Y71">
        <v>22</v>
      </c>
      <c r="Z71" s="1">
        <v>44227.4375</v>
      </c>
      <c r="AA71" s="2" t="s">
        <v>30</v>
      </c>
      <c r="AB71" s="2" t="s">
        <v>31</v>
      </c>
    </row>
    <row r="72" spans="1:28" ht="129.6" x14ac:dyDescent="0.3">
      <c r="A72" s="1">
        <v>43535.458333333336</v>
      </c>
      <c r="B72" s="3" t="s">
        <v>136</v>
      </c>
      <c r="C72">
        <v>8.26</v>
      </c>
      <c r="D72">
        <v>9.52</v>
      </c>
      <c r="E72">
        <v>8.89</v>
      </c>
      <c r="F72">
        <v>8.0399999999999991</v>
      </c>
      <c r="G72">
        <v>9.65</v>
      </c>
      <c r="H72">
        <v>8.85</v>
      </c>
      <c r="I72">
        <v>582.5</v>
      </c>
      <c r="J72">
        <v>596.5</v>
      </c>
      <c r="K72">
        <v>593.5</v>
      </c>
      <c r="L72">
        <v>577.75</v>
      </c>
      <c r="M72">
        <v>581</v>
      </c>
      <c r="N72">
        <v>584.5</v>
      </c>
      <c r="O72" s="2" t="s">
        <v>65</v>
      </c>
      <c r="P72" s="1">
        <v>43535.458333333336</v>
      </c>
      <c r="Q72">
        <v>2019</v>
      </c>
      <c r="R72">
        <v>3</v>
      </c>
      <c r="S72" s="2" t="s">
        <v>66</v>
      </c>
      <c r="T72">
        <v>11</v>
      </c>
      <c r="U72" s="2" t="s">
        <v>28</v>
      </c>
      <c r="V72">
        <v>2</v>
      </c>
      <c r="W72" s="2" t="s">
        <v>42</v>
      </c>
      <c r="X72">
        <v>11</v>
      </c>
      <c r="Y72">
        <v>23</v>
      </c>
      <c r="Z72" s="1">
        <v>44227.458333333336</v>
      </c>
      <c r="AA72" s="2" t="s">
        <v>30</v>
      </c>
      <c r="AB72" s="2" t="s">
        <v>31</v>
      </c>
    </row>
    <row r="73" spans="1:28" ht="129.6" x14ac:dyDescent="0.3">
      <c r="A73" s="1">
        <v>43535.479166666664</v>
      </c>
      <c r="B73" s="3" t="s">
        <v>137</v>
      </c>
      <c r="C73">
        <v>8.26</v>
      </c>
      <c r="D73">
        <v>9.52</v>
      </c>
      <c r="E73">
        <v>8.89</v>
      </c>
      <c r="F73">
        <v>8.0399999999999991</v>
      </c>
      <c r="G73">
        <v>9.65</v>
      </c>
      <c r="H73">
        <v>8.85</v>
      </c>
      <c r="I73">
        <v>582.5</v>
      </c>
      <c r="J73">
        <v>596.5</v>
      </c>
      <c r="K73">
        <v>593.5</v>
      </c>
      <c r="L73">
        <v>577.75</v>
      </c>
      <c r="M73">
        <v>581</v>
      </c>
      <c r="N73">
        <v>584.5</v>
      </c>
      <c r="O73" s="2" t="s">
        <v>65</v>
      </c>
      <c r="P73" s="1">
        <v>43535.479166666664</v>
      </c>
      <c r="Q73">
        <v>2019</v>
      </c>
      <c r="R73">
        <v>3</v>
      </c>
      <c r="S73" s="2" t="s">
        <v>66</v>
      </c>
      <c r="T73">
        <v>11</v>
      </c>
      <c r="U73" s="2" t="s">
        <v>28</v>
      </c>
      <c r="V73">
        <v>2</v>
      </c>
      <c r="W73" s="2" t="s">
        <v>42</v>
      </c>
      <c r="X73">
        <v>11</v>
      </c>
      <c r="Y73">
        <v>24</v>
      </c>
      <c r="Z73" s="1">
        <v>44227.479166666664</v>
      </c>
      <c r="AA73" s="2" t="s">
        <v>30</v>
      </c>
      <c r="AB73" s="2" t="s">
        <v>31</v>
      </c>
    </row>
    <row r="74" spans="1:28" ht="129.6" x14ac:dyDescent="0.3">
      <c r="A74" s="1">
        <v>43535.5</v>
      </c>
      <c r="B74" s="3" t="s">
        <v>138</v>
      </c>
      <c r="C74">
        <v>8.7899999999999991</v>
      </c>
      <c r="D74">
        <v>9.7799999999999994</v>
      </c>
      <c r="E74">
        <v>9.4</v>
      </c>
      <c r="F74">
        <v>8.73</v>
      </c>
      <c r="G74">
        <v>9.8699999999999992</v>
      </c>
      <c r="H74">
        <v>9.25</v>
      </c>
      <c r="I74">
        <v>558</v>
      </c>
      <c r="J74">
        <v>564.75</v>
      </c>
      <c r="K74">
        <v>560.5</v>
      </c>
      <c r="L74">
        <v>578.75</v>
      </c>
      <c r="M74">
        <v>543.5</v>
      </c>
      <c r="N74">
        <v>551.5</v>
      </c>
      <c r="O74" s="2" t="s">
        <v>65</v>
      </c>
      <c r="P74" s="1">
        <v>43535.5</v>
      </c>
      <c r="Q74">
        <v>2019</v>
      </c>
      <c r="R74">
        <v>3</v>
      </c>
      <c r="S74" s="2" t="s">
        <v>66</v>
      </c>
      <c r="T74">
        <v>11</v>
      </c>
      <c r="U74" s="2" t="s">
        <v>28</v>
      </c>
      <c r="V74">
        <v>2</v>
      </c>
      <c r="W74" s="2" t="s">
        <v>43</v>
      </c>
      <c r="X74">
        <v>12</v>
      </c>
      <c r="Y74">
        <v>25</v>
      </c>
      <c r="Z74" s="1">
        <v>44227.5</v>
      </c>
      <c r="AA74" s="2" t="s">
        <v>30</v>
      </c>
      <c r="AB74" s="2" t="s">
        <v>31</v>
      </c>
    </row>
    <row r="75" spans="1:28" ht="129.6" x14ac:dyDescent="0.3">
      <c r="A75" s="1">
        <v>43535.520833333336</v>
      </c>
      <c r="B75" s="3" t="s">
        <v>139</v>
      </c>
      <c r="C75">
        <v>8.7899999999999991</v>
      </c>
      <c r="D75">
        <v>9.7799999999999994</v>
      </c>
      <c r="E75">
        <v>9.4</v>
      </c>
      <c r="F75">
        <v>8.73</v>
      </c>
      <c r="G75">
        <v>9.8699999999999992</v>
      </c>
      <c r="H75">
        <v>9.25</v>
      </c>
      <c r="I75">
        <v>558</v>
      </c>
      <c r="J75">
        <v>564.75</v>
      </c>
      <c r="K75">
        <v>560.5</v>
      </c>
      <c r="L75">
        <v>578.75</v>
      </c>
      <c r="M75">
        <v>543.5</v>
      </c>
      <c r="N75">
        <v>551.5</v>
      </c>
      <c r="O75" s="2" t="s">
        <v>65</v>
      </c>
      <c r="P75" s="1">
        <v>43535.520833333336</v>
      </c>
      <c r="Q75">
        <v>2019</v>
      </c>
      <c r="R75">
        <v>3</v>
      </c>
      <c r="S75" s="2" t="s">
        <v>66</v>
      </c>
      <c r="T75">
        <v>11</v>
      </c>
      <c r="U75" s="2" t="s">
        <v>28</v>
      </c>
      <c r="V75">
        <v>2</v>
      </c>
      <c r="W75" s="2" t="s">
        <v>43</v>
      </c>
      <c r="X75">
        <v>12</v>
      </c>
      <c r="Y75">
        <v>26</v>
      </c>
      <c r="Z75" s="1">
        <v>44227.520833333336</v>
      </c>
      <c r="AA75" s="2" t="s">
        <v>30</v>
      </c>
      <c r="AB75" s="2" t="s">
        <v>31</v>
      </c>
    </row>
    <row r="76" spans="1:28" ht="129.6" x14ac:dyDescent="0.3">
      <c r="A76" s="1">
        <v>43535.541666666664</v>
      </c>
      <c r="B76" s="3" t="s">
        <v>140</v>
      </c>
      <c r="C76">
        <v>9.0299999999999994</v>
      </c>
      <c r="D76">
        <v>9.93</v>
      </c>
      <c r="E76">
        <v>9.58</v>
      </c>
      <c r="F76">
        <v>9.16</v>
      </c>
      <c r="G76">
        <v>9.9600000000000009</v>
      </c>
      <c r="H76">
        <v>9.34</v>
      </c>
      <c r="I76">
        <v>484.88</v>
      </c>
      <c r="J76">
        <v>532.75</v>
      </c>
      <c r="K76">
        <v>490.38</v>
      </c>
      <c r="L76">
        <v>478.5</v>
      </c>
      <c r="M76">
        <v>518.5</v>
      </c>
      <c r="N76">
        <v>495.5</v>
      </c>
      <c r="O76" s="2" t="s">
        <v>65</v>
      </c>
      <c r="P76" s="1">
        <v>43535.541666666664</v>
      </c>
      <c r="Q76">
        <v>2019</v>
      </c>
      <c r="R76">
        <v>3</v>
      </c>
      <c r="S76" s="2" t="s">
        <v>66</v>
      </c>
      <c r="T76">
        <v>11</v>
      </c>
      <c r="U76" s="2" t="s">
        <v>28</v>
      </c>
      <c r="V76">
        <v>2</v>
      </c>
      <c r="W76" s="2" t="s">
        <v>44</v>
      </c>
      <c r="X76">
        <v>13</v>
      </c>
      <c r="Y76">
        <v>27</v>
      </c>
      <c r="Z76" s="1">
        <v>44227.541666666664</v>
      </c>
      <c r="AA76" s="2" t="s">
        <v>30</v>
      </c>
      <c r="AB76" s="2" t="s">
        <v>31</v>
      </c>
    </row>
    <row r="77" spans="1:28" ht="129.6" x14ac:dyDescent="0.3">
      <c r="A77" s="1">
        <v>43535.5625</v>
      </c>
      <c r="B77" s="3" t="s">
        <v>141</v>
      </c>
      <c r="C77">
        <v>9.0299999999999994</v>
      </c>
      <c r="D77">
        <v>9.93</v>
      </c>
      <c r="E77">
        <v>9.58</v>
      </c>
      <c r="F77">
        <v>9.16</v>
      </c>
      <c r="G77">
        <v>9.9600000000000009</v>
      </c>
      <c r="H77">
        <v>9.34</v>
      </c>
      <c r="I77">
        <v>484.88</v>
      </c>
      <c r="J77">
        <v>532.75</v>
      </c>
      <c r="K77">
        <v>490.38</v>
      </c>
      <c r="L77">
        <v>478.5</v>
      </c>
      <c r="M77">
        <v>518.5</v>
      </c>
      <c r="N77">
        <v>495.5</v>
      </c>
      <c r="O77" s="2" t="s">
        <v>65</v>
      </c>
      <c r="P77" s="1">
        <v>43535.5625</v>
      </c>
      <c r="Q77">
        <v>2019</v>
      </c>
      <c r="R77">
        <v>3</v>
      </c>
      <c r="S77" s="2" t="s">
        <v>66</v>
      </c>
      <c r="T77">
        <v>11</v>
      </c>
      <c r="U77" s="2" t="s">
        <v>28</v>
      </c>
      <c r="V77">
        <v>2</v>
      </c>
      <c r="W77" s="2" t="s">
        <v>44</v>
      </c>
      <c r="X77">
        <v>13</v>
      </c>
      <c r="Y77">
        <v>28</v>
      </c>
      <c r="Z77" s="1">
        <v>44227.5625</v>
      </c>
      <c r="AA77" s="2" t="s">
        <v>30</v>
      </c>
      <c r="AB77" s="2" t="s">
        <v>31</v>
      </c>
    </row>
    <row r="78" spans="1:28" ht="129.6" x14ac:dyDescent="0.3">
      <c r="A78" s="1">
        <v>43535.583333333336</v>
      </c>
      <c r="B78" s="3" t="s">
        <v>142</v>
      </c>
      <c r="C78">
        <v>9.0500000000000007</v>
      </c>
      <c r="D78">
        <v>9.98</v>
      </c>
      <c r="E78">
        <v>9.52</v>
      </c>
      <c r="F78">
        <v>9.1999999999999993</v>
      </c>
      <c r="G78">
        <v>9.9700000000000006</v>
      </c>
      <c r="H78">
        <v>9.27</v>
      </c>
      <c r="I78">
        <v>436.38</v>
      </c>
      <c r="J78">
        <v>438.62</v>
      </c>
      <c r="K78">
        <v>417.88</v>
      </c>
      <c r="L78">
        <v>388.5</v>
      </c>
      <c r="M78">
        <v>440.5</v>
      </c>
      <c r="N78">
        <v>384.88</v>
      </c>
      <c r="O78" s="2" t="s">
        <v>65</v>
      </c>
      <c r="P78" s="1">
        <v>43535.583333333336</v>
      </c>
      <c r="Q78">
        <v>2019</v>
      </c>
      <c r="R78">
        <v>3</v>
      </c>
      <c r="S78" s="2" t="s">
        <v>66</v>
      </c>
      <c r="T78">
        <v>11</v>
      </c>
      <c r="U78" s="2" t="s">
        <v>28</v>
      </c>
      <c r="V78">
        <v>2</v>
      </c>
      <c r="W78" s="2" t="s">
        <v>45</v>
      </c>
      <c r="X78">
        <v>14</v>
      </c>
      <c r="Y78">
        <v>29</v>
      </c>
      <c r="Z78" s="1">
        <v>44227.583333333336</v>
      </c>
      <c r="AA78" s="2" t="s">
        <v>30</v>
      </c>
      <c r="AB78" s="2" t="s">
        <v>31</v>
      </c>
    </row>
    <row r="79" spans="1:28" ht="129.6" x14ac:dyDescent="0.3">
      <c r="A79" s="1">
        <v>43535.604166666664</v>
      </c>
      <c r="B79" s="3" t="s">
        <v>143</v>
      </c>
      <c r="C79">
        <v>9.0500000000000007</v>
      </c>
      <c r="D79">
        <v>9.98</v>
      </c>
      <c r="E79">
        <v>9.52</v>
      </c>
      <c r="F79">
        <v>9.1999999999999993</v>
      </c>
      <c r="G79">
        <v>9.9700000000000006</v>
      </c>
      <c r="H79">
        <v>9.27</v>
      </c>
      <c r="I79">
        <v>436.38</v>
      </c>
      <c r="J79">
        <v>438.62</v>
      </c>
      <c r="K79">
        <v>417.88</v>
      </c>
      <c r="L79">
        <v>388.5</v>
      </c>
      <c r="M79">
        <v>440.5</v>
      </c>
      <c r="N79">
        <v>384.88</v>
      </c>
      <c r="O79" s="2" t="s">
        <v>65</v>
      </c>
      <c r="P79" s="1">
        <v>43535.604166666664</v>
      </c>
      <c r="Q79">
        <v>2019</v>
      </c>
      <c r="R79">
        <v>3</v>
      </c>
      <c r="S79" s="2" t="s">
        <v>66</v>
      </c>
      <c r="T79">
        <v>11</v>
      </c>
      <c r="U79" s="2" t="s">
        <v>28</v>
      </c>
      <c r="V79">
        <v>2</v>
      </c>
      <c r="W79" s="2" t="s">
        <v>45</v>
      </c>
      <c r="X79">
        <v>14</v>
      </c>
      <c r="Y79">
        <v>30</v>
      </c>
      <c r="Z79" s="1">
        <v>44227.604166666664</v>
      </c>
      <c r="AA79" s="2" t="s">
        <v>30</v>
      </c>
      <c r="AB79" s="2" t="s">
        <v>31</v>
      </c>
    </row>
    <row r="80" spans="1:28" ht="129.6" x14ac:dyDescent="0.3">
      <c r="A80" s="1">
        <v>43535.625</v>
      </c>
      <c r="B80" s="3" t="s">
        <v>144</v>
      </c>
      <c r="C80">
        <v>8.99</v>
      </c>
      <c r="D80">
        <v>9.94</v>
      </c>
      <c r="E80">
        <v>9.33</v>
      </c>
      <c r="F80">
        <v>9.09</v>
      </c>
      <c r="G80">
        <v>9.93</v>
      </c>
      <c r="H80">
        <v>9.0299999999999994</v>
      </c>
      <c r="I80">
        <v>242.69</v>
      </c>
      <c r="J80">
        <v>308.88</v>
      </c>
      <c r="K80">
        <v>262.38</v>
      </c>
      <c r="L80">
        <v>304</v>
      </c>
      <c r="M80">
        <v>334</v>
      </c>
      <c r="N80">
        <v>286.5</v>
      </c>
      <c r="O80" s="2" t="s">
        <v>65</v>
      </c>
      <c r="P80" s="1">
        <v>43535.625</v>
      </c>
      <c r="Q80">
        <v>2019</v>
      </c>
      <c r="R80">
        <v>3</v>
      </c>
      <c r="S80" s="2" t="s">
        <v>66</v>
      </c>
      <c r="T80">
        <v>11</v>
      </c>
      <c r="U80" s="2" t="s">
        <v>28</v>
      </c>
      <c r="V80">
        <v>2</v>
      </c>
      <c r="W80" s="2" t="s">
        <v>46</v>
      </c>
      <c r="X80">
        <v>15</v>
      </c>
      <c r="Y80">
        <v>31</v>
      </c>
      <c r="Z80" s="1">
        <v>44227.625</v>
      </c>
      <c r="AA80" s="2" t="s">
        <v>30</v>
      </c>
      <c r="AB80" s="2" t="s">
        <v>31</v>
      </c>
    </row>
    <row r="81" spans="1:28" ht="129.6" x14ac:dyDescent="0.3">
      <c r="A81" s="1">
        <v>43535.645833333336</v>
      </c>
      <c r="B81" s="3" t="s">
        <v>145</v>
      </c>
      <c r="C81">
        <v>8.99</v>
      </c>
      <c r="D81">
        <v>9.94</v>
      </c>
      <c r="E81">
        <v>9.33</v>
      </c>
      <c r="F81">
        <v>9.09</v>
      </c>
      <c r="G81">
        <v>9.93</v>
      </c>
      <c r="H81">
        <v>9.0299999999999994</v>
      </c>
      <c r="I81">
        <v>242.69</v>
      </c>
      <c r="J81">
        <v>308.88</v>
      </c>
      <c r="K81">
        <v>262.38</v>
      </c>
      <c r="L81">
        <v>304</v>
      </c>
      <c r="M81">
        <v>334</v>
      </c>
      <c r="N81">
        <v>286.5</v>
      </c>
      <c r="O81" s="2" t="s">
        <v>65</v>
      </c>
      <c r="P81" s="1">
        <v>43535.645833333336</v>
      </c>
      <c r="Q81">
        <v>2019</v>
      </c>
      <c r="R81">
        <v>3</v>
      </c>
      <c r="S81" s="2" t="s">
        <v>66</v>
      </c>
      <c r="T81">
        <v>11</v>
      </c>
      <c r="U81" s="2" t="s">
        <v>28</v>
      </c>
      <c r="V81">
        <v>2</v>
      </c>
      <c r="W81" s="2" t="s">
        <v>46</v>
      </c>
      <c r="X81">
        <v>15</v>
      </c>
      <c r="Y81">
        <v>32</v>
      </c>
      <c r="Z81" s="1">
        <v>44227.645833333336</v>
      </c>
      <c r="AA81" s="2" t="s">
        <v>30</v>
      </c>
      <c r="AB81" s="2" t="s">
        <v>31</v>
      </c>
    </row>
    <row r="82" spans="1:28" ht="129.6" x14ac:dyDescent="0.3">
      <c r="A82" s="1">
        <v>43535.666666666664</v>
      </c>
      <c r="B82" s="3" t="s">
        <v>146</v>
      </c>
      <c r="C82">
        <v>8.4499999999999993</v>
      </c>
      <c r="D82">
        <v>9.84</v>
      </c>
      <c r="E82">
        <v>8.8800000000000008</v>
      </c>
      <c r="F82">
        <v>8.81</v>
      </c>
      <c r="G82">
        <v>9.92</v>
      </c>
      <c r="H82">
        <v>8.77</v>
      </c>
      <c r="I82">
        <v>120.91</v>
      </c>
      <c r="J82">
        <v>176</v>
      </c>
      <c r="K82">
        <v>147.19</v>
      </c>
      <c r="L82">
        <v>93</v>
      </c>
      <c r="M82">
        <v>178.69</v>
      </c>
      <c r="N82">
        <v>147.31</v>
      </c>
      <c r="O82" s="2" t="s">
        <v>65</v>
      </c>
      <c r="P82" s="1">
        <v>43535.666666666664</v>
      </c>
      <c r="Q82">
        <v>2019</v>
      </c>
      <c r="R82">
        <v>3</v>
      </c>
      <c r="S82" s="2" t="s">
        <v>66</v>
      </c>
      <c r="T82">
        <v>11</v>
      </c>
      <c r="U82" s="2" t="s">
        <v>28</v>
      </c>
      <c r="V82">
        <v>2</v>
      </c>
      <c r="W82" s="2" t="s">
        <v>47</v>
      </c>
      <c r="X82">
        <v>16</v>
      </c>
      <c r="Y82">
        <v>33</v>
      </c>
      <c r="Z82" s="1">
        <v>44227.666666666664</v>
      </c>
      <c r="AA82" s="2" t="s">
        <v>30</v>
      </c>
      <c r="AB82" s="2" t="s">
        <v>31</v>
      </c>
    </row>
    <row r="83" spans="1:28" ht="129.6" x14ac:dyDescent="0.3">
      <c r="A83" s="1">
        <v>43535.6875</v>
      </c>
      <c r="B83" s="3" t="s">
        <v>147</v>
      </c>
      <c r="C83">
        <v>8.4499999999999993</v>
      </c>
      <c r="D83">
        <v>9.84</v>
      </c>
      <c r="E83">
        <v>8.8800000000000008</v>
      </c>
      <c r="F83">
        <v>8.81</v>
      </c>
      <c r="G83">
        <v>9.92</v>
      </c>
      <c r="H83">
        <v>8.77</v>
      </c>
      <c r="I83">
        <v>120.91</v>
      </c>
      <c r="J83">
        <v>176</v>
      </c>
      <c r="K83">
        <v>147.19</v>
      </c>
      <c r="L83">
        <v>93</v>
      </c>
      <c r="M83">
        <v>178.69</v>
      </c>
      <c r="N83">
        <v>147.31</v>
      </c>
      <c r="O83" s="2" t="s">
        <v>65</v>
      </c>
      <c r="P83" s="1">
        <v>43535.6875</v>
      </c>
      <c r="Q83">
        <v>2019</v>
      </c>
      <c r="R83">
        <v>3</v>
      </c>
      <c r="S83" s="2" t="s">
        <v>66</v>
      </c>
      <c r="T83">
        <v>11</v>
      </c>
      <c r="U83" s="2" t="s">
        <v>28</v>
      </c>
      <c r="V83">
        <v>2</v>
      </c>
      <c r="W83" s="2" t="s">
        <v>47</v>
      </c>
      <c r="X83">
        <v>16</v>
      </c>
      <c r="Y83">
        <v>34</v>
      </c>
      <c r="Z83" s="1">
        <v>44227.6875</v>
      </c>
      <c r="AA83" s="2" t="s">
        <v>30</v>
      </c>
      <c r="AB83" s="2" t="s">
        <v>31</v>
      </c>
    </row>
    <row r="84" spans="1:28" ht="129.6" x14ac:dyDescent="0.3">
      <c r="A84" s="1">
        <v>43535.708333333336</v>
      </c>
      <c r="B84" s="3" t="s">
        <v>148</v>
      </c>
      <c r="C84">
        <v>7.74</v>
      </c>
      <c r="D84">
        <v>9.77</v>
      </c>
      <c r="E84">
        <v>8.3699999999999992</v>
      </c>
      <c r="F84">
        <v>7.69</v>
      </c>
      <c r="G84">
        <v>9.9700000000000006</v>
      </c>
      <c r="H84">
        <v>8.35</v>
      </c>
      <c r="I84">
        <v>27.7</v>
      </c>
      <c r="J84">
        <v>34</v>
      </c>
      <c r="K84">
        <v>31.68</v>
      </c>
      <c r="L84">
        <v>14.31</v>
      </c>
      <c r="M84">
        <v>34.97</v>
      </c>
      <c r="N84">
        <v>27.95</v>
      </c>
      <c r="O84" s="2" t="s">
        <v>65</v>
      </c>
      <c r="P84" s="1">
        <v>43535.708333333336</v>
      </c>
      <c r="Q84">
        <v>2019</v>
      </c>
      <c r="R84">
        <v>3</v>
      </c>
      <c r="S84" s="2" t="s">
        <v>66</v>
      </c>
      <c r="T84">
        <v>11</v>
      </c>
      <c r="U84" s="2" t="s">
        <v>28</v>
      </c>
      <c r="V84">
        <v>2</v>
      </c>
      <c r="W84" s="2" t="s">
        <v>48</v>
      </c>
      <c r="X84">
        <v>17</v>
      </c>
      <c r="Y84">
        <v>35</v>
      </c>
      <c r="Z84" s="1">
        <v>44227.708333333336</v>
      </c>
      <c r="AA84" s="2" t="s">
        <v>30</v>
      </c>
      <c r="AB84" s="2" t="s">
        <v>31</v>
      </c>
    </row>
    <row r="85" spans="1:28" ht="129.6" x14ac:dyDescent="0.3">
      <c r="A85" s="1">
        <v>43535.729166666664</v>
      </c>
      <c r="B85" s="3" t="s">
        <v>149</v>
      </c>
      <c r="C85">
        <v>7.74</v>
      </c>
      <c r="D85">
        <v>9.77</v>
      </c>
      <c r="E85">
        <v>8.3699999999999992</v>
      </c>
      <c r="F85">
        <v>7.69</v>
      </c>
      <c r="G85">
        <v>9.9700000000000006</v>
      </c>
      <c r="H85">
        <v>8.35</v>
      </c>
      <c r="I85">
        <v>27.7</v>
      </c>
      <c r="J85">
        <v>34</v>
      </c>
      <c r="K85">
        <v>31.68</v>
      </c>
      <c r="L85">
        <v>14.31</v>
      </c>
      <c r="M85">
        <v>34.97</v>
      </c>
      <c r="N85">
        <v>27.95</v>
      </c>
      <c r="O85" s="2" t="s">
        <v>65</v>
      </c>
      <c r="P85" s="1">
        <v>43535.729166666664</v>
      </c>
      <c r="Q85">
        <v>2019</v>
      </c>
      <c r="R85">
        <v>3</v>
      </c>
      <c r="S85" s="2" t="s">
        <v>66</v>
      </c>
      <c r="T85">
        <v>11</v>
      </c>
      <c r="U85" s="2" t="s">
        <v>28</v>
      </c>
      <c r="V85">
        <v>2</v>
      </c>
      <c r="W85" s="2" t="s">
        <v>48</v>
      </c>
      <c r="X85">
        <v>17</v>
      </c>
      <c r="Y85">
        <v>36</v>
      </c>
      <c r="Z85" s="1">
        <v>44227.729166666664</v>
      </c>
      <c r="AA85" s="2" t="s">
        <v>30</v>
      </c>
      <c r="AB85" s="2" t="s">
        <v>31</v>
      </c>
    </row>
    <row r="86" spans="1:28" ht="129.6" x14ac:dyDescent="0.3">
      <c r="A86" s="1">
        <v>43535.75</v>
      </c>
      <c r="B86" s="3" t="s">
        <v>150</v>
      </c>
      <c r="C86">
        <v>6.93</v>
      </c>
      <c r="D86">
        <v>9.77</v>
      </c>
      <c r="E86">
        <v>7.7</v>
      </c>
      <c r="F86">
        <v>6.44</v>
      </c>
      <c r="G86">
        <v>10.02</v>
      </c>
      <c r="H86">
        <v>7.94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2" t="s">
        <v>65</v>
      </c>
      <c r="P86" s="1">
        <v>43535.75</v>
      </c>
      <c r="Q86">
        <v>2019</v>
      </c>
      <c r="R86">
        <v>3</v>
      </c>
      <c r="S86" s="2" t="s">
        <v>66</v>
      </c>
      <c r="T86">
        <v>11</v>
      </c>
      <c r="U86" s="2" t="s">
        <v>28</v>
      </c>
      <c r="V86">
        <v>2</v>
      </c>
      <c r="W86" s="2" t="s">
        <v>49</v>
      </c>
      <c r="X86">
        <v>18</v>
      </c>
      <c r="Y86">
        <v>37</v>
      </c>
      <c r="Z86" s="1">
        <v>44227.75</v>
      </c>
      <c r="AA86" s="2" t="s">
        <v>30</v>
      </c>
      <c r="AB86" s="2" t="s">
        <v>31</v>
      </c>
    </row>
    <row r="87" spans="1:28" ht="129.6" x14ac:dyDescent="0.3">
      <c r="A87" s="1">
        <v>43535.770833333336</v>
      </c>
      <c r="B87" s="3" t="s">
        <v>151</v>
      </c>
      <c r="C87">
        <v>6.93</v>
      </c>
      <c r="D87">
        <v>9.77</v>
      </c>
      <c r="E87">
        <v>7.7</v>
      </c>
      <c r="F87">
        <v>6.44</v>
      </c>
      <c r="G87">
        <v>10.02</v>
      </c>
      <c r="H87">
        <v>7.94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2" t="s">
        <v>65</v>
      </c>
      <c r="P87" s="1">
        <v>43535.770833333336</v>
      </c>
      <c r="Q87">
        <v>2019</v>
      </c>
      <c r="R87">
        <v>3</v>
      </c>
      <c r="S87" s="2" t="s">
        <v>66</v>
      </c>
      <c r="T87">
        <v>11</v>
      </c>
      <c r="U87" s="2" t="s">
        <v>28</v>
      </c>
      <c r="V87">
        <v>2</v>
      </c>
      <c r="W87" s="2" t="s">
        <v>49</v>
      </c>
      <c r="X87">
        <v>18</v>
      </c>
      <c r="Y87">
        <v>38</v>
      </c>
      <c r="Z87" s="1">
        <v>44227.770833333336</v>
      </c>
      <c r="AA87" s="2" t="s">
        <v>30</v>
      </c>
      <c r="AB87" s="2" t="s">
        <v>31</v>
      </c>
    </row>
    <row r="88" spans="1:28" ht="129.6" x14ac:dyDescent="0.3">
      <c r="A88" s="1">
        <v>43535.791666666664</v>
      </c>
      <c r="B88" s="3" t="s">
        <v>152</v>
      </c>
      <c r="C88">
        <v>6.73</v>
      </c>
      <c r="D88">
        <v>9.9</v>
      </c>
      <c r="E88">
        <v>7.7</v>
      </c>
      <c r="F88">
        <v>6.28</v>
      </c>
      <c r="G88">
        <v>10.17</v>
      </c>
      <c r="H88">
        <v>8.02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" t="s">
        <v>65</v>
      </c>
      <c r="P88" s="1">
        <v>43535.791666666664</v>
      </c>
      <c r="Q88">
        <v>2019</v>
      </c>
      <c r="R88">
        <v>3</v>
      </c>
      <c r="S88" s="2" t="s">
        <v>66</v>
      </c>
      <c r="T88">
        <v>11</v>
      </c>
      <c r="U88" s="2" t="s">
        <v>28</v>
      </c>
      <c r="V88">
        <v>2</v>
      </c>
      <c r="W88" s="2" t="s">
        <v>50</v>
      </c>
      <c r="X88">
        <v>19</v>
      </c>
      <c r="Y88">
        <v>39</v>
      </c>
      <c r="Z88" s="1">
        <v>44227.791666666664</v>
      </c>
      <c r="AA88" s="2" t="s">
        <v>30</v>
      </c>
      <c r="AB88" s="2" t="s">
        <v>31</v>
      </c>
    </row>
    <row r="89" spans="1:28" ht="129.6" x14ac:dyDescent="0.3">
      <c r="A89" s="1">
        <v>43535.8125</v>
      </c>
      <c r="B89" s="3" t="s">
        <v>153</v>
      </c>
      <c r="C89">
        <v>6.73</v>
      </c>
      <c r="D89">
        <v>9.9</v>
      </c>
      <c r="E89">
        <v>7.7</v>
      </c>
      <c r="F89">
        <v>6.28</v>
      </c>
      <c r="G89">
        <v>10.17</v>
      </c>
      <c r="H89">
        <v>8.02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2" t="s">
        <v>65</v>
      </c>
      <c r="P89" s="1">
        <v>43535.8125</v>
      </c>
      <c r="Q89">
        <v>2019</v>
      </c>
      <c r="R89">
        <v>3</v>
      </c>
      <c r="S89" s="2" t="s">
        <v>66</v>
      </c>
      <c r="T89">
        <v>11</v>
      </c>
      <c r="U89" s="2" t="s">
        <v>28</v>
      </c>
      <c r="V89">
        <v>2</v>
      </c>
      <c r="W89" s="2" t="s">
        <v>50</v>
      </c>
      <c r="X89">
        <v>19</v>
      </c>
      <c r="Y89">
        <v>40</v>
      </c>
      <c r="Z89" s="1">
        <v>44227.8125</v>
      </c>
      <c r="AA89" s="2" t="s">
        <v>30</v>
      </c>
      <c r="AB89" s="2" t="s">
        <v>31</v>
      </c>
    </row>
    <row r="90" spans="1:28" ht="129.6" x14ac:dyDescent="0.3">
      <c r="A90" s="1">
        <v>43535.833333333336</v>
      </c>
      <c r="B90" s="3" t="s">
        <v>154</v>
      </c>
      <c r="C90">
        <v>6.69</v>
      </c>
      <c r="D90">
        <v>10.02</v>
      </c>
      <c r="E90">
        <v>7.91</v>
      </c>
      <c r="F90">
        <v>6.14</v>
      </c>
      <c r="G90">
        <v>10.28</v>
      </c>
      <c r="H90">
        <v>8.1999999999999993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2" t="s">
        <v>65</v>
      </c>
      <c r="P90" s="1">
        <v>43535.833333333336</v>
      </c>
      <c r="Q90">
        <v>2019</v>
      </c>
      <c r="R90">
        <v>3</v>
      </c>
      <c r="S90" s="2" t="s">
        <v>66</v>
      </c>
      <c r="T90">
        <v>11</v>
      </c>
      <c r="U90" s="2" t="s">
        <v>28</v>
      </c>
      <c r="V90">
        <v>2</v>
      </c>
      <c r="W90" s="2" t="s">
        <v>51</v>
      </c>
      <c r="X90">
        <v>20</v>
      </c>
      <c r="Y90">
        <v>41</v>
      </c>
      <c r="Z90" s="1">
        <v>44227.833333333336</v>
      </c>
      <c r="AA90" s="2" t="s">
        <v>30</v>
      </c>
      <c r="AB90" s="2" t="s">
        <v>31</v>
      </c>
    </row>
    <row r="91" spans="1:28" ht="129.6" x14ac:dyDescent="0.3">
      <c r="A91" s="1">
        <v>43535.854166666664</v>
      </c>
      <c r="B91" s="3" t="s">
        <v>155</v>
      </c>
      <c r="C91">
        <v>6.69</v>
      </c>
      <c r="D91">
        <v>10.02</v>
      </c>
      <c r="E91">
        <v>7.91</v>
      </c>
      <c r="F91">
        <v>6.14</v>
      </c>
      <c r="G91">
        <v>10.28</v>
      </c>
      <c r="H91">
        <v>8.1999999999999993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2" t="s">
        <v>65</v>
      </c>
      <c r="P91" s="1">
        <v>43535.854166666664</v>
      </c>
      <c r="Q91">
        <v>2019</v>
      </c>
      <c r="R91">
        <v>3</v>
      </c>
      <c r="S91" s="2" t="s">
        <v>66</v>
      </c>
      <c r="T91">
        <v>11</v>
      </c>
      <c r="U91" s="2" t="s">
        <v>28</v>
      </c>
      <c r="V91">
        <v>2</v>
      </c>
      <c r="W91" s="2" t="s">
        <v>51</v>
      </c>
      <c r="X91">
        <v>20</v>
      </c>
      <c r="Y91">
        <v>42</v>
      </c>
      <c r="Z91" s="1">
        <v>44227.854166666664</v>
      </c>
      <c r="AA91" s="2" t="s">
        <v>30</v>
      </c>
      <c r="AB91" s="2" t="s">
        <v>31</v>
      </c>
    </row>
    <row r="92" spans="1:28" ht="129.6" x14ac:dyDescent="0.3">
      <c r="A92" s="1">
        <v>43535.875</v>
      </c>
      <c r="B92" s="3" t="s">
        <v>156</v>
      </c>
      <c r="C92">
        <v>6.73</v>
      </c>
      <c r="D92">
        <v>10.11</v>
      </c>
      <c r="E92">
        <v>8.1199999999999992</v>
      </c>
      <c r="F92">
        <v>6.09</v>
      </c>
      <c r="G92">
        <v>10.33</v>
      </c>
      <c r="H92">
        <v>8.27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2" t="s">
        <v>65</v>
      </c>
      <c r="P92" s="1">
        <v>43535.875</v>
      </c>
      <c r="Q92">
        <v>2019</v>
      </c>
      <c r="R92">
        <v>3</v>
      </c>
      <c r="S92" s="2" t="s">
        <v>66</v>
      </c>
      <c r="T92">
        <v>11</v>
      </c>
      <c r="U92" s="2" t="s">
        <v>28</v>
      </c>
      <c r="V92">
        <v>2</v>
      </c>
      <c r="W92" s="2" t="s">
        <v>52</v>
      </c>
      <c r="X92">
        <v>21</v>
      </c>
      <c r="Y92">
        <v>43</v>
      </c>
      <c r="Z92" s="1">
        <v>44227.875</v>
      </c>
      <c r="AA92" s="2" t="s">
        <v>30</v>
      </c>
      <c r="AB92" s="2" t="s">
        <v>31</v>
      </c>
    </row>
    <row r="93" spans="1:28" ht="129.6" x14ac:dyDescent="0.3">
      <c r="A93" s="1">
        <v>43535.895833333336</v>
      </c>
      <c r="B93" s="3" t="s">
        <v>157</v>
      </c>
      <c r="C93">
        <v>6.73</v>
      </c>
      <c r="D93">
        <v>10.11</v>
      </c>
      <c r="E93">
        <v>8.1199999999999992</v>
      </c>
      <c r="F93">
        <v>6.09</v>
      </c>
      <c r="G93">
        <v>10.33</v>
      </c>
      <c r="H93">
        <v>8.27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" t="s">
        <v>65</v>
      </c>
      <c r="P93" s="1">
        <v>43535.895833333336</v>
      </c>
      <c r="Q93">
        <v>2019</v>
      </c>
      <c r="R93">
        <v>3</v>
      </c>
      <c r="S93" s="2" t="s">
        <v>66</v>
      </c>
      <c r="T93">
        <v>11</v>
      </c>
      <c r="U93" s="2" t="s">
        <v>28</v>
      </c>
      <c r="V93">
        <v>2</v>
      </c>
      <c r="W93" s="2" t="s">
        <v>52</v>
      </c>
      <c r="X93">
        <v>21</v>
      </c>
      <c r="Y93">
        <v>44</v>
      </c>
      <c r="Z93" s="1">
        <v>44227.895833333336</v>
      </c>
      <c r="AA93" s="2" t="s">
        <v>30</v>
      </c>
      <c r="AB93" s="2" t="s">
        <v>31</v>
      </c>
    </row>
    <row r="94" spans="1:28" ht="129.6" x14ac:dyDescent="0.3">
      <c r="A94" s="1">
        <v>43535.916666666664</v>
      </c>
      <c r="B94" s="3" t="s">
        <v>158</v>
      </c>
      <c r="C94">
        <v>6.84</v>
      </c>
      <c r="D94">
        <v>10.08</v>
      </c>
      <c r="E94">
        <v>8.1199999999999992</v>
      </c>
      <c r="F94">
        <v>6.07</v>
      </c>
      <c r="G94">
        <v>10.29</v>
      </c>
      <c r="H94">
        <v>8.2100000000000009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 t="s">
        <v>65</v>
      </c>
      <c r="P94" s="1">
        <v>43535.916666666664</v>
      </c>
      <c r="Q94">
        <v>2019</v>
      </c>
      <c r="R94">
        <v>3</v>
      </c>
      <c r="S94" s="2" t="s">
        <v>66</v>
      </c>
      <c r="T94">
        <v>11</v>
      </c>
      <c r="U94" s="2" t="s">
        <v>28</v>
      </c>
      <c r="V94">
        <v>2</v>
      </c>
      <c r="W94" s="2" t="s">
        <v>53</v>
      </c>
      <c r="X94">
        <v>22</v>
      </c>
      <c r="Y94">
        <v>45</v>
      </c>
      <c r="Z94" s="1">
        <v>44227.916666666664</v>
      </c>
      <c r="AA94" s="2" t="s">
        <v>30</v>
      </c>
      <c r="AB94" s="2" t="s">
        <v>31</v>
      </c>
    </row>
    <row r="95" spans="1:28" ht="129.6" x14ac:dyDescent="0.3">
      <c r="A95" s="1">
        <v>43535.9375</v>
      </c>
      <c r="B95" s="3" t="s">
        <v>159</v>
      </c>
      <c r="C95">
        <v>6.84</v>
      </c>
      <c r="D95">
        <v>10.08</v>
      </c>
      <c r="E95">
        <v>8.1199999999999992</v>
      </c>
      <c r="F95">
        <v>6.07</v>
      </c>
      <c r="G95">
        <v>10.29</v>
      </c>
      <c r="H95">
        <v>8.2100000000000009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 t="s">
        <v>65</v>
      </c>
      <c r="P95" s="1">
        <v>43535.9375</v>
      </c>
      <c r="Q95">
        <v>2019</v>
      </c>
      <c r="R95">
        <v>3</v>
      </c>
      <c r="S95" s="2" t="s">
        <v>66</v>
      </c>
      <c r="T95">
        <v>11</v>
      </c>
      <c r="U95" s="2" t="s">
        <v>28</v>
      </c>
      <c r="V95">
        <v>2</v>
      </c>
      <c r="W95" s="2" t="s">
        <v>53</v>
      </c>
      <c r="X95">
        <v>22</v>
      </c>
      <c r="Y95">
        <v>46</v>
      </c>
      <c r="Z95" s="1">
        <v>44227.9375</v>
      </c>
      <c r="AA95" s="2" t="s">
        <v>30</v>
      </c>
      <c r="AB95" s="2" t="s">
        <v>31</v>
      </c>
    </row>
    <row r="96" spans="1:28" ht="129.6" x14ac:dyDescent="0.3">
      <c r="A96" s="1">
        <v>43535.958333333336</v>
      </c>
      <c r="B96" s="3" t="s">
        <v>160</v>
      </c>
      <c r="C96">
        <v>6.99</v>
      </c>
      <c r="D96">
        <v>10.09</v>
      </c>
      <c r="E96">
        <v>8.1300000000000008</v>
      </c>
      <c r="F96">
        <v>6.25</v>
      </c>
      <c r="G96">
        <v>10.119999999999999</v>
      </c>
      <c r="H96">
        <v>8.08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 t="s">
        <v>65</v>
      </c>
      <c r="P96" s="1">
        <v>43535.958333333336</v>
      </c>
      <c r="Q96">
        <v>2019</v>
      </c>
      <c r="R96">
        <v>3</v>
      </c>
      <c r="S96" s="2" t="s">
        <v>66</v>
      </c>
      <c r="T96">
        <v>11</v>
      </c>
      <c r="U96" s="2" t="s">
        <v>28</v>
      </c>
      <c r="V96">
        <v>2</v>
      </c>
      <c r="W96" s="2" t="s">
        <v>54</v>
      </c>
      <c r="X96">
        <v>23</v>
      </c>
      <c r="Y96">
        <v>47</v>
      </c>
      <c r="Z96" s="1">
        <v>44227.958333333336</v>
      </c>
      <c r="AA96" s="2" t="s">
        <v>30</v>
      </c>
      <c r="AB96" s="2" t="s">
        <v>31</v>
      </c>
    </row>
    <row r="97" spans="1:28" ht="129.6" x14ac:dyDescent="0.3">
      <c r="A97" s="1">
        <v>43535.979166666664</v>
      </c>
      <c r="B97" s="3" t="s">
        <v>161</v>
      </c>
      <c r="C97">
        <v>6.99</v>
      </c>
      <c r="D97">
        <v>10.09</v>
      </c>
      <c r="E97">
        <v>8.1300000000000008</v>
      </c>
      <c r="F97">
        <v>6.25</v>
      </c>
      <c r="G97">
        <v>10.119999999999999</v>
      </c>
      <c r="H97">
        <v>8.08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" t="s">
        <v>65</v>
      </c>
      <c r="P97" s="1">
        <v>43535.979166666664</v>
      </c>
      <c r="Q97">
        <v>2019</v>
      </c>
      <c r="R97">
        <v>3</v>
      </c>
      <c r="S97" s="2" t="s">
        <v>66</v>
      </c>
      <c r="T97">
        <v>11</v>
      </c>
      <c r="U97" s="2" t="s">
        <v>28</v>
      </c>
      <c r="V97">
        <v>2</v>
      </c>
      <c r="W97" s="2" t="s">
        <v>54</v>
      </c>
      <c r="X97">
        <v>23</v>
      </c>
      <c r="Y97">
        <v>48</v>
      </c>
      <c r="Z97" s="1">
        <v>44227.979166666664</v>
      </c>
      <c r="AA97" s="2" t="s">
        <v>30</v>
      </c>
      <c r="AB97" s="2" t="s">
        <v>31</v>
      </c>
    </row>
    <row r="98" spans="1:28" ht="129.6" x14ac:dyDescent="0.3">
      <c r="A98" s="1">
        <v>43536</v>
      </c>
      <c r="B98" s="3" t="s">
        <v>162</v>
      </c>
      <c r="C98">
        <v>7.17</v>
      </c>
      <c r="D98">
        <v>9.9600000000000009</v>
      </c>
      <c r="E98">
        <v>8.1199999999999992</v>
      </c>
      <c r="F98">
        <v>6.6</v>
      </c>
      <c r="G98">
        <v>10</v>
      </c>
      <c r="H98">
        <v>8.1300000000000008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 t="s">
        <v>65</v>
      </c>
      <c r="P98" s="1">
        <v>43536</v>
      </c>
      <c r="Q98">
        <v>2019</v>
      </c>
      <c r="R98">
        <v>3</v>
      </c>
      <c r="S98" s="2" t="s">
        <v>66</v>
      </c>
      <c r="T98">
        <v>11</v>
      </c>
      <c r="U98" s="2" t="s">
        <v>55</v>
      </c>
      <c r="V98">
        <v>3</v>
      </c>
      <c r="W98" s="2" t="s">
        <v>29</v>
      </c>
      <c r="X98">
        <v>0</v>
      </c>
      <c r="Y98">
        <v>1</v>
      </c>
      <c r="Z98" s="1">
        <v>44227</v>
      </c>
      <c r="AA98" s="2" t="s">
        <v>30</v>
      </c>
      <c r="AB98" s="2" t="s">
        <v>31</v>
      </c>
    </row>
    <row r="99" spans="1:28" ht="129.6" x14ac:dyDescent="0.3">
      <c r="A99" s="1">
        <v>43536.020833333336</v>
      </c>
      <c r="B99" s="3" t="s">
        <v>163</v>
      </c>
      <c r="C99">
        <v>7.17</v>
      </c>
      <c r="D99">
        <v>9.9600000000000009</v>
      </c>
      <c r="E99">
        <v>8.1199999999999992</v>
      </c>
      <c r="F99">
        <v>6.6</v>
      </c>
      <c r="G99">
        <v>10</v>
      </c>
      <c r="H99">
        <v>8.1300000000000008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 t="s">
        <v>65</v>
      </c>
      <c r="P99" s="1">
        <v>43536.020833333336</v>
      </c>
      <c r="Q99">
        <v>2019</v>
      </c>
      <c r="R99">
        <v>3</v>
      </c>
      <c r="S99" s="2" t="s">
        <v>66</v>
      </c>
      <c r="T99">
        <v>11</v>
      </c>
      <c r="U99" s="2" t="s">
        <v>55</v>
      </c>
      <c r="V99">
        <v>3</v>
      </c>
      <c r="W99" s="2" t="s">
        <v>29</v>
      </c>
      <c r="X99">
        <v>0</v>
      </c>
      <c r="Y99">
        <v>2</v>
      </c>
      <c r="Z99" s="1">
        <v>44227.020833333336</v>
      </c>
      <c r="AA99" s="2" t="s">
        <v>30</v>
      </c>
      <c r="AB99" s="2" t="s">
        <v>31</v>
      </c>
    </row>
    <row r="100" spans="1:28" ht="129.6" x14ac:dyDescent="0.3">
      <c r="A100" s="1">
        <v>43536.041666666664</v>
      </c>
      <c r="B100" s="3" t="s">
        <v>164</v>
      </c>
      <c r="C100">
        <v>7.53</v>
      </c>
      <c r="D100">
        <v>9.93</v>
      </c>
      <c r="E100">
        <v>8.27</v>
      </c>
      <c r="F100">
        <v>6.98</v>
      </c>
      <c r="G100">
        <v>9.94</v>
      </c>
      <c r="H100">
        <v>8.42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" t="s">
        <v>65</v>
      </c>
      <c r="P100" s="1">
        <v>43536.041666666664</v>
      </c>
      <c r="Q100">
        <v>2019</v>
      </c>
      <c r="R100">
        <v>3</v>
      </c>
      <c r="S100" s="2" t="s">
        <v>66</v>
      </c>
      <c r="T100">
        <v>11</v>
      </c>
      <c r="U100" s="2" t="s">
        <v>55</v>
      </c>
      <c r="V100">
        <v>3</v>
      </c>
      <c r="W100" s="2" t="s">
        <v>32</v>
      </c>
      <c r="X100">
        <v>1</v>
      </c>
      <c r="Y100">
        <v>3</v>
      </c>
      <c r="Z100" s="1">
        <v>44227.041666666664</v>
      </c>
      <c r="AA100" s="2" t="s">
        <v>30</v>
      </c>
      <c r="AB100" s="2" t="s">
        <v>31</v>
      </c>
    </row>
    <row r="101" spans="1:28" ht="129.6" x14ac:dyDescent="0.3">
      <c r="A101" s="1">
        <v>43536.0625</v>
      </c>
      <c r="B101" s="3" t="s">
        <v>165</v>
      </c>
      <c r="C101">
        <v>7.53</v>
      </c>
      <c r="D101">
        <v>9.93</v>
      </c>
      <c r="E101">
        <v>8.27</v>
      </c>
      <c r="F101">
        <v>6.98</v>
      </c>
      <c r="G101">
        <v>9.94</v>
      </c>
      <c r="H101">
        <v>8.42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 t="s">
        <v>65</v>
      </c>
      <c r="P101" s="1">
        <v>43536.0625</v>
      </c>
      <c r="Q101">
        <v>2019</v>
      </c>
      <c r="R101">
        <v>3</v>
      </c>
      <c r="S101" s="2" t="s">
        <v>66</v>
      </c>
      <c r="T101">
        <v>11</v>
      </c>
      <c r="U101" s="2" t="s">
        <v>55</v>
      </c>
      <c r="V101">
        <v>3</v>
      </c>
      <c r="W101" s="2" t="s">
        <v>32</v>
      </c>
      <c r="X101">
        <v>1</v>
      </c>
      <c r="Y101">
        <v>4</v>
      </c>
      <c r="Z101" s="1">
        <v>44227.0625</v>
      </c>
      <c r="AA101" s="2" t="s">
        <v>30</v>
      </c>
      <c r="AB101" s="2" t="s">
        <v>31</v>
      </c>
    </row>
    <row r="102" spans="1:28" ht="129.6" x14ac:dyDescent="0.3">
      <c r="A102" s="1">
        <v>43536.083333333336</v>
      </c>
      <c r="B102" s="3" t="s">
        <v>166</v>
      </c>
      <c r="C102">
        <v>7.85</v>
      </c>
      <c r="D102">
        <v>9.9700000000000006</v>
      </c>
      <c r="E102">
        <v>8.5</v>
      </c>
      <c r="F102">
        <v>7.39</v>
      </c>
      <c r="G102">
        <v>9.9700000000000006</v>
      </c>
      <c r="H102">
        <v>8.56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" t="s">
        <v>65</v>
      </c>
      <c r="P102" s="1">
        <v>43536.083333333336</v>
      </c>
      <c r="Q102">
        <v>2019</v>
      </c>
      <c r="R102">
        <v>3</v>
      </c>
      <c r="S102" s="2" t="s">
        <v>66</v>
      </c>
      <c r="T102">
        <v>11</v>
      </c>
      <c r="U102" s="2" t="s">
        <v>55</v>
      </c>
      <c r="V102">
        <v>3</v>
      </c>
      <c r="W102" s="2" t="s">
        <v>33</v>
      </c>
      <c r="X102">
        <v>2</v>
      </c>
      <c r="Y102">
        <v>5</v>
      </c>
      <c r="Z102" s="1">
        <v>44227.083333333336</v>
      </c>
      <c r="AA102" s="2" t="s">
        <v>30</v>
      </c>
      <c r="AB102" s="2" t="s">
        <v>31</v>
      </c>
    </row>
    <row r="103" spans="1:28" ht="129.6" x14ac:dyDescent="0.3">
      <c r="A103" s="1">
        <v>43536.104166666664</v>
      </c>
      <c r="B103" s="3" t="s">
        <v>167</v>
      </c>
      <c r="C103">
        <v>7.85</v>
      </c>
      <c r="D103">
        <v>9.9700000000000006</v>
      </c>
      <c r="E103">
        <v>8.5</v>
      </c>
      <c r="F103">
        <v>7.39</v>
      </c>
      <c r="G103">
        <v>9.9700000000000006</v>
      </c>
      <c r="H103">
        <v>8.56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" t="s">
        <v>65</v>
      </c>
      <c r="P103" s="1">
        <v>43536.104166666664</v>
      </c>
      <c r="Q103">
        <v>2019</v>
      </c>
      <c r="R103">
        <v>3</v>
      </c>
      <c r="S103" s="2" t="s">
        <v>66</v>
      </c>
      <c r="T103">
        <v>11</v>
      </c>
      <c r="U103" s="2" t="s">
        <v>55</v>
      </c>
      <c r="V103">
        <v>3</v>
      </c>
      <c r="W103" s="2" t="s">
        <v>33</v>
      </c>
      <c r="X103">
        <v>2</v>
      </c>
      <c r="Y103">
        <v>6</v>
      </c>
      <c r="Z103" s="1">
        <v>44227.104166666664</v>
      </c>
      <c r="AA103" s="2" t="s">
        <v>30</v>
      </c>
      <c r="AB103" s="2" t="s">
        <v>31</v>
      </c>
    </row>
    <row r="104" spans="1:28" ht="129.6" x14ac:dyDescent="0.3">
      <c r="A104" s="1">
        <v>43536.125</v>
      </c>
      <c r="B104" s="3" t="s">
        <v>168</v>
      </c>
      <c r="C104">
        <v>8</v>
      </c>
      <c r="D104">
        <v>10.01</v>
      </c>
      <c r="E104">
        <v>8.64</v>
      </c>
      <c r="F104">
        <v>7.58</v>
      </c>
      <c r="G104">
        <v>10.039999999999999</v>
      </c>
      <c r="H104">
        <v>8.7200000000000006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" t="s">
        <v>65</v>
      </c>
      <c r="P104" s="1">
        <v>43536.125</v>
      </c>
      <c r="Q104">
        <v>2019</v>
      </c>
      <c r="R104">
        <v>3</v>
      </c>
      <c r="S104" s="2" t="s">
        <v>66</v>
      </c>
      <c r="T104">
        <v>11</v>
      </c>
      <c r="U104" s="2" t="s">
        <v>55</v>
      </c>
      <c r="V104">
        <v>3</v>
      </c>
      <c r="W104" s="2" t="s">
        <v>34</v>
      </c>
      <c r="X104">
        <v>3</v>
      </c>
      <c r="Y104">
        <v>7</v>
      </c>
      <c r="Z104" s="1">
        <v>44227.125</v>
      </c>
      <c r="AA104" s="2" t="s">
        <v>30</v>
      </c>
      <c r="AB104" s="2" t="s">
        <v>31</v>
      </c>
    </row>
    <row r="105" spans="1:28" ht="129.6" x14ac:dyDescent="0.3">
      <c r="A105" s="1">
        <v>43536.145833333336</v>
      </c>
      <c r="B105" s="3" t="s">
        <v>169</v>
      </c>
      <c r="C105">
        <v>8</v>
      </c>
      <c r="D105">
        <v>10.01</v>
      </c>
      <c r="E105">
        <v>8.64</v>
      </c>
      <c r="F105">
        <v>7.58</v>
      </c>
      <c r="G105">
        <v>10.039999999999999</v>
      </c>
      <c r="H105">
        <v>8.7200000000000006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2" t="s">
        <v>65</v>
      </c>
      <c r="P105" s="1">
        <v>43536.145833333336</v>
      </c>
      <c r="Q105">
        <v>2019</v>
      </c>
      <c r="R105">
        <v>3</v>
      </c>
      <c r="S105" s="2" t="s">
        <v>66</v>
      </c>
      <c r="T105">
        <v>11</v>
      </c>
      <c r="U105" s="2" t="s">
        <v>55</v>
      </c>
      <c r="V105">
        <v>3</v>
      </c>
      <c r="W105" s="2" t="s">
        <v>34</v>
      </c>
      <c r="X105">
        <v>3</v>
      </c>
      <c r="Y105">
        <v>8</v>
      </c>
      <c r="Z105" s="1">
        <v>44227.145833333336</v>
      </c>
      <c r="AA105" s="2" t="s">
        <v>30</v>
      </c>
      <c r="AB105" s="2" t="s">
        <v>31</v>
      </c>
    </row>
    <row r="106" spans="1:28" ht="129.6" x14ac:dyDescent="0.3">
      <c r="A106" s="1">
        <v>43536.166666666664</v>
      </c>
      <c r="B106" s="3" t="s">
        <v>170</v>
      </c>
      <c r="C106">
        <v>8.3000000000000007</v>
      </c>
      <c r="D106">
        <v>10.08</v>
      </c>
      <c r="E106">
        <v>8.89</v>
      </c>
      <c r="F106">
        <v>7.85</v>
      </c>
      <c r="G106">
        <v>10.18</v>
      </c>
      <c r="H106">
        <v>8.9600000000000009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" t="s">
        <v>65</v>
      </c>
      <c r="P106" s="1">
        <v>43536.166666666664</v>
      </c>
      <c r="Q106">
        <v>2019</v>
      </c>
      <c r="R106">
        <v>3</v>
      </c>
      <c r="S106" s="2" t="s">
        <v>66</v>
      </c>
      <c r="T106">
        <v>11</v>
      </c>
      <c r="U106" s="2" t="s">
        <v>55</v>
      </c>
      <c r="V106">
        <v>3</v>
      </c>
      <c r="W106" s="2" t="s">
        <v>35</v>
      </c>
      <c r="X106">
        <v>4</v>
      </c>
      <c r="Y106">
        <v>9</v>
      </c>
      <c r="Z106" s="1">
        <v>44227.166666666664</v>
      </c>
      <c r="AA106" s="2" t="s">
        <v>30</v>
      </c>
      <c r="AB106" s="2" t="s">
        <v>31</v>
      </c>
    </row>
    <row r="107" spans="1:28" ht="129.6" x14ac:dyDescent="0.3">
      <c r="A107" s="1">
        <v>43536.1875</v>
      </c>
      <c r="B107" s="3" t="s">
        <v>171</v>
      </c>
      <c r="C107">
        <v>8.3000000000000007</v>
      </c>
      <c r="D107">
        <v>10.08</v>
      </c>
      <c r="E107">
        <v>8.89</v>
      </c>
      <c r="F107">
        <v>7.85</v>
      </c>
      <c r="G107">
        <v>10.18</v>
      </c>
      <c r="H107">
        <v>8.9600000000000009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" t="s">
        <v>65</v>
      </c>
      <c r="P107" s="1">
        <v>43536.1875</v>
      </c>
      <c r="Q107">
        <v>2019</v>
      </c>
      <c r="R107">
        <v>3</v>
      </c>
      <c r="S107" s="2" t="s">
        <v>66</v>
      </c>
      <c r="T107">
        <v>11</v>
      </c>
      <c r="U107" s="2" t="s">
        <v>55</v>
      </c>
      <c r="V107">
        <v>3</v>
      </c>
      <c r="W107" s="2" t="s">
        <v>35</v>
      </c>
      <c r="X107">
        <v>4</v>
      </c>
      <c r="Y107">
        <v>10</v>
      </c>
      <c r="Z107" s="1">
        <v>44227.1875</v>
      </c>
      <c r="AA107" s="2" t="s">
        <v>30</v>
      </c>
      <c r="AB107" s="2" t="s">
        <v>31</v>
      </c>
    </row>
    <row r="108" spans="1:28" ht="129.6" x14ac:dyDescent="0.3">
      <c r="A108" s="1">
        <v>43536.208333333336</v>
      </c>
      <c r="B108" s="3" t="s">
        <v>172</v>
      </c>
      <c r="C108">
        <v>8.6</v>
      </c>
      <c r="D108">
        <v>10.130000000000001</v>
      </c>
      <c r="E108">
        <v>9.08</v>
      </c>
      <c r="F108">
        <v>8.16</v>
      </c>
      <c r="G108">
        <v>10.26</v>
      </c>
      <c r="H108">
        <v>9.17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2" t="s">
        <v>65</v>
      </c>
      <c r="P108" s="1">
        <v>43536.208333333336</v>
      </c>
      <c r="Q108">
        <v>2019</v>
      </c>
      <c r="R108">
        <v>3</v>
      </c>
      <c r="S108" s="2" t="s">
        <v>66</v>
      </c>
      <c r="T108">
        <v>11</v>
      </c>
      <c r="U108" s="2" t="s">
        <v>55</v>
      </c>
      <c r="V108">
        <v>3</v>
      </c>
      <c r="W108" s="2" t="s">
        <v>36</v>
      </c>
      <c r="X108">
        <v>5</v>
      </c>
      <c r="Y108">
        <v>11</v>
      </c>
      <c r="Z108" s="1">
        <v>44227.208333333336</v>
      </c>
      <c r="AA108" s="2" t="s">
        <v>30</v>
      </c>
      <c r="AB108" s="2" t="s">
        <v>31</v>
      </c>
    </row>
    <row r="109" spans="1:28" ht="129.6" x14ac:dyDescent="0.3">
      <c r="A109" s="1">
        <v>43536.229166666664</v>
      </c>
      <c r="B109" s="3" t="s">
        <v>173</v>
      </c>
      <c r="C109">
        <v>8.6</v>
      </c>
      <c r="D109">
        <v>10.130000000000001</v>
      </c>
      <c r="E109">
        <v>9.08</v>
      </c>
      <c r="F109">
        <v>8.16</v>
      </c>
      <c r="G109">
        <v>10.26</v>
      </c>
      <c r="H109">
        <v>9.17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2" t="s">
        <v>65</v>
      </c>
      <c r="P109" s="1">
        <v>43536.229166666664</v>
      </c>
      <c r="Q109">
        <v>2019</v>
      </c>
      <c r="R109">
        <v>3</v>
      </c>
      <c r="S109" s="2" t="s">
        <v>66</v>
      </c>
      <c r="T109">
        <v>11</v>
      </c>
      <c r="U109" s="2" t="s">
        <v>55</v>
      </c>
      <c r="V109">
        <v>3</v>
      </c>
      <c r="W109" s="2" t="s">
        <v>36</v>
      </c>
      <c r="X109">
        <v>5</v>
      </c>
      <c r="Y109">
        <v>12</v>
      </c>
      <c r="Z109" s="1">
        <v>44227.229166666664</v>
      </c>
      <c r="AA109" s="2" t="s">
        <v>30</v>
      </c>
      <c r="AB109" s="2" t="s">
        <v>31</v>
      </c>
    </row>
    <row r="110" spans="1:28" ht="129.6" x14ac:dyDescent="0.3">
      <c r="A110" s="1">
        <v>43536.25</v>
      </c>
      <c r="B110" s="3" t="s">
        <v>174</v>
      </c>
      <c r="C110">
        <v>8.9</v>
      </c>
      <c r="D110">
        <v>10.119999999999999</v>
      </c>
      <c r="E110">
        <v>9.1999999999999993</v>
      </c>
      <c r="F110">
        <v>8.49</v>
      </c>
      <c r="G110">
        <v>10.31</v>
      </c>
      <c r="H110">
        <v>9.3800000000000008</v>
      </c>
      <c r="I110">
        <v>0.92</v>
      </c>
      <c r="J110">
        <v>0.92</v>
      </c>
      <c r="K110">
        <v>1.05</v>
      </c>
      <c r="L110">
        <v>1.28</v>
      </c>
      <c r="M110">
        <v>0.84</v>
      </c>
      <c r="N110">
        <v>0.65</v>
      </c>
      <c r="O110" s="2" t="s">
        <v>65</v>
      </c>
      <c r="P110" s="1">
        <v>43536.25</v>
      </c>
      <c r="Q110">
        <v>2019</v>
      </c>
      <c r="R110">
        <v>3</v>
      </c>
      <c r="S110" s="2" t="s">
        <v>66</v>
      </c>
      <c r="T110">
        <v>11</v>
      </c>
      <c r="U110" s="2" t="s">
        <v>55</v>
      </c>
      <c r="V110">
        <v>3</v>
      </c>
      <c r="W110" s="2" t="s">
        <v>37</v>
      </c>
      <c r="X110">
        <v>6</v>
      </c>
      <c r="Y110">
        <v>13</v>
      </c>
      <c r="Z110" s="1">
        <v>44227.25</v>
      </c>
      <c r="AA110" s="2" t="s">
        <v>30</v>
      </c>
      <c r="AB110" s="2" t="s">
        <v>31</v>
      </c>
    </row>
    <row r="111" spans="1:28" ht="129.6" x14ac:dyDescent="0.3">
      <c r="A111" s="1">
        <v>43536.270833333336</v>
      </c>
      <c r="B111" s="3" t="s">
        <v>175</v>
      </c>
      <c r="C111">
        <v>8.9</v>
      </c>
      <c r="D111">
        <v>10.119999999999999</v>
      </c>
      <c r="E111">
        <v>9.1999999999999993</v>
      </c>
      <c r="F111">
        <v>8.49</v>
      </c>
      <c r="G111">
        <v>10.31</v>
      </c>
      <c r="H111">
        <v>9.3800000000000008</v>
      </c>
      <c r="I111">
        <v>0.92</v>
      </c>
      <c r="J111">
        <v>0.92</v>
      </c>
      <c r="K111">
        <v>1.05</v>
      </c>
      <c r="L111">
        <v>1.28</v>
      </c>
      <c r="M111">
        <v>0.84</v>
      </c>
      <c r="N111">
        <v>0.65</v>
      </c>
      <c r="O111" s="2" t="s">
        <v>65</v>
      </c>
      <c r="P111" s="1">
        <v>43536.270833333336</v>
      </c>
      <c r="Q111">
        <v>2019</v>
      </c>
      <c r="R111">
        <v>3</v>
      </c>
      <c r="S111" s="2" t="s">
        <v>66</v>
      </c>
      <c r="T111">
        <v>11</v>
      </c>
      <c r="U111" s="2" t="s">
        <v>55</v>
      </c>
      <c r="V111">
        <v>3</v>
      </c>
      <c r="W111" s="2" t="s">
        <v>37</v>
      </c>
      <c r="X111">
        <v>6</v>
      </c>
      <c r="Y111">
        <v>14</v>
      </c>
      <c r="Z111" s="1">
        <v>44227.270833333336</v>
      </c>
      <c r="AA111" s="2" t="s">
        <v>30</v>
      </c>
      <c r="AB111" s="2" t="s">
        <v>31</v>
      </c>
    </row>
    <row r="112" spans="1:28" ht="129.6" x14ac:dyDescent="0.3">
      <c r="A112" s="1">
        <v>43536.291666666664</v>
      </c>
      <c r="B112" s="3" t="s">
        <v>176</v>
      </c>
      <c r="C112">
        <v>9.16</v>
      </c>
      <c r="D112">
        <v>10.14</v>
      </c>
      <c r="E112">
        <v>9.32</v>
      </c>
      <c r="F112">
        <v>8.77</v>
      </c>
      <c r="G112">
        <v>10.4</v>
      </c>
      <c r="H112">
        <v>9.58</v>
      </c>
      <c r="I112">
        <v>13.45</v>
      </c>
      <c r="J112">
        <v>16.41</v>
      </c>
      <c r="K112">
        <v>14.99</v>
      </c>
      <c r="L112">
        <v>14.82</v>
      </c>
      <c r="M112">
        <v>10.48</v>
      </c>
      <c r="N112">
        <v>12.45</v>
      </c>
      <c r="O112" s="2" t="s">
        <v>65</v>
      </c>
      <c r="P112" s="1">
        <v>43536.291666666664</v>
      </c>
      <c r="Q112">
        <v>2019</v>
      </c>
      <c r="R112">
        <v>3</v>
      </c>
      <c r="S112" s="2" t="s">
        <v>66</v>
      </c>
      <c r="T112">
        <v>11</v>
      </c>
      <c r="U112" s="2" t="s">
        <v>55</v>
      </c>
      <c r="V112">
        <v>3</v>
      </c>
      <c r="W112" s="2" t="s">
        <v>38</v>
      </c>
      <c r="X112">
        <v>7</v>
      </c>
      <c r="Y112">
        <v>15</v>
      </c>
      <c r="Z112" s="1">
        <v>44227.291666666664</v>
      </c>
      <c r="AA112" s="2" t="s">
        <v>30</v>
      </c>
      <c r="AB112" s="2" t="s">
        <v>31</v>
      </c>
    </row>
    <row r="113" spans="1:28" ht="129.6" x14ac:dyDescent="0.3">
      <c r="A113" s="1">
        <v>43536.3125</v>
      </c>
      <c r="B113" s="3" t="s">
        <v>177</v>
      </c>
      <c r="C113">
        <v>9.16</v>
      </c>
      <c r="D113">
        <v>10.14</v>
      </c>
      <c r="E113">
        <v>9.32</v>
      </c>
      <c r="F113">
        <v>8.77</v>
      </c>
      <c r="G113">
        <v>10.4</v>
      </c>
      <c r="H113">
        <v>9.58</v>
      </c>
      <c r="I113">
        <v>13.45</v>
      </c>
      <c r="J113">
        <v>16.41</v>
      </c>
      <c r="K113">
        <v>14.99</v>
      </c>
      <c r="L113">
        <v>14.82</v>
      </c>
      <c r="M113">
        <v>10.48</v>
      </c>
      <c r="N113">
        <v>12.45</v>
      </c>
      <c r="O113" s="2" t="s">
        <v>65</v>
      </c>
      <c r="P113" s="1">
        <v>43536.3125</v>
      </c>
      <c r="Q113">
        <v>2019</v>
      </c>
      <c r="R113">
        <v>3</v>
      </c>
      <c r="S113" s="2" t="s">
        <v>66</v>
      </c>
      <c r="T113">
        <v>11</v>
      </c>
      <c r="U113" s="2" t="s">
        <v>55</v>
      </c>
      <c r="V113">
        <v>3</v>
      </c>
      <c r="W113" s="2" t="s">
        <v>38</v>
      </c>
      <c r="X113">
        <v>7</v>
      </c>
      <c r="Y113">
        <v>16</v>
      </c>
      <c r="Z113" s="1">
        <v>44227.3125</v>
      </c>
      <c r="AA113" s="2" t="s">
        <v>30</v>
      </c>
      <c r="AB113" s="2" t="s">
        <v>31</v>
      </c>
    </row>
    <row r="114" spans="1:28" ht="129.6" x14ac:dyDescent="0.3">
      <c r="A114" s="1">
        <v>43536.333333333336</v>
      </c>
      <c r="B114" s="3" t="s">
        <v>178</v>
      </c>
      <c r="C114">
        <v>9.34</v>
      </c>
      <c r="D114">
        <v>10.19</v>
      </c>
      <c r="E114">
        <v>9.49</v>
      </c>
      <c r="F114">
        <v>9.02</v>
      </c>
      <c r="G114">
        <v>10.51</v>
      </c>
      <c r="H114">
        <v>9.73</v>
      </c>
      <c r="I114">
        <v>35.020000000000003</v>
      </c>
      <c r="J114">
        <v>33.450000000000003</v>
      </c>
      <c r="K114">
        <v>36.83</v>
      </c>
      <c r="L114">
        <v>32.840000000000003</v>
      </c>
      <c r="M114">
        <v>26.38</v>
      </c>
      <c r="N114">
        <v>35.78</v>
      </c>
      <c r="O114" s="2" t="s">
        <v>65</v>
      </c>
      <c r="P114" s="1">
        <v>43536.333333333336</v>
      </c>
      <c r="Q114">
        <v>2019</v>
      </c>
      <c r="R114">
        <v>3</v>
      </c>
      <c r="S114" s="2" t="s">
        <v>66</v>
      </c>
      <c r="T114">
        <v>11</v>
      </c>
      <c r="U114" s="2" t="s">
        <v>55</v>
      </c>
      <c r="V114">
        <v>3</v>
      </c>
      <c r="W114" s="2" t="s">
        <v>39</v>
      </c>
      <c r="X114">
        <v>8</v>
      </c>
      <c r="Y114">
        <v>17</v>
      </c>
      <c r="Z114" s="1">
        <v>44227.333333333336</v>
      </c>
      <c r="AA114" s="2" t="s">
        <v>30</v>
      </c>
      <c r="AB114" s="2" t="s">
        <v>31</v>
      </c>
    </row>
    <row r="115" spans="1:28" ht="129.6" x14ac:dyDescent="0.3">
      <c r="A115" s="1">
        <v>43536.354166666664</v>
      </c>
      <c r="B115" s="3" t="s">
        <v>179</v>
      </c>
      <c r="C115">
        <v>9.34</v>
      </c>
      <c r="D115">
        <v>10.19</v>
      </c>
      <c r="E115">
        <v>9.49</v>
      </c>
      <c r="F115">
        <v>9.02</v>
      </c>
      <c r="G115">
        <v>10.51</v>
      </c>
      <c r="H115">
        <v>9.73</v>
      </c>
      <c r="I115">
        <v>35.020000000000003</v>
      </c>
      <c r="J115">
        <v>33.450000000000003</v>
      </c>
      <c r="K115">
        <v>36.83</v>
      </c>
      <c r="L115">
        <v>32.840000000000003</v>
      </c>
      <c r="M115">
        <v>26.38</v>
      </c>
      <c r="N115">
        <v>35.78</v>
      </c>
      <c r="O115" s="2" t="s">
        <v>65</v>
      </c>
      <c r="P115" s="1">
        <v>43536.354166666664</v>
      </c>
      <c r="Q115">
        <v>2019</v>
      </c>
      <c r="R115">
        <v>3</v>
      </c>
      <c r="S115" s="2" t="s">
        <v>66</v>
      </c>
      <c r="T115">
        <v>11</v>
      </c>
      <c r="U115" s="2" t="s">
        <v>55</v>
      </c>
      <c r="V115">
        <v>3</v>
      </c>
      <c r="W115" s="2" t="s">
        <v>39</v>
      </c>
      <c r="X115">
        <v>8</v>
      </c>
      <c r="Y115">
        <v>18</v>
      </c>
      <c r="Z115" s="1">
        <v>44227.354166666664</v>
      </c>
      <c r="AA115" s="2" t="s">
        <v>30</v>
      </c>
      <c r="AB115" s="2" t="s">
        <v>31</v>
      </c>
    </row>
    <row r="116" spans="1:28" ht="129.6" x14ac:dyDescent="0.3">
      <c r="A116" s="1">
        <v>43536.375</v>
      </c>
      <c r="B116" s="3" t="s">
        <v>180</v>
      </c>
      <c r="C116">
        <v>8.77</v>
      </c>
      <c r="D116">
        <v>10.31</v>
      </c>
      <c r="E116">
        <v>9.66</v>
      </c>
      <c r="F116">
        <v>9.27</v>
      </c>
      <c r="G116">
        <v>10.64</v>
      </c>
      <c r="H116">
        <v>9.2200000000000006</v>
      </c>
      <c r="I116">
        <v>75.22</v>
      </c>
      <c r="J116">
        <v>48.27</v>
      </c>
      <c r="K116">
        <v>67.47</v>
      </c>
      <c r="L116">
        <v>60.06</v>
      </c>
      <c r="M116">
        <v>56.8</v>
      </c>
      <c r="N116">
        <v>84.41</v>
      </c>
      <c r="O116" s="2" t="s">
        <v>65</v>
      </c>
      <c r="P116" s="1">
        <v>43536.375</v>
      </c>
      <c r="Q116">
        <v>2019</v>
      </c>
      <c r="R116">
        <v>3</v>
      </c>
      <c r="S116" s="2" t="s">
        <v>66</v>
      </c>
      <c r="T116">
        <v>11</v>
      </c>
      <c r="U116" s="2" t="s">
        <v>55</v>
      </c>
      <c r="V116">
        <v>3</v>
      </c>
      <c r="W116" s="2" t="s">
        <v>40</v>
      </c>
      <c r="X116">
        <v>9</v>
      </c>
      <c r="Y116">
        <v>19</v>
      </c>
      <c r="Z116" s="1">
        <v>44227.375</v>
      </c>
      <c r="AA116" s="2" t="s">
        <v>30</v>
      </c>
      <c r="AB116" s="2" t="s">
        <v>31</v>
      </c>
    </row>
    <row r="117" spans="1:28" ht="129.6" x14ac:dyDescent="0.3">
      <c r="A117" s="1">
        <v>43536.395833333336</v>
      </c>
      <c r="B117" s="3" t="s">
        <v>181</v>
      </c>
      <c r="C117">
        <v>8.77</v>
      </c>
      <c r="D117">
        <v>10.31</v>
      </c>
      <c r="E117">
        <v>9.66</v>
      </c>
      <c r="F117">
        <v>9.27</v>
      </c>
      <c r="G117">
        <v>10.64</v>
      </c>
      <c r="H117">
        <v>9.2200000000000006</v>
      </c>
      <c r="I117">
        <v>75.22</v>
      </c>
      <c r="J117">
        <v>48.27</v>
      </c>
      <c r="K117">
        <v>67.47</v>
      </c>
      <c r="L117">
        <v>60.06</v>
      </c>
      <c r="M117">
        <v>56.8</v>
      </c>
      <c r="N117">
        <v>84.41</v>
      </c>
      <c r="O117" s="2" t="s">
        <v>65</v>
      </c>
      <c r="P117" s="1">
        <v>43536.395833333336</v>
      </c>
      <c r="Q117">
        <v>2019</v>
      </c>
      <c r="R117">
        <v>3</v>
      </c>
      <c r="S117" s="2" t="s">
        <v>66</v>
      </c>
      <c r="T117">
        <v>11</v>
      </c>
      <c r="U117" s="2" t="s">
        <v>55</v>
      </c>
      <c r="V117">
        <v>3</v>
      </c>
      <c r="W117" s="2" t="s">
        <v>40</v>
      </c>
      <c r="X117">
        <v>9</v>
      </c>
      <c r="Y117">
        <v>20</v>
      </c>
      <c r="Z117" s="1">
        <v>44227.395833333336</v>
      </c>
      <c r="AA117" s="2" t="s">
        <v>30</v>
      </c>
      <c r="AB117" s="2" t="s">
        <v>31</v>
      </c>
    </row>
    <row r="118" spans="1:28" ht="129.6" x14ac:dyDescent="0.3">
      <c r="A118" s="1">
        <v>43536.416666666664</v>
      </c>
      <c r="B118" s="3" t="s">
        <v>182</v>
      </c>
      <c r="C118">
        <v>6.63</v>
      </c>
      <c r="D118">
        <v>10.4</v>
      </c>
      <c r="E118">
        <v>8.86</v>
      </c>
      <c r="F118">
        <v>8.92</v>
      </c>
      <c r="G118">
        <v>9.58</v>
      </c>
      <c r="H118">
        <v>6.43</v>
      </c>
      <c r="I118">
        <v>106.94</v>
      </c>
      <c r="J118">
        <v>83.06</v>
      </c>
      <c r="K118">
        <v>109.66</v>
      </c>
      <c r="L118">
        <v>112.16</v>
      </c>
      <c r="M118">
        <v>104.38</v>
      </c>
      <c r="N118">
        <v>112.03</v>
      </c>
      <c r="O118" s="2" t="s">
        <v>65</v>
      </c>
      <c r="P118" s="1">
        <v>43536.416666666664</v>
      </c>
      <c r="Q118">
        <v>2019</v>
      </c>
      <c r="R118">
        <v>3</v>
      </c>
      <c r="S118" s="2" t="s">
        <v>66</v>
      </c>
      <c r="T118">
        <v>11</v>
      </c>
      <c r="U118" s="2" t="s">
        <v>55</v>
      </c>
      <c r="V118">
        <v>3</v>
      </c>
      <c r="W118" s="2" t="s">
        <v>41</v>
      </c>
      <c r="X118">
        <v>10</v>
      </c>
      <c r="Y118">
        <v>21</v>
      </c>
      <c r="Z118" s="1">
        <v>44227.416666666664</v>
      </c>
      <c r="AA118" s="2" t="s">
        <v>30</v>
      </c>
      <c r="AB118" s="2" t="s">
        <v>31</v>
      </c>
    </row>
    <row r="119" spans="1:28" ht="129.6" x14ac:dyDescent="0.3">
      <c r="A119" s="1">
        <v>43536.4375</v>
      </c>
      <c r="B119" s="3" t="s">
        <v>183</v>
      </c>
      <c r="C119">
        <v>6.63</v>
      </c>
      <c r="D119">
        <v>10.4</v>
      </c>
      <c r="E119">
        <v>8.86</v>
      </c>
      <c r="F119">
        <v>8.92</v>
      </c>
      <c r="G119">
        <v>9.58</v>
      </c>
      <c r="H119">
        <v>6.43</v>
      </c>
      <c r="I119">
        <v>106.94</v>
      </c>
      <c r="J119">
        <v>83.06</v>
      </c>
      <c r="K119">
        <v>109.66</v>
      </c>
      <c r="L119">
        <v>112.16</v>
      </c>
      <c r="M119">
        <v>104.38</v>
      </c>
      <c r="N119">
        <v>112.03</v>
      </c>
      <c r="O119" s="2" t="s">
        <v>65</v>
      </c>
      <c r="P119" s="1">
        <v>43536.4375</v>
      </c>
      <c r="Q119">
        <v>2019</v>
      </c>
      <c r="R119">
        <v>3</v>
      </c>
      <c r="S119" s="2" t="s">
        <v>66</v>
      </c>
      <c r="T119">
        <v>11</v>
      </c>
      <c r="U119" s="2" t="s">
        <v>55</v>
      </c>
      <c r="V119">
        <v>3</v>
      </c>
      <c r="W119" s="2" t="s">
        <v>41</v>
      </c>
      <c r="X119">
        <v>10</v>
      </c>
      <c r="Y119">
        <v>22</v>
      </c>
      <c r="Z119" s="1">
        <v>44227.4375</v>
      </c>
      <c r="AA119" s="2" t="s">
        <v>30</v>
      </c>
      <c r="AB119" s="2" t="s">
        <v>31</v>
      </c>
    </row>
    <row r="120" spans="1:28" ht="129.6" x14ac:dyDescent="0.3">
      <c r="A120" s="1">
        <v>43536.458333333336</v>
      </c>
      <c r="B120" s="3" t="s">
        <v>184</v>
      </c>
      <c r="C120">
        <v>4.3600000000000003</v>
      </c>
      <c r="D120">
        <v>8.6</v>
      </c>
      <c r="E120">
        <v>6.19</v>
      </c>
      <c r="F120">
        <v>6.92</v>
      </c>
      <c r="G120">
        <v>6.34</v>
      </c>
      <c r="H120">
        <v>4.7699999999999996</v>
      </c>
      <c r="I120">
        <v>120.12</v>
      </c>
      <c r="J120">
        <v>123.16</v>
      </c>
      <c r="K120">
        <v>147.62</v>
      </c>
      <c r="L120">
        <v>135.5</v>
      </c>
      <c r="M120">
        <v>143.69</v>
      </c>
      <c r="N120">
        <v>120.44</v>
      </c>
      <c r="O120" s="2" t="s">
        <v>65</v>
      </c>
      <c r="P120" s="1">
        <v>43536.458333333336</v>
      </c>
      <c r="Q120">
        <v>2019</v>
      </c>
      <c r="R120">
        <v>3</v>
      </c>
      <c r="S120" s="2" t="s">
        <v>66</v>
      </c>
      <c r="T120">
        <v>11</v>
      </c>
      <c r="U120" s="2" t="s">
        <v>55</v>
      </c>
      <c r="V120">
        <v>3</v>
      </c>
      <c r="W120" s="2" t="s">
        <v>42</v>
      </c>
      <c r="X120">
        <v>11</v>
      </c>
      <c r="Y120">
        <v>23</v>
      </c>
      <c r="Z120" s="1">
        <v>44227.458333333336</v>
      </c>
      <c r="AA120" s="2" t="s">
        <v>30</v>
      </c>
      <c r="AB120" s="2" t="s">
        <v>31</v>
      </c>
    </row>
    <row r="121" spans="1:28" ht="129.6" x14ac:dyDescent="0.3">
      <c r="A121" s="1">
        <v>43536.479166666664</v>
      </c>
      <c r="B121" s="3" t="s">
        <v>185</v>
      </c>
      <c r="C121">
        <v>4.3600000000000003</v>
      </c>
      <c r="D121">
        <v>8.6</v>
      </c>
      <c r="E121">
        <v>6.19</v>
      </c>
      <c r="F121">
        <v>6.92</v>
      </c>
      <c r="G121">
        <v>6.34</v>
      </c>
      <c r="H121">
        <v>4.7699999999999996</v>
      </c>
      <c r="I121">
        <v>120.12</v>
      </c>
      <c r="J121">
        <v>123.16</v>
      </c>
      <c r="K121">
        <v>147.62</v>
      </c>
      <c r="L121">
        <v>135.5</v>
      </c>
      <c r="M121">
        <v>143.69</v>
      </c>
      <c r="N121">
        <v>120.44</v>
      </c>
      <c r="O121" s="2" t="s">
        <v>65</v>
      </c>
      <c r="P121" s="1">
        <v>43536.479166666664</v>
      </c>
      <c r="Q121">
        <v>2019</v>
      </c>
      <c r="R121">
        <v>3</v>
      </c>
      <c r="S121" s="2" t="s">
        <v>66</v>
      </c>
      <c r="T121">
        <v>11</v>
      </c>
      <c r="U121" s="2" t="s">
        <v>55</v>
      </c>
      <c r="V121">
        <v>3</v>
      </c>
      <c r="W121" s="2" t="s">
        <v>42</v>
      </c>
      <c r="X121">
        <v>11</v>
      </c>
      <c r="Y121">
        <v>24</v>
      </c>
      <c r="Z121" s="1">
        <v>44227.479166666664</v>
      </c>
      <c r="AA121" s="2" t="s">
        <v>30</v>
      </c>
      <c r="AB121" s="2" t="s">
        <v>31</v>
      </c>
    </row>
    <row r="122" spans="1:28" ht="129.6" x14ac:dyDescent="0.3">
      <c r="A122" s="1">
        <v>43536.5</v>
      </c>
      <c r="B122" s="3" t="s">
        <v>186</v>
      </c>
      <c r="C122">
        <v>4.37</v>
      </c>
      <c r="D122">
        <v>6.28</v>
      </c>
      <c r="E122">
        <v>5.03</v>
      </c>
      <c r="F122">
        <v>4.7300000000000004</v>
      </c>
      <c r="G122">
        <v>6.74</v>
      </c>
      <c r="H122">
        <v>5.19</v>
      </c>
      <c r="I122">
        <v>96.47</v>
      </c>
      <c r="J122">
        <v>151.81</v>
      </c>
      <c r="K122">
        <v>134.56</v>
      </c>
      <c r="L122">
        <v>132.5</v>
      </c>
      <c r="M122">
        <v>138.19</v>
      </c>
      <c r="N122">
        <v>104.88</v>
      </c>
      <c r="O122" s="2" t="s">
        <v>65</v>
      </c>
      <c r="P122" s="1">
        <v>43536.5</v>
      </c>
      <c r="Q122">
        <v>2019</v>
      </c>
      <c r="R122">
        <v>3</v>
      </c>
      <c r="S122" s="2" t="s">
        <v>66</v>
      </c>
      <c r="T122">
        <v>11</v>
      </c>
      <c r="U122" s="2" t="s">
        <v>55</v>
      </c>
      <c r="V122">
        <v>3</v>
      </c>
      <c r="W122" s="2" t="s">
        <v>43</v>
      </c>
      <c r="X122">
        <v>12</v>
      </c>
      <c r="Y122">
        <v>25</v>
      </c>
      <c r="Z122" s="1">
        <v>44227.5</v>
      </c>
      <c r="AA122" s="2" t="s">
        <v>30</v>
      </c>
      <c r="AB122" s="2" t="s">
        <v>31</v>
      </c>
    </row>
    <row r="123" spans="1:28" ht="129.6" x14ac:dyDescent="0.3">
      <c r="A123" s="1">
        <v>43536.520833333336</v>
      </c>
      <c r="B123" s="3" t="s">
        <v>187</v>
      </c>
      <c r="C123">
        <v>4.37</v>
      </c>
      <c r="D123">
        <v>6.28</v>
      </c>
      <c r="E123">
        <v>5.03</v>
      </c>
      <c r="F123">
        <v>4.7300000000000004</v>
      </c>
      <c r="G123">
        <v>6.74</v>
      </c>
      <c r="H123">
        <v>5.19</v>
      </c>
      <c r="I123">
        <v>96.47</v>
      </c>
      <c r="J123">
        <v>151.81</v>
      </c>
      <c r="K123">
        <v>134.56</v>
      </c>
      <c r="L123">
        <v>132.5</v>
      </c>
      <c r="M123">
        <v>138.19</v>
      </c>
      <c r="N123">
        <v>104.88</v>
      </c>
      <c r="O123" s="2" t="s">
        <v>65</v>
      </c>
      <c r="P123" s="1">
        <v>43536.520833333336</v>
      </c>
      <c r="Q123">
        <v>2019</v>
      </c>
      <c r="R123">
        <v>3</v>
      </c>
      <c r="S123" s="2" t="s">
        <v>66</v>
      </c>
      <c r="T123">
        <v>11</v>
      </c>
      <c r="U123" s="2" t="s">
        <v>55</v>
      </c>
      <c r="V123">
        <v>3</v>
      </c>
      <c r="W123" s="2" t="s">
        <v>43</v>
      </c>
      <c r="X123">
        <v>12</v>
      </c>
      <c r="Y123">
        <v>26</v>
      </c>
      <c r="Z123" s="1">
        <v>44227.520833333336</v>
      </c>
      <c r="AA123" s="2" t="s">
        <v>30</v>
      </c>
      <c r="AB123" s="2" t="s">
        <v>31</v>
      </c>
    </row>
    <row r="124" spans="1:28" ht="129.6" x14ac:dyDescent="0.3">
      <c r="A124" s="1">
        <v>43536.541666666664</v>
      </c>
      <c r="B124" s="3" t="s">
        <v>188</v>
      </c>
      <c r="C124">
        <v>4.91</v>
      </c>
      <c r="D124">
        <v>6.97</v>
      </c>
      <c r="E124">
        <v>5.57</v>
      </c>
      <c r="F124">
        <v>4.22</v>
      </c>
      <c r="G124">
        <v>7.54</v>
      </c>
      <c r="H124">
        <v>5.72</v>
      </c>
      <c r="I124">
        <v>110.62</v>
      </c>
      <c r="J124">
        <v>202.44</v>
      </c>
      <c r="K124">
        <v>193.25</v>
      </c>
      <c r="L124">
        <v>107.31</v>
      </c>
      <c r="M124">
        <v>112.53</v>
      </c>
      <c r="N124">
        <v>135.94</v>
      </c>
      <c r="O124" s="2" t="s">
        <v>65</v>
      </c>
      <c r="P124" s="1">
        <v>43536.541666666664</v>
      </c>
      <c r="Q124">
        <v>2019</v>
      </c>
      <c r="R124">
        <v>3</v>
      </c>
      <c r="S124" s="2" t="s">
        <v>66</v>
      </c>
      <c r="T124">
        <v>11</v>
      </c>
      <c r="U124" s="2" t="s">
        <v>55</v>
      </c>
      <c r="V124">
        <v>3</v>
      </c>
      <c r="W124" s="2" t="s">
        <v>44</v>
      </c>
      <c r="X124">
        <v>13</v>
      </c>
      <c r="Y124">
        <v>27</v>
      </c>
      <c r="Z124" s="1">
        <v>44227.541666666664</v>
      </c>
      <c r="AA124" s="2" t="s">
        <v>30</v>
      </c>
      <c r="AB124" s="2" t="s">
        <v>31</v>
      </c>
    </row>
    <row r="125" spans="1:28" ht="129.6" x14ac:dyDescent="0.3">
      <c r="A125" s="1">
        <v>43536.5625</v>
      </c>
      <c r="B125" s="3" t="s">
        <v>189</v>
      </c>
      <c r="C125">
        <v>4.91</v>
      </c>
      <c r="D125">
        <v>6.97</v>
      </c>
      <c r="E125">
        <v>5.57</v>
      </c>
      <c r="F125">
        <v>4.22</v>
      </c>
      <c r="G125">
        <v>7.54</v>
      </c>
      <c r="H125">
        <v>5.72</v>
      </c>
      <c r="I125">
        <v>110.62</v>
      </c>
      <c r="J125">
        <v>202.44</v>
      </c>
      <c r="K125">
        <v>193.25</v>
      </c>
      <c r="L125">
        <v>107.31</v>
      </c>
      <c r="M125">
        <v>112.53</v>
      </c>
      <c r="N125">
        <v>135.94</v>
      </c>
      <c r="O125" s="2" t="s">
        <v>65</v>
      </c>
      <c r="P125" s="1">
        <v>43536.5625</v>
      </c>
      <c r="Q125">
        <v>2019</v>
      </c>
      <c r="R125">
        <v>3</v>
      </c>
      <c r="S125" s="2" t="s">
        <v>66</v>
      </c>
      <c r="T125">
        <v>11</v>
      </c>
      <c r="U125" s="2" t="s">
        <v>55</v>
      </c>
      <c r="V125">
        <v>3</v>
      </c>
      <c r="W125" s="2" t="s">
        <v>44</v>
      </c>
      <c r="X125">
        <v>13</v>
      </c>
      <c r="Y125">
        <v>28</v>
      </c>
      <c r="Z125" s="1">
        <v>44227.5625</v>
      </c>
      <c r="AA125" s="2" t="s">
        <v>30</v>
      </c>
      <c r="AB125" s="2" t="s">
        <v>31</v>
      </c>
    </row>
    <row r="126" spans="1:28" ht="129.6" x14ac:dyDescent="0.3">
      <c r="A126" s="1">
        <v>43536.583333333336</v>
      </c>
      <c r="B126" s="3" t="s">
        <v>190</v>
      </c>
      <c r="C126">
        <v>5.44</v>
      </c>
      <c r="D126">
        <v>7.67</v>
      </c>
      <c r="E126">
        <v>6.2</v>
      </c>
      <c r="F126">
        <v>4.7300000000000004</v>
      </c>
      <c r="G126">
        <v>8.0399999999999991</v>
      </c>
      <c r="H126">
        <v>6.23</v>
      </c>
      <c r="I126">
        <v>193.94</v>
      </c>
      <c r="J126">
        <v>112.53</v>
      </c>
      <c r="K126">
        <v>170</v>
      </c>
      <c r="L126">
        <v>136.75</v>
      </c>
      <c r="M126">
        <v>169.5</v>
      </c>
      <c r="N126">
        <v>213.31</v>
      </c>
      <c r="O126" s="2" t="s">
        <v>65</v>
      </c>
      <c r="P126" s="1">
        <v>43536.583333333336</v>
      </c>
      <c r="Q126">
        <v>2019</v>
      </c>
      <c r="R126">
        <v>3</v>
      </c>
      <c r="S126" s="2" t="s">
        <v>66</v>
      </c>
      <c r="T126">
        <v>11</v>
      </c>
      <c r="U126" s="2" t="s">
        <v>55</v>
      </c>
      <c r="V126">
        <v>3</v>
      </c>
      <c r="W126" s="2" t="s">
        <v>45</v>
      </c>
      <c r="X126">
        <v>14</v>
      </c>
      <c r="Y126">
        <v>29</v>
      </c>
      <c r="Z126" s="1">
        <v>44227.583333333336</v>
      </c>
      <c r="AA126" s="2" t="s">
        <v>30</v>
      </c>
      <c r="AB126" s="2" t="s">
        <v>31</v>
      </c>
    </row>
    <row r="127" spans="1:28" ht="129.6" x14ac:dyDescent="0.3">
      <c r="A127" s="1">
        <v>43536.604166666664</v>
      </c>
      <c r="B127" s="3" t="s">
        <v>191</v>
      </c>
      <c r="C127">
        <v>5.44</v>
      </c>
      <c r="D127">
        <v>7.67</v>
      </c>
      <c r="E127">
        <v>6.2</v>
      </c>
      <c r="F127">
        <v>4.7300000000000004</v>
      </c>
      <c r="G127">
        <v>8.0399999999999991</v>
      </c>
      <c r="H127">
        <v>6.23</v>
      </c>
      <c r="I127">
        <v>193.94</v>
      </c>
      <c r="J127">
        <v>112.53</v>
      </c>
      <c r="K127">
        <v>170</v>
      </c>
      <c r="L127">
        <v>136.75</v>
      </c>
      <c r="M127">
        <v>169.5</v>
      </c>
      <c r="N127">
        <v>213.31</v>
      </c>
      <c r="O127" s="2" t="s">
        <v>65</v>
      </c>
      <c r="P127" s="1">
        <v>43536.604166666664</v>
      </c>
      <c r="Q127">
        <v>2019</v>
      </c>
      <c r="R127">
        <v>3</v>
      </c>
      <c r="S127" s="2" t="s">
        <v>66</v>
      </c>
      <c r="T127">
        <v>11</v>
      </c>
      <c r="U127" s="2" t="s">
        <v>55</v>
      </c>
      <c r="V127">
        <v>3</v>
      </c>
      <c r="W127" s="2" t="s">
        <v>45</v>
      </c>
      <c r="X127">
        <v>14</v>
      </c>
      <c r="Y127">
        <v>30</v>
      </c>
      <c r="Z127" s="1">
        <v>44227.604166666664</v>
      </c>
      <c r="AA127" s="2" t="s">
        <v>30</v>
      </c>
      <c r="AB127" s="2" t="s">
        <v>31</v>
      </c>
    </row>
    <row r="128" spans="1:28" ht="129.6" x14ac:dyDescent="0.3">
      <c r="A128" s="1">
        <v>43536.625</v>
      </c>
      <c r="B128" s="3" t="s">
        <v>192</v>
      </c>
      <c r="C128">
        <v>6.25</v>
      </c>
      <c r="D128">
        <v>8.1</v>
      </c>
      <c r="E128">
        <v>6.56</v>
      </c>
      <c r="F128">
        <v>5.64</v>
      </c>
      <c r="G128">
        <v>8.57</v>
      </c>
      <c r="H128">
        <v>6.85</v>
      </c>
      <c r="I128">
        <v>223.44</v>
      </c>
      <c r="J128">
        <v>172.88</v>
      </c>
      <c r="K128">
        <v>196.81</v>
      </c>
      <c r="L128">
        <v>188.31</v>
      </c>
      <c r="M128">
        <v>196</v>
      </c>
      <c r="N128">
        <v>222.94</v>
      </c>
      <c r="O128" s="2" t="s">
        <v>65</v>
      </c>
      <c r="P128" s="1">
        <v>43536.625</v>
      </c>
      <c r="Q128">
        <v>2019</v>
      </c>
      <c r="R128">
        <v>3</v>
      </c>
      <c r="S128" s="2" t="s">
        <v>66</v>
      </c>
      <c r="T128">
        <v>11</v>
      </c>
      <c r="U128" s="2" t="s">
        <v>55</v>
      </c>
      <c r="V128">
        <v>3</v>
      </c>
      <c r="W128" s="2" t="s">
        <v>46</v>
      </c>
      <c r="X128">
        <v>15</v>
      </c>
      <c r="Y128">
        <v>31</v>
      </c>
      <c r="Z128" s="1">
        <v>44227.625</v>
      </c>
      <c r="AA128" s="2" t="s">
        <v>30</v>
      </c>
      <c r="AB128" s="2" t="s">
        <v>31</v>
      </c>
    </row>
    <row r="129" spans="1:28" ht="129.6" x14ac:dyDescent="0.3">
      <c r="A129" s="1">
        <v>43536.645833333336</v>
      </c>
      <c r="B129" s="3" t="s">
        <v>193</v>
      </c>
      <c r="C129">
        <v>6.25</v>
      </c>
      <c r="D129">
        <v>8.1</v>
      </c>
      <c r="E129">
        <v>6.56</v>
      </c>
      <c r="F129">
        <v>5.64</v>
      </c>
      <c r="G129">
        <v>8.57</v>
      </c>
      <c r="H129">
        <v>6.85</v>
      </c>
      <c r="I129">
        <v>223.44</v>
      </c>
      <c r="J129">
        <v>172.88</v>
      </c>
      <c r="K129">
        <v>196.81</v>
      </c>
      <c r="L129">
        <v>188.31</v>
      </c>
      <c r="M129">
        <v>196</v>
      </c>
      <c r="N129">
        <v>222.94</v>
      </c>
      <c r="O129" s="2" t="s">
        <v>65</v>
      </c>
      <c r="P129" s="1">
        <v>43536.645833333336</v>
      </c>
      <c r="Q129">
        <v>2019</v>
      </c>
      <c r="R129">
        <v>3</v>
      </c>
      <c r="S129" s="2" t="s">
        <v>66</v>
      </c>
      <c r="T129">
        <v>11</v>
      </c>
      <c r="U129" s="2" t="s">
        <v>55</v>
      </c>
      <c r="V129">
        <v>3</v>
      </c>
      <c r="W129" s="2" t="s">
        <v>46</v>
      </c>
      <c r="X129">
        <v>15</v>
      </c>
      <c r="Y129">
        <v>32</v>
      </c>
      <c r="Z129" s="1">
        <v>44227.645833333336</v>
      </c>
      <c r="AA129" s="2" t="s">
        <v>30</v>
      </c>
      <c r="AB129" s="2" t="s">
        <v>31</v>
      </c>
    </row>
    <row r="130" spans="1:28" ht="129.6" x14ac:dyDescent="0.3">
      <c r="A130" s="1">
        <v>43536.666666666664</v>
      </c>
      <c r="B130" s="3" t="s">
        <v>194</v>
      </c>
      <c r="C130">
        <v>6.79</v>
      </c>
      <c r="D130">
        <v>8.59</v>
      </c>
      <c r="E130">
        <v>7.11</v>
      </c>
      <c r="F130">
        <v>6.58</v>
      </c>
      <c r="G130">
        <v>8.9600000000000009</v>
      </c>
      <c r="H130">
        <v>7.28</v>
      </c>
      <c r="I130">
        <v>103.75</v>
      </c>
      <c r="J130">
        <v>104.34</v>
      </c>
      <c r="K130">
        <v>113.28</v>
      </c>
      <c r="L130">
        <v>113.56</v>
      </c>
      <c r="M130">
        <v>111</v>
      </c>
      <c r="N130">
        <v>91.28</v>
      </c>
      <c r="O130" s="2" t="s">
        <v>65</v>
      </c>
      <c r="P130" s="1">
        <v>43536.666666666664</v>
      </c>
      <c r="Q130">
        <v>2019</v>
      </c>
      <c r="R130">
        <v>3</v>
      </c>
      <c r="S130" s="2" t="s">
        <v>66</v>
      </c>
      <c r="T130">
        <v>11</v>
      </c>
      <c r="U130" s="2" t="s">
        <v>55</v>
      </c>
      <c r="V130">
        <v>3</v>
      </c>
      <c r="W130" s="2" t="s">
        <v>47</v>
      </c>
      <c r="X130">
        <v>16</v>
      </c>
      <c r="Y130">
        <v>33</v>
      </c>
      <c r="Z130" s="1">
        <v>44227.666666666664</v>
      </c>
      <c r="AA130" s="2" t="s">
        <v>30</v>
      </c>
      <c r="AB130" s="2" t="s">
        <v>31</v>
      </c>
    </row>
    <row r="131" spans="1:28" ht="129.6" x14ac:dyDescent="0.3">
      <c r="A131" s="1">
        <v>43536.6875</v>
      </c>
      <c r="B131" s="3" t="s">
        <v>195</v>
      </c>
      <c r="C131">
        <v>6.79</v>
      </c>
      <c r="D131">
        <v>8.59</v>
      </c>
      <c r="E131">
        <v>7.11</v>
      </c>
      <c r="F131">
        <v>6.58</v>
      </c>
      <c r="G131">
        <v>8.9600000000000009</v>
      </c>
      <c r="H131">
        <v>7.28</v>
      </c>
      <c r="I131">
        <v>103.75</v>
      </c>
      <c r="J131">
        <v>104.34</v>
      </c>
      <c r="K131">
        <v>113.28</v>
      </c>
      <c r="L131">
        <v>113.56</v>
      </c>
      <c r="M131">
        <v>111</v>
      </c>
      <c r="N131">
        <v>91.28</v>
      </c>
      <c r="O131" s="2" t="s">
        <v>65</v>
      </c>
      <c r="P131" s="1">
        <v>43536.6875</v>
      </c>
      <c r="Q131">
        <v>2019</v>
      </c>
      <c r="R131">
        <v>3</v>
      </c>
      <c r="S131" s="2" t="s">
        <v>66</v>
      </c>
      <c r="T131">
        <v>11</v>
      </c>
      <c r="U131" s="2" t="s">
        <v>55</v>
      </c>
      <c r="V131">
        <v>3</v>
      </c>
      <c r="W131" s="2" t="s">
        <v>47</v>
      </c>
      <c r="X131">
        <v>16</v>
      </c>
      <c r="Y131">
        <v>34</v>
      </c>
      <c r="Z131" s="1">
        <v>44227.6875</v>
      </c>
      <c r="AA131" s="2" t="s">
        <v>30</v>
      </c>
      <c r="AB131" s="2" t="s">
        <v>31</v>
      </c>
    </row>
    <row r="132" spans="1:28" ht="129.6" x14ac:dyDescent="0.3">
      <c r="A132" s="1">
        <v>43536.708333333336</v>
      </c>
      <c r="B132" s="3" t="s">
        <v>196</v>
      </c>
      <c r="C132">
        <v>6.21</v>
      </c>
      <c r="D132">
        <v>8.84</v>
      </c>
      <c r="E132">
        <v>6.92</v>
      </c>
      <c r="F132">
        <v>6.49</v>
      </c>
      <c r="G132">
        <v>8.89</v>
      </c>
      <c r="H132">
        <v>6.74</v>
      </c>
      <c r="I132">
        <v>25.94</v>
      </c>
      <c r="J132">
        <v>26.79</v>
      </c>
      <c r="K132">
        <v>25.92</v>
      </c>
      <c r="L132">
        <v>21.36</v>
      </c>
      <c r="M132">
        <v>31.48</v>
      </c>
      <c r="N132">
        <v>27.68</v>
      </c>
      <c r="O132" s="2" t="s">
        <v>65</v>
      </c>
      <c r="P132" s="1">
        <v>43536.708333333336</v>
      </c>
      <c r="Q132">
        <v>2019</v>
      </c>
      <c r="R132">
        <v>3</v>
      </c>
      <c r="S132" s="2" t="s">
        <v>66</v>
      </c>
      <c r="T132">
        <v>11</v>
      </c>
      <c r="U132" s="2" t="s">
        <v>55</v>
      </c>
      <c r="V132">
        <v>3</v>
      </c>
      <c r="W132" s="2" t="s">
        <v>48</v>
      </c>
      <c r="X132">
        <v>17</v>
      </c>
      <c r="Y132">
        <v>35</v>
      </c>
      <c r="Z132" s="1">
        <v>44227.708333333336</v>
      </c>
      <c r="AA132" s="2" t="s">
        <v>30</v>
      </c>
      <c r="AB132" s="2" t="s">
        <v>31</v>
      </c>
    </row>
    <row r="133" spans="1:28" ht="129.6" x14ac:dyDescent="0.3">
      <c r="A133" s="1">
        <v>43536.729166666664</v>
      </c>
      <c r="B133" s="3" t="s">
        <v>197</v>
      </c>
      <c r="C133">
        <v>6.21</v>
      </c>
      <c r="D133">
        <v>8.84</v>
      </c>
      <c r="E133">
        <v>6.92</v>
      </c>
      <c r="F133">
        <v>6.49</v>
      </c>
      <c r="G133">
        <v>8.89</v>
      </c>
      <c r="H133">
        <v>6.74</v>
      </c>
      <c r="I133">
        <v>25.94</v>
      </c>
      <c r="J133">
        <v>26.79</v>
      </c>
      <c r="K133">
        <v>25.92</v>
      </c>
      <c r="L133">
        <v>21.36</v>
      </c>
      <c r="M133">
        <v>31.48</v>
      </c>
      <c r="N133">
        <v>27.68</v>
      </c>
      <c r="O133" s="2" t="s">
        <v>65</v>
      </c>
      <c r="P133" s="1">
        <v>43536.729166666664</v>
      </c>
      <c r="Q133">
        <v>2019</v>
      </c>
      <c r="R133">
        <v>3</v>
      </c>
      <c r="S133" s="2" t="s">
        <v>66</v>
      </c>
      <c r="T133">
        <v>11</v>
      </c>
      <c r="U133" s="2" t="s">
        <v>55</v>
      </c>
      <c r="V133">
        <v>3</v>
      </c>
      <c r="W133" s="2" t="s">
        <v>48</v>
      </c>
      <c r="X133">
        <v>17</v>
      </c>
      <c r="Y133">
        <v>36</v>
      </c>
      <c r="Z133" s="1">
        <v>44227.729166666664</v>
      </c>
      <c r="AA133" s="2" t="s">
        <v>30</v>
      </c>
      <c r="AB133" s="2" t="s">
        <v>31</v>
      </c>
    </row>
    <row r="134" spans="1:28" ht="129.6" x14ac:dyDescent="0.3">
      <c r="A134" s="1">
        <v>43536.75</v>
      </c>
      <c r="B134" s="3" t="s">
        <v>198</v>
      </c>
      <c r="C134">
        <v>5.55</v>
      </c>
      <c r="D134">
        <v>8.59</v>
      </c>
      <c r="E134">
        <v>6.35</v>
      </c>
      <c r="F134">
        <v>5.76</v>
      </c>
      <c r="G134">
        <v>8.51</v>
      </c>
      <c r="H134">
        <v>6.3</v>
      </c>
      <c r="I134">
        <v>0</v>
      </c>
      <c r="J134">
        <v>0</v>
      </c>
      <c r="K134">
        <v>0</v>
      </c>
      <c r="L134">
        <v>0</v>
      </c>
      <c r="M134">
        <v>0.01</v>
      </c>
      <c r="N134">
        <v>0.01</v>
      </c>
      <c r="O134" s="2" t="s">
        <v>65</v>
      </c>
      <c r="P134" s="1">
        <v>43536.75</v>
      </c>
      <c r="Q134">
        <v>2019</v>
      </c>
      <c r="R134">
        <v>3</v>
      </c>
      <c r="S134" s="2" t="s">
        <v>66</v>
      </c>
      <c r="T134">
        <v>11</v>
      </c>
      <c r="U134" s="2" t="s">
        <v>55</v>
      </c>
      <c r="V134">
        <v>3</v>
      </c>
      <c r="W134" s="2" t="s">
        <v>49</v>
      </c>
      <c r="X134">
        <v>18</v>
      </c>
      <c r="Y134">
        <v>37</v>
      </c>
      <c r="Z134" s="1">
        <v>44227.75</v>
      </c>
      <c r="AA134" s="2" t="s">
        <v>30</v>
      </c>
      <c r="AB134" s="2" t="s">
        <v>31</v>
      </c>
    </row>
    <row r="135" spans="1:28" ht="129.6" x14ac:dyDescent="0.3">
      <c r="A135" s="1">
        <v>43536.770833333336</v>
      </c>
      <c r="B135" s="3" t="s">
        <v>199</v>
      </c>
      <c r="C135">
        <v>5.55</v>
      </c>
      <c r="D135">
        <v>8.59</v>
      </c>
      <c r="E135">
        <v>6.35</v>
      </c>
      <c r="F135">
        <v>5.76</v>
      </c>
      <c r="G135">
        <v>8.51</v>
      </c>
      <c r="H135">
        <v>6.3</v>
      </c>
      <c r="I135">
        <v>0</v>
      </c>
      <c r="J135">
        <v>0</v>
      </c>
      <c r="K135">
        <v>0</v>
      </c>
      <c r="L135">
        <v>0</v>
      </c>
      <c r="M135">
        <v>0.01</v>
      </c>
      <c r="N135">
        <v>0.01</v>
      </c>
      <c r="O135" s="2" t="s">
        <v>65</v>
      </c>
      <c r="P135" s="1">
        <v>43536.770833333336</v>
      </c>
      <c r="Q135">
        <v>2019</v>
      </c>
      <c r="R135">
        <v>3</v>
      </c>
      <c r="S135" s="2" t="s">
        <v>66</v>
      </c>
      <c r="T135">
        <v>11</v>
      </c>
      <c r="U135" s="2" t="s">
        <v>55</v>
      </c>
      <c r="V135">
        <v>3</v>
      </c>
      <c r="W135" s="2" t="s">
        <v>49</v>
      </c>
      <c r="X135">
        <v>18</v>
      </c>
      <c r="Y135">
        <v>38</v>
      </c>
      <c r="Z135" s="1">
        <v>44227.770833333336</v>
      </c>
      <c r="AA135" s="2" t="s">
        <v>30</v>
      </c>
      <c r="AB135" s="2" t="s">
        <v>31</v>
      </c>
    </row>
    <row r="136" spans="1:28" ht="129.6" x14ac:dyDescent="0.3">
      <c r="A136" s="1">
        <v>43536.791666666664</v>
      </c>
      <c r="B136" s="3" t="s">
        <v>200</v>
      </c>
      <c r="C136">
        <v>5.31</v>
      </c>
      <c r="D136">
        <v>8.5</v>
      </c>
      <c r="E136">
        <v>6.06</v>
      </c>
      <c r="F136">
        <v>5.29</v>
      </c>
      <c r="G136">
        <v>8.5399999999999991</v>
      </c>
      <c r="H136">
        <v>6.21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" t="s">
        <v>65</v>
      </c>
      <c r="P136" s="1">
        <v>43536.791666666664</v>
      </c>
      <c r="Q136">
        <v>2019</v>
      </c>
      <c r="R136">
        <v>3</v>
      </c>
      <c r="S136" s="2" t="s">
        <v>66</v>
      </c>
      <c r="T136">
        <v>11</v>
      </c>
      <c r="U136" s="2" t="s">
        <v>55</v>
      </c>
      <c r="V136">
        <v>3</v>
      </c>
      <c r="W136" s="2" t="s">
        <v>50</v>
      </c>
      <c r="X136">
        <v>19</v>
      </c>
      <c r="Y136">
        <v>39</v>
      </c>
      <c r="Z136" s="1">
        <v>44227.791666666664</v>
      </c>
      <c r="AA136" s="2" t="s">
        <v>30</v>
      </c>
      <c r="AB136" s="2" t="s">
        <v>31</v>
      </c>
    </row>
    <row r="137" spans="1:28" ht="129.6" x14ac:dyDescent="0.3">
      <c r="A137" s="1">
        <v>43536.8125</v>
      </c>
      <c r="B137" s="3" t="s">
        <v>201</v>
      </c>
      <c r="C137">
        <v>5.31</v>
      </c>
      <c r="D137">
        <v>8.5</v>
      </c>
      <c r="E137">
        <v>6.06</v>
      </c>
      <c r="F137">
        <v>5.29</v>
      </c>
      <c r="G137">
        <v>8.5399999999999991</v>
      </c>
      <c r="H137">
        <v>6.21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" t="s">
        <v>65</v>
      </c>
      <c r="P137" s="1">
        <v>43536.8125</v>
      </c>
      <c r="Q137">
        <v>2019</v>
      </c>
      <c r="R137">
        <v>3</v>
      </c>
      <c r="S137" s="2" t="s">
        <v>66</v>
      </c>
      <c r="T137">
        <v>11</v>
      </c>
      <c r="U137" s="2" t="s">
        <v>55</v>
      </c>
      <c r="V137">
        <v>3</v>
      </c>
      <c r="W137" s="2" t="s">
        <v>50</v>
      </c>
      <c r="X137">
        <v>19</v>
      </c>
      <c r="Y137">
        <v>40</v>
      </c>
      <c r="Z137" s="1">
        <v>44227.8125</v>
      </c>
      <c r="AA137" s="2" t="s">
        <v>30</v>
      </c>
      <c r="AB137" s="2" t="s">
        <v>31</v>
      </c>
    </row>
    <row r="138" spans="1:28" ht="129.6" x14ac:dyDescent="0.3">
      <c r="A138" s="1">
        <v>43536.833333333336</v>
      </c>
      <c r="B138" s="3" t="s">
        <v>202</v>
      </c>
      <c r="C138">
        <v>5.46</v>
      </c>
      <c r="D138">
        <v>8.56</v>
      </c>
      <c r="E138">
        <v>6.03</v>
      </c>
      <c r="F138">
        <v>4.93</v>
      </c>
      <c r="G138">
        <v>8.6199999999999992</v>
      </c>
      <c r="H138">
        <v>6.36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2" t="s">
        <v>65</v>
      </c>
      <c r="P138" s="1">
        <v>43536.833333333336</v>
      </c>
      <c r="Q138">
        <v>2019</v>
      </c>
      <c r="R138">
        <v>3</v>
      </c>
      <c r="S138" s="2" t="s">
        <v>66</v>
      </c>
      <c r="T138">
        <v>11</v>
      </c>
      <c r="U138" s="2" t="s">
        <v>55</v>
      </c>
      <c r="V138">
        <v>3</v>
      </c>
      <c r="W138" s="2" t="s">
        <v>51</v>
      </c>
      <c r="X138">
        <v>20</v>
      </c>
      <c r="Y138">
        <v>41</v>
      </c>
      <c r="Z138" s="1">
        <v>44227.833333333336</v>
      </c>
      <c r="AA138" s="2" t="s">
        <v>30</v>
      </c>
      <c r="AB138" s="2" t="s">
        <v>31</v>
      </c>
    </row>
    <row r="139" spans="1:28" ht="129.6" x14ac:dyDescent="0.3">
      <c r="A139" s="1">
        <v>43536.854166666664</v>
      </c>
      <c r="B139" s="3" t="s">
        <v>203</v>
      </c>
      <c r="C139">
        <v>5.46</v>
      </c>
      <c r="D139">
        <v>8.56</v>
      </c>
      <c r="E139">
        <v>6.03</v>
      </c>
      <c r="F139">
        <v>4.93</v>
      </c>
      <c r="G139">
        <v>8.6199999999999992</v>
      </c>
      <c r="H139">
        <v>6.36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2" t="s">
        <v>65</v>
      </c>
      <c r="P139" s="1">
        <v>43536.854166666664</v>
      </c>
      <c r="Q139">
        <v>2019</v>
      </c>
      <c r="R139">
        <v>3</v>
      </c>
      <c r="S139" s="2" t="s">
        <v>66</v>
      </c>
      <c r="T139">
        <v>11</v>
      </c>
      <c r="U139" s="2" t="s">
        <v>55</v>
      </c>
      <c r="V139">
        <v>3</v>
      </c>
      <c r="W139" s="2" t="s">
        <v>51</v>
      </c>
      <c r="X139">
        <v>20</v>
      </c>
      <c r="Y139">
        <v>42</v>
      </c>
      <c r="Z139" s="1">
        <v>44227.854166666664</v>
      </c>
      <c r="AA139" s="2" t="s">
        <v>30</v>
      </c>
      <c r="AB139" s="2" t="s">
        <v>31</v>
      </c>
    </row>
    <row r="140" spans="1:28" ht="129.6" x14ac:dyDescent="0.3">
      <c r="A140" s="1">
        <v>43536.875</v>
      </c>
      <c r="B140" s="3" t="s">
        <v>204</v>
      </c>
      <c r="C140">
        <v>5.69</v>
      </c>
      <c r="D140">
        <v>8.64</v>
      </c>
      <c r="E140">
        <v>6.16</v>
      </c>
      <c r="F140">
        <v>5.12</v>
      </c>
      <c r="G140">
        <v>8.69</v>
      </c>
      <c r="H140">
        <v>6.52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" t="s">
        <v>65</v>
      </c>
      <c r="P140" s="1">
        <v>43536.875</v>
      </c>
      <c r="Q140">
        <v>2019</v>
      </c>
      <c r="R140">
        <v>3</v>
      </c>
      <c r="S140" s="2" t="s">
        <v>66</v>
      </c>
      <c r="T140">
        <v>11</v>
      </c>
      <c r="U140" s="2" t="s">
        <v>55</v>
      </c>
      <c r="V140">
        <v>3</v>
      </c>
      <c r="W140" s="2" t="s">
        <v>52</v>
      </c>
      <c r="X140">
        <v>21</v>
      </c>
      <c r="Y140">
        <v>43</v>
      </c>
      <c r="Z140" s="1">
        <v>44227.875</v>
      </c>
      <c r="AA140" s="2" t="s">
        <v>30</v>
      </c>
      <c r="AB140" s="2" t="s">
        <v>31</v>
      </c>
    </row>
    <row r="141" spans="1:28" ht="129.6" x14ac:dyDescent="0.3">
      <c r="A141" s="1">
        <v>43536.895833333336</v>
      </c>
      <c r="B141" s="3" t="s">
        <v>205</v>
      </c>
      <c r="C141">
        <v>5.69</v>
      </c>
      <c r="D141">
        <v>8.64</v>
      </c>
      <c r="E141">
        <v>6.16</v>
      </c>
      <c r="F141">
        <v>5.12</v>
      </c>
      <c r="G141">
        <v>8.69</v>
      </c>
      <c r="H141">
        <v>6.52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" t="s">
        <v>65</v>
      </c>
      <c r="P141" s="1">
        <v>43536.895833333336</v>
      </c>
      <c r="Q141">
        <v>2019</v>
      </c>
      <c r="R141">
        <v>3</v>
      </c>
      <c r="S141" s="2" t="s">
        <v>66</v>
      </c>
      <c r="T141">
        <v>11</v>
      </c>
      <c r="U141" s="2" t="s">
        <v>55</v>
      </c>
      <c r="V141">
        <v>3</v>
      </c>
      <c r="W141" s="2" t="s">
        <v>52</v>
      </c>
      <c r="X141">
        <v>21</v>
      </c>
      <c r="Y141">
        <v>44</v>
      </c>
      <c r="Z141" s="1">
        <v>44227.895833333336</v>
      </c>
      <c r="AA141" s="2" t="s">
        <v>30</v>
      </c>
      <c r="AB141" s="2" t="s">
        <v>31</v>
      </c>
    </row>
    <row r="142" spans="1:28" ht="129.6" x14ac:dyDescent="0.3">
      <c r="A142" s="1">
        <v>43536.916666666664</v>
      </c>
      <c r="B142" s="3" t="s">
        <v>206</v>
      </c>
      <c r="C142">
        <v>5.72</v>
      </c>
      <c r="D142">
        <v>8.66</v>
      </c>
      <c r="E142">
        <v>6.2</v>
      </c>
      <c r="F142">
        <v>5.46</v>
      </c>
      <c r="G142">
        <v>8.75</v>
      </c>
      <c r="H142">
        <v>6.47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 t="s">
        <v>65</v>
      </c>
      <c r="P142" s="1">
        <v>43536.916666666664</v>
      </c>
      <c r="Q142">
        <v>2019</v>
      </c>
      <c r="R142">
        <v>3</v>
      </c>
      <c r="S142" s="2" t="s">
        <v>66</v>
      </c>
      <c r="T142">
        <v>11</v>
      </c>
      <c r="U142" s="2" t="s">
        <v>55</v>
      </c>
      <c r="V142">
        <v>3</v>
      </c>
      <c r="W142" s="2" t="s">
        <v>53</v>
      </c>
      <c r="X142">
        <v>22</v>
      </c>
      <c r="Y142">
        <v>45</v>
      </c>
      <c r="Z142" s="1">
        <v>44227.916666666664</v>
      </c>
      <c r="AA142" s="2" t="s">
        <v>30</v>
      </c>
      <c r="AB142" s="2" t="s">
        <v>31</v>
      </c>
    </row>
    <row r="143" spans="1:28" ht="129.6" x14ac:dyDescent="0.3">
      <c r="A143" s="1">
        <v>43536.9375</v>
      </c>
      <c r="B143" s="3" t="s">
        <v>207</v>
      </c>
      <c r="C143">
        <v>5.72</v>
      </c>
      <c r="D143">
        <v>8.66</v>
      </c>
      <c r="E143">
        <v>6.2</v>
      </c>
      <c r="F143">
        <v>5.46</v>
      </c>
      <c r="G143">
        <v>8.75</v>
      </c>
      <c r="H143">
        <v>6.47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 t="s">
        <v>65</v>
      </c>
      <c r="P143" s="1">
        <v>43536.9375</v>
      </c>
      <c r="Q143">
        <v>2019</v>
      </c>
      <c r="R143">
        <v>3</v>
      </c>
      <c r="S143" s="2" t="s">
        <v>66</v>
      </c>
      <c r="T143">
        <v>11</v>
      </c>
      <c r="U143" s="2" t="s">
        <v>55</v>
      </c>
      <c r="V143">
        <v>3</v>
      </c>
      <c r="W143" s="2" t="s">
        <v>53</v>
      </c>
      <c r="X143">
        <v>22</v>
      </c>
      <c r="Y143">
        <v>46</v>
      </c>
      <c r="Z143" s="1">
        <v>44227.9375</v>
      </c>
      <c r="AA143" s="2" t="s">
        <v>30</v>
      </c>
      <c r="AB143" s="2" t="s">
        <v>31</v>
      </c>
    </row>
    <row r="144" spans="1:28" ht="129.6" x14ac:dyDescent="0.3">
      <c r="A144" s="1">
        <v>43536.958333333336</v>
      </c>
      <c r="B144" s="3" t="s">
        <v>208</v>
      </c>
      <c r="C144">
        <v>5.69</v>
      </c>
      <c r="D144">
        <v>8.69</v>
      </c>
      <c r="E144">
        <v>6.17</v>
      </c>
      <c r="F144">
        <v>5.5</v>
      </c>
      <c r="G144">
        <v>8.81</v>
      </c>
      <c r="H144">
        <v>6.46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" t="s">
        <v>65</v>
      </c>
      <c r="P144" s="1">
        <v>43536.958333333336</v>
      </c>
      <c r="Q144">
        <v>2019</v>
      </c>
      <c r="R144">
        <v>3</v>
      </c>
      <c r="S144" s="2" t="s">
        <v>66</v>
      </c>
      <c r="T144">
        <v>11</v>
      </c>
      <c r="U144" s="2" t="s">
        <v>55</v>
      </c>
      <c r="V144">
        <v>3</v>
      </c>
      <c r="W144" s="2" t="s">
        <v>54</v>
      </c>
      <c r="X144">
        <v>23</v>
      </c>
      <c r="Y144">
        <v>47</v>
      </c>
      <c r="Z144" s="1">
        <v>44227.958333333336</v>
      </c>
      <c r="AA144" s="2" t="s">
        <v>30</v>
      </c>
      <c r="AB144" s="2" t="s">
        <v>31</v>
      </c>
    </row>
    <row r="145" spans="1:28" ht="129.6" x14ac:dyDescent="0.3">
      <c r="A145" s="1">
        <v>43536.979166666664</v>
      </c>
      <c r="B145" s="3" t="s">
        <v>209</v>
      </c>
      <c r="C145">
        <v>5.69</v>
      </c>
      <c r="D145">
        <v>8.69</v>
      </c>
      <c r="E145">
        <v>6.17</v>
      </c>
      <c r="F145">
        <v>5.5</v>
      </c>
      <c r="G145">
        <v>8.81</v>
      </c>
      <c r="H145">
        <v>6.46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 t="s">
        <v>65</v>
      </c>
      <c r="P145" s="1">
        <v>43536.979166666664</v>
      </c>
      <c r="Q145">
        <v>2019</v>
      </c>
      <c r="R145">
        <v>3</v>
      </c>
      <c r="S145" s="2" t="s">
        <v>66</v>
      </c>
      <c r="T145">
        <v>11</v>
      </c>
      <c r="U145" s="2" t="s">
        <v>55</v>
      </c>
      <c r="V145">
        <v>3</v>
      </c>
      <c r="W145" s="2" t="s">
        <v>54</v>
      </c>
      <c r="X145">
        <v>23</v>
      </c>
      <c r="Y145">
        <v>48</v>
      </c>
      <c r="Z145" s="1">
        <v>44227.979166666664</v>
      </c>
      <c r="AA145" s="2" t="s">
        <v>30</v>
      </c>
      <c r="AB145" s="2" t="s">
        <v>31</v>
      </c>
    </row>
    <row r="146" spans="1:28" ht="129.6" x14ac:dyDescent="0.3">
      <c r="A146" s="1">
        <v>43537</v>
      </c>
      <c r="B146" s="3" t="s">
        <v>210</v>
      </c>
      <c r="C146">
        <v>5.75</v>
      </c>
      <c r="D146">
        <v>8.67</v>
      </c>
      <c r="E146">
        <v>6.23</v>
      </c>
      <c r="F146">
        <v>5.37</v>
      </c>
      <c r="G146">
        <v>8.66</v>
      </c>
      <c r="H146">
        <v>6.57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" t="s">
        <v>65</v>
      </c>
      <c r="P146" s="1">
        <v>43537</v>
      </c>
      <c r="Q146">
        <v>2019</v>
      </c>
      <c r="R146">
        <v>3</v>
      </c>
      <c r="S146" s="2" t="s">
        <v>66</v>
      </c>
      <c r="T146">
        <v>11</v>
      </c>
      <c r="U146" s="2" t="s">
        <v>56</v>
      </c>
      <c r="V146">
        <v>4</v>
      </c>
      <c r="W146" s="2" t="s">
        <v>29</v>
      </c>
      <c r="X146">
        <v>0</v>
      </c>
      <c r="Y146">
        <v>1</v>
      </c>
      <c r="Z146" s="1">
        <v>44227</v>
      </c>
      <c r="AA146" s="2" t="s">
        <v>30</v>
      </c>
      <c r="AB146" s="2" t="s">
        <v>31</v>
      </c>
    </row>
    <row r="147" spans="1:28" ht="129.6" x14ac:dyDescent="0.3">
      <c r="A147" s="1">
        <v>43537.020833333336</v>
      </c>
      <c r="B147" s="3" t="s">
        <v>211</v>
      </c>
      <c r="C147">
        <v>5.75</v>
      </c>
      <c r="D147">
        <v>8.67</v>
      </c>
      <c r="E147">
        <v>6.23</v>
      </c>
      <c r="F147">
        <v>5.37</v>
      </c>
      <c r="G147">
        <v>8.66</v>
      </c>
      <c r="H147">
        <v>6.57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 t="s">
        <v>65</v>
      </c>
      <c r="P147" s="1">
        <v>43537.020833333336</v>
      </c>
      <c r="Q147">
        <v>2019</v>
      </c>
      <c r="R147">
        <v>3</v>
      </c>
      <c r="S147" s="2" t="s">
        <v>66</v>
      </c>
      <c r="T147">
        <v>11</v>
      </c>
      <c r="U147" s="2" t="s">
        <v>56</v>
      </c>
      <c r="V147">
        <v>4</v>
      </c>
      <c r="W147" s="2" t="s">
        <v>29</v>
      </c>
      <c r="X147">
        <v>0</v>
      </c>
      <c r="Y147">
        <v>2</v>
      </c>
      <c r="Z147" s="1">
        <v>44227.020833333336</v>
      </c>
      <c r="AA147" s="2" t="s">
        <v>30</v>
      </c>
      <c r="AB147" s="2" t="s">
        <v>31</v>
      </c>
    </row>
    <row r="148" spans="1:28" ht="129.6" x14ac:dyDescent="0.3">
      <c r="A148" s="1">
        <v>43537.041666666664</v>
      </c>
      <c r="B148" s="3" t="s">
        <v>212</v>
      </c>
      <c r="C148">
        <v>5.67</v>
      </c>
      <c r="D148">
        <v>8.6</v>
      </c>
      <c r="E148">
        <v>6.27</v>
      </c>
      <c r="F148">
        <v>5.3</v>
      </c>
      <c r="G148">
        <v>8.7200000000000006</v>
      </c>
      <c r="H148">
        <v>6.49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 t="s">
        <v>65</v>
      </c>
      <c r="P148" s="1">
        <v>43537.041666666664</v>
      </c>
      <c r="Q148">
        <v>2019</v>
      </c>
      <c r="R148">
        <v>3</v>
      </c>
      <c r="S148" s="2" t="s">
        <v>66</v>
      </c>
      <c r="T148">
        <v>11</v>
      </c>
      <c r="U148" s="2" t="s">
        <v>56</v>
      </c>
      <c r="V148">
        <v>4</v>
      </c>
      <c r="W148" s="2" t="s">
        <v>32</v>
      </c>
      <c r="X148">
        <v>1</v>
      </c>
      <c r="Y148">
        <v>3</v>
      </c>
      <c r="Z148" s="1">
        <v>44227.041666666664</v>
      </c>
      <c r="AA148" s="2" t="s">
        <v>30</v>
      </c>
      <c r="AB148" s="2" t="s">
        <v>31</v>
      </c>
    </row>
    <row r="149" spans="1:28" ht="129.6" x14ac:dyDescent="0.3">
      <c r="A149" s="1">
        <v>43537.0625</v>
      </c>
      <c r="B149" s="3" t="s">
        <v>213</v>
      </c>
      <c r="C149">
        <v>5.67</v>
      </c>
      <c r="D149">
        <v>8.6</v>
      </c>
      <c r="E149">
        <v>6.27</v>
      </c>
      <c r="F149">
        <v>5.3</v>
      </c>
      <c r="G149">
        <v>8.7200000000000006</v>
      </c>
      <c r="H149">
        <v>6.49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" t="s">
        <v>65</v>
      </c>
      <c r="P149" s="1">
        <v>43537.0625</v>
      </c>
      <c r="Q149">
        <v>2019</v>
      </c>
      <c r="R149">
        <v>3</v>
      </c>
      <c r="S149" s="2" t="s">
        <v>66</v>
      </c>
      <c r="T149">
        <v>11</v>
      </c>
      <c r="U149" s="2" t="s">
        <v>56</v>
      </c>
      <c r="V149">
        <v>4</v>
      </c>
      <c r="W149" s="2" t="s">
        <v>32</v>
      </c>
      <c r="X149">
        <v>1</v>
      </c>
      <c r="Y149">
        <v>4</v>
      </c>
      <c r="Z149" s="1">
        <v>44227.0625</v>
      </c>
      <c r="AA149" s="2" t="s">
        <v>30</v>
      </c>
      <c r="AB149" s="2" t="s">
        <v>31</v>
      </c>
    </row>
    <row r="150" spans="1:28" ht="129.6" x14ac:dyDescent="0.3">
      <c r="A150" s="1">
        <v>43537.083333333336</v>
      </c>
      <c r="B150" s="3" t="s">
        <v>214</v>
      </c>
      <c r="C150">
        <v>5.51</v>
      </c>
      <c r="D150">
        <v>8.64</v>
      </c>
      <c r="E150">
        <v>6.12</v>
      </c>
      <c r="F150">
        <v>5.21</v>
      </c>
      <c r="G150">
        <v>8.69</v>
      </c>
      <c r="H150">
        <v>6.2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" t="s">
        <v>65</v>
      </c>
      <c r="P150" s="1">
        <v>43537.083333333336</v>
      </c>
      <c r="Q150">
        <v>2019</v>
      </c>
      <c r="R150">
        <v>3</v>
      </c>
      <c r="S150" s="2" t="s">
        <v>66</v>
      </c>
      <c r="T150">
        <v>11</v>
      </c>
      <c r="U150" s="2" t="s">
        <v>56</v>
      </c>
      <c r="V150">
        <v>4</v>
      </c>
      <c r="W150" s="2" t="s">
        <v>33</v>
      </c>
      <c r="X150">
        <v>2</v>
      </c>
      <c r="Y150">
        <v>5</v>
      </c>
      <c r="Z150" s="1">
        <v>44227.083333333336</v>
      </c>
      <c r="AA150" s="2" t="s">
        <v>30</v>
      </c>
      <c r="AB150" s="2" t="s">
        <v>31</v>
      </c>
    </row>
    <row r="151" spans="1:28" ht="129.6" x14ac:dyDescent="0.3">
      <c r="A151" s="1">
        <v>43537.104166666664</v>
      </c>
      <c r="B151" s="3" t="s">
        <v>215</v>
      </c>
      <c r="C151">
        <v>5.51</v>
      </c>
      <c r="D151">
        <v>8.64</v>
      </c>
      <c r="E151">
        <v>6.12</v>
      </c>
      <c r="F151">
        <v>5.21</v>
      </c>
      <c r="G151">
        <v>8.69</v>
      </c>
      <c r="H151">
        <v>6.2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2" t="s">
        <v>65</v>
      </c>
      <c r="P151" s="1">
        <v>43537.104166666664</v>
      </c>
      <c r="Q151">
        <v>2019</v>
      </c>
      <c r="R151">
        <v>3</v>
      </c>
      <c r="S151" s="2" t="s">
        <v>66</v>
      </c>
      <c r="T151">
        <v>11</v>
      </c>
      <c r="U151" s="2" t="s">
        <v>56</v>
      </c>
      <c r="V151">
        <v>4</v>
      </c>
      <c r="W151" s="2" t="s">
        <v>33</v>
      </c>
      <c r="X151">
        <v>2</v>
      </c>
      <c r="Y151">
        <v>6</v>
      </c>
      <c r="Z151" s="1">
        <v>44227.104166666664</v>
      </c>
      <c r="AA151" s="2" t="s">
        <v>30</v>
      </c>
      <c r="AB151" s="2" t="s">
        <v>31</v>
      </c>
    </row>
    <row r="152" spans="1:28" ht="129.6" x14ac:dyDescent="0.3">
      <c r="A152" s="1">
        <v>43537.125</v>
      </c>
      <c r="B152" s="3" t="s">
        <v>216</v>
      </c>
      <c r="C152">
        <v>5.38</v>
      </c>
      <c r="D152">
        <v>8.49</v>
      </c>
      <c r="E152">
        <v>5.91</v>
      </c>
      <c r="F152">
        <v>5.1100000000000003</v>
      </c>
      <c r="G152">
        <v>8.5</v>
      </c>
      <c r="H152">
        <v>6.02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 t="s">
        <v>65</v>
      </c>
      <c r="P152" s="1">
        <v>43537.125</v>
      </c>
      <c r="Q152">
        <v>2019</v>
      </c>
      <c r="R152">
        <v>3</v>
      </c>
      <c r="S152" s="2" t="s">
        <v>66</v>
      </c>
      <c r="T152">
        <v>11</v>
      </c>
      <c r="U152" s="2" t="s">
        <v>56</v>
      </c>
      <c r="V152">
        <v>4</v>
      </c>
      <c r="W152" s="2" t="s">
        <v>34</v>
      </c>
      <c r="X152">
        <v>3</v>
      </c>
      <c r="Y152">
        <v>7</v>
      </c>
      <c r="Z152" s="1">
        <v>44227.125</v>
      </c>
      <c r="AA152" s="2" t="s">
        <v>30</v>
      </c>
      <c r="AB152" s="2" t="s">
        <v>31</v>
      </c>
    </row>
    <row r="153" spans="1:28" ht="129.6" x14ac:dyDescent="0.3">
      <c r="A153" s="1">
        <v>43537.145833333336</v>
      </c>
      <c r="B153" s="3" t="s">
        <v>217</v>
      </c>
      <c r="C153">
        <v>5.38</v>
      </c>
      <c r="D153">
        <v>8.49</v>
      </c>
      <c r="E153">
        <v>5.91</v>
      </c>
      <c r="F153">
        <v>5.1100000000000003</v>
      </c>
      <c r="G153">
        <v>8.5</v>
      </c>
      <c r="H153">
        <v>6.02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 t="s">
        <v>65</v>
      </c>
      <c r="P153" s="1">
        <v>43537.145833333336</v>
      </c>
      <c r="Q153">
        <v>2019</v>
      </c>
      <c r="R153">
        <v>3</v>
      </c>
      <c r="S153" s="2" t="s">
        <v>66</v>
      </c>
      <c r="T153">
        <v>11</v>
      </c>
      <c r="U153" s="2" t="s">
        <v>56</v>
      </c>
      <c r="V153">
        <v>4</v>
      </c>
      <c r="W153" s="2" t="s">
        <v>34</v>
      </c>
      <c r="X153">
        <v>3</v>
      </c>
      <c r="Y153">
        <v>8</v>
      </c>
      <c r="Z153" s="1">
        <v>44227.145833333336</v>
      </c>
      <c r="AA153" s="2" t="s">
        <v>30</v>
      </c>
      <c r="AB153" s="2" t="s">
        <v>31</v>
      </c>
    </row>
    <row r="154" spans="1:28" ht="129.6" x14ac:dyDescent="0.3">
      <c r="A154" s="1">
        <v>43537.166666666664</v>
      </c>
      <c r="B154" s="3" t="s">
        <v>218</v>
      </c>
      <c r="C154">
        <v>5.39</v>
      </c>
      <c r="D154">
        <v>8.3800000000000008</v>
      </c>
      <c r="E154">
        <v>5.83</v>
      </c>
      <c r="F154">
        <v>5.19</v>
      </c>
      <c r="G154">
        <v>8.4499999999999993</v>
      </c>
      <c r="H154">
        <v>6.01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2" t="s">
        <v>65</v>
      </c>
      <c r="P154" s="1">
        <v>43537.166666666664</v>
      </c>
      <c r="Q154">
        <v>2019</v>
      </c>
      <c r="R154">
        <v>3</v>
      </c>
      <c r="S154" s="2" t="s">
        <v>66</v>
      </c>
      <c r="T154">
        <v>11</v>
      </c>
      <c r="U154" s="2" t="s">
        <v>56</v>
      </c>
      <c r="V154">
        <v>4</v>
      </c>
      <c r="W154" s="2" t="s">
        <v>35</v>
      </c>
      <c r="X154">
        <v>4</v>
      </c>
      <c r="Y154">
        <v>9</v>
      </c>
      <c r="Z154" s="1">
        <v>44227.166666666664</v>
      </c>
      <c r="AA154" s="2" t="s">
        <v>30</v>
      </c>
      <c r="AB154" s="2" t="s">
        <v>31</v>
      </c>
    </row>
    <row r="155" spans="1:28" ht="129.6" x14ac:dyDescent="0.3">
      <c r="A155" s="1">
        <v>43537.1875</v>
      </c>
      <c r="B155" s="3" t="s">
        <v>219</v>
      </c>
      <c r="C155">
        <v>5.39</v>
      </c>
      <c r="D155">
        <v>8.3800000000000008</v>
      </c>
      <c r="E155">
        <v>5.83</v>
      </c>
      <c r="F155">
        <v>5.19</v>
      </c>
      <c r="G155">
        <v>8.4499999999999993</v>
      </c>
      <c r="H155">
        <v>6.01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2" t="s">
        <v>65</v>
      </c>
      <c r="P155" s="1">
        <v>43537.1875</v>
      </c>
      <c r="Q155">
        <v>2019</v>
      </c>
      <c r="R155">
        <v>3</v>
      </c>
      <c r="S155" s="2" t="s">
        <v>66</v>
      </c>
      <c r="T155">
        <v>11</v>
      </c>
      <c r="U155" s="2" t="s">
        <v>56</v>
      </c>
      <c r="V155">
        <v>4</v>
      </c>
      <c r="W155" s="2" t="s">
        <v>35</v>
      </c>
      <c r="X155">
        <v>4</v>
      </c>
      <c r="Y155">
        <v>10</v>
      </c>
      <c r="Z155" s="1">
        <v>44227.1875</v>
      </c>
      <c r="AA155" s="2" t="s">
        <v>30</v>
      </c>
      <c r="AB155" s="2" t="s">
        <v>31</v>
      </c>
    </row>
    <row r="156" spans="1:28" ht="129.6" x14ac:dyDescent="0.3">
      <c r="A156" s="1">
        <v>43537.208333333336</v>
      </c>
      <c r="B156" s="3" t="s">
        <v>220</v>
      </c>
      <c r="C156">
        <v>5.51</v>
      </c>
      <c r="D156">
        <v>8.3699999999999992</v>
      </c>
      <c r="E156">
        <v>5.91</v>
      </c>
      <c r="F156">
        <v>5.36</v>
      </c>
      <c r="G156">
        <v>8.4700000000000006</v>
      </c>
      <c r="H156">
        <v>6.16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2" t="s">
        <v>65</v>
      </c>
      <c r="P156" s="1">
        <v>43537.208333333336</v>
      </c>
      <c r="Q156">
        <v>2019</v>
      </c>
      <c r="R156">
        <v>3</v>
      </c>
      <c r="S156" s="2" t="s">
        <v>66</v>
      </c>
      <c r="T156">
        <v>11</v>
      </c>
      <c r="U156" s="2" t="s">
        <v>56</v>
      </c>
      <c r="V156">
        <v>4</v>
      </c>
      <c r="W156" s="2" t="s">
        <v>36</v>
      </c>
      <c r="X156">
        <v>5</v>
      </c>
      <c r="Y156">
        <v>11</v>
      </c>
      <c r="Z156" s="1">
        <v>44227.208333333336</v>
      </c>
      <c r="AA156" s="2" t="s">
        <v>30</v>
      </c>
      <c r="AB156" s="2" t="s">
        <v>31</v>
      </c>
    </row>
    <row r="157" spans="1:28" ht="129.6" x14ac:dyDescent="0.3">
      <c r="A157" s="1">
        <v>43537.229166666664</v>
      </c>
      <c r="B157" s="3" t="s">
        <v>221</v>
      </c>
      <c r="C157">
        <v>5.51</v>
      </c>
      <c r="D157">
        <v>8.3699999999999992</v>
      </c>
      <c r="E157">
        <v>5.91</v>
      </c>
      <c r="F157">
        <v>5.36</v>
      </c>
      <c r="G157">
        <v>8.4700000000000006</v>
      </c>
      <c r="H157">
        <v>6.16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2" t="s">
        <v>65</v>
      </c>
      <c r="P157" s="1">
        <v>43537.229166666664</v>
      </c>
      <c r="Q157">
        <v>2019</v>
      </c>
      <c r="R157">
        <v>3</v>
      </c>
      <c r="S157" s="2" t="s">
        <v>66</v>
      </c>
      <c r="T157">
        <v>11</v>
      </c>
      <c r="U157" s="2" t="s">
        <v>56</v>
      </c>
      <c r="V157">
        <v>4</v>
      </c>
      <c r="W157" s="2" t="s">
        <v>36</v>
      </c>
      <c r="X157">
        <v>5</v>
      </c>
      <c r="Y157">
        <v>12</v>
      </c>
      <c r="Z157" s="1">
        <v>44227.229166666664</v>
      </c>
      <c r="AA157" s="2" t="s">
        <v>30</v>
      </c>
      <c r="AB157" s="2" t="s">
        <v>31</v>
      </c>
    </row>
    <row r="158" spans="1:28" ht="129.6" x14ac:dyDescent="0.3">
      <c r="A158" s="1">
        <v>43537.25</v>
      </c>
      <c r="B158" s="3" t="s">
        <v>222</v>
      </c>
      <c r="C158">
        <v>5.65</v>
      </c>
      <c r="D158">
        <v>8.41</v>
      </c>
      <c r="E158">
        <v>6.07</v>
      </c>
      <c r="F158">
        <v>5.51</v>
      </c>
      <c r="G158">
        <v>8.6</v>
      </c>
      <c r="H158">
        <v>6.33</v>
      </c>
      <c r="I158">
        <v>6.26</v>
      </c>
      <c r="J158">
        <v>7.85</v>
      </c>
      <c r="K158">
        <v>7.08</v>
      </c>
      <c r="L158">
        <v>8.7100000000000009</v>
      </c>
      <c r="M158">
        <v>6.18</v>
      </c>
      <c r="N158">
        <v>4.59</v>
      </c>
      <c r="O158" s="2" t="s">
        <v>65</v>
      </c>
      <c r="P158" s="1">
        <v>43537.25</v>
      </c>
      <c r="Q158">
        <v>2019</v>
      </c>
      <c r="R158">
        <v>3</v>
      </c>
      <c r="S158" s="2" t="s">
        <v>66</v>
      </c>
      <c r="T158">
        <v>11</v>
      </c>
      <c r="U158" s="2" t="s">
        <v>56</v>
      </c>
      <c r="V158">
        <v>4</v>
      </c>
      <c r="W158" s="2" t="s">
        <v>37</v>
      </c>
      <c r="X158">
        <v>6</v>
      </c>
      <c r="Y158">
        <v>13</v>
      </c>
      <c r="Z158" s="1">
        <v>44227.25</v>
      </c>
      <c r="AA158" s="2" t="s">
        <v>30</v>
      </c>
      <c r="AB158" s="2" t="s">
        <v>31</v>
      </c>
    </row>
    <row r="159" spans="1:28" ht="129.6" x14ac:dyDescent="0.3">
      <c r="A159" s="1">
        <v>43537.270833333336</v>
      </c>
      <c r="B159" s="3" t="s">
        <v>223</v>
      </c>
      <c r="C159">
        <v>5.65</v>
      </c>
      <c r="D159">
        <v>8.41</v>
      </c>
      <c r="E159">
        <v>6.07</v>
      </c>
      <c r="F159">
        <v>5.51</v>
      </c>
      <c r="G159">
        <v>8.6</v>
      </c>
      <c r="H159">
        <v>6.33</v>
      </c>
      <c r="I159">
        <v>6.26</v>
      </c>
      <c r="J159">
        <v>7.85</v>
      </c>
      <c r="K159">
        <v>7.08</v>
      </c>
      <c r="L159">
        <v>8.7100000000000009</v>
      </c>
      <c r="M159">
        <v>6.18</v>
      </c>
      <c r="N159">
        <v>4.59</v>
      </c>
      <c r="O159" s="2" t="s">
        <v>65</v>
      </c>
      <c r="P159" s="1">
        <v>43537.270833333336</v>
      </c>
      <c r="Q159">
        <v>2019</v>
      </c>
      <c r="R159">
        <v>3</v>
      </c>
      <c r="S159" s="2" t="s">
        <v>66</v>
      </c>
      <c r="T159">
        <v>11</v>
      </c>
      <c r="U159" s="2" t="s">
        <v>56</v>
      </c>
      <c r="V159">
        <v>4</v>
      </c>
      <c r="W159" s="2" t="s">
        <v>37</v>
      </c>
      <c r="X159">
        <v>6</v>
      </c>
      <c r="Y159">
        <v>14</v>
      </c>
      <c r="Z159" s="1">
        <v>44227.270833333336</v>
      </c>
      <c r="AA159" s="2" t="s">
        <v>30</v>
      </c>
      <c r="AB159" s="2" t="s">
        <v>31</v>
      </c>
    </row>
    <row r="160" spans="1:28" ht="129.6" x14ac:dyDescent="0.3">
      <c r="A160" s="1">
        <v>43537.291666666664</v>
      </c>
      <c r="B160" s="3" t="s">
        <v>224</v>
      </c>
      <c r="C160">
        <v>5.79</v>
      </c>
      <c r="D160">
        <v>8.49</v>
      </c>
      <c r="E160">
        <v>6.23</v>
      </c>
      <c r="F160">
        <v>5.69</v>
      </c>
      <c r="G160">
        <v>8.61</v>
      </c>
      <c r="H160">
        <v>6.44</v>
      </c>
      <c r="I160">
        <v>85.69</v>
      </c>
      <c r="J160">
        <v>105.03</v>
      </c>
      <c r="K160">
        <v>98.09</v>
      </c>
      <c r="L160">
        <v>99.5</v>
      </c>
      <c r="M160">
        <v>98.56</v>
      </c>
      <c r="N160">
        <v>78.12</v>
      </c>
      <c r="O160" s="2" t="s">
        <v>65</v>
      </c>
      <c r="P160" s="1">
        <v>43537.291666666664</v>
      </c>
      <c r="Q160">
        <v>2019</v>
      </c>
      <c r="R160">
        <v>3</v>
      </c>
      <c r="S160" s="2" t="s">
        <v>66</v>
      </c>
      <c r="T160">
        <v>11</v>
      </c>
      <c r="U160" s="2" t="s">
        <v>56</v>
      </c>
      <c r="V160">
        <v>4</v>
      </c>
      <c r="W160" s="2" t="s">
        <v>38</v>
      </c>
      <c r="X160">
        <v>7</v>
      </c>
      <c r="Y160">
        <v>15</v>
      </c>
      <c r="Z160" s="1">
        <v>44227.291666666664</v>
      </c>
      <c r="AA160" s="2" t="s">
        <v>30</v>
      </c>
      <c r="AB160" s="2" t="s">
        <v>31</v>
      </c>
    </row>
    <row r="161" spans="1:28" ht="129.6" x14ac:dyDescent="0.3">
      <c r="A161" s="1">
        <v>43537.3125</v>
      </c>
      <c r="B161" s="3" t="s">
        <v>225</v>
      </c>
      <c r="C161">
        <v>5.79</v>
      </c>
      <c r="D161">
        <v>8.49</v>
      </c>
      <c r="E161">
        <v>6.23</v>
      </c>
      <c r="F161">
        <v>5.69</v>
      </c>
      <c r="G161">
        <v>8.61</v>
      </c>
      <c r="H161">
        <v>6.44</v>
      </c>
      <c r="I161">
        <v>85.69</v>
      </c>
      <c r="J161">
        <v>105.03</v>
      </c>
      <c r="K161">
        <v>98.09</v>
      </c>
      <c r="L161">
        <v>99.5</v>
      </c>
      <c r="M161">
        <v>98.56</v>
      </c>
      <c r="N161">
        <v>78.12</v>
      </c>
      <c r="O161" s="2" t="s">
        <v>65</v>
      </c>
      <c r="P161" s="1">
        <v>43537.3125</v>
      </c>
      <c r="Q161">
        <v>2019</v>
      </c>
      <c r="R161">
        <v>3</v>
      </c>
      <c r="S161" s="2" t="s">
        <v>66</v>
      </c>
      <c r="T161">
        <v>11</v>
      </c>
      <c r="U161" s="2" t="s">
        <v>56</v>
      </c>
      <c r="V161">
        <v>4</v>
      </c>
      <c r="W161" s="2" t="s">
        <v>38</v>
      </c>
      <c r="X161">
        <v>7</v>
      </c>
      <c r="Y161">
        <v>16</v>
      </c>
      <c r="Z161" s="1">
        <v>44227.3125</v>
      </c>
      <c r="AA161" s="2" t="s">
        <v>30</v>
      </c>
      <c r="AB161" s="2" t="s">
        <v>31</v>
      </c>
    </row>
    <row r="162" spans="1:28" ht="129.6" x14ac:dyDescent="0.3">
      <c r="A162" s="1">
        <v>43537.333333333336</v>
      </c>
      <c r="B162" s="3" t="s">
        <v>226</v>
      </c>
      <c r="C162">
        <v>6.24</v>
      </c>
      <c r="D162">
        <v>8.6300000000000008</v>
      </c>
      <c r="E162">
        <v>6.79</v>
      </c>
      <c r="F162">
        <v>6.32</v>
      </c>
      <c r="G162">
        <v>8.73</v>
      </c>
      <c r="H162">
        <v>6.85</v>
      </c>
      <c r="I162">
        <v>203.06</v>
      </c>
      <c r="J162">
        <v>250.44</v>
      </c>
      <c r="K162">
        <v>225.12</v>
      </c>
      <c r="L162">
        <v>236.81</v>
      </c>
      <c r="M162">
        <v>241.44</v>
      </c>
      <c r="N162">
        <v>194.12</v>
      </c>
      <c r="O162" s="2" t="s">
        <v>65</v>
      </c>
      <c r="P162" s="1">
        <v>43537.333333333336</v>
      </c>
      <c r="Q162">
        <v>2019</v>
      </c>
      <c r="R162">
        <v>3</v>
      </c>
      <c r="S162" s="2" t="s">
        <v>66</v>
      </c>
      <c r="T162">
        <v>11</v>
      </c>
      <c r="U162" s="2" t="s">
        <v>56</v>
      </c>
      <c r="V162">
        <v>4</v>
      </c>
      <c r="W162" s="2" t="s">
        <v>39</v>
      </c>
      <c r="X162">
        <v>8</v>
      </c>
      <c r="Y162">
        <v>17</v>
      </c>
      <c r="Z162" s="1">
        <v>44227.333333333336</v>
      </c>
      <c r="AA162" s="2" t="s">
        <v>30</v>
      </c>
      <c r="AB162" s="2" t="s">
        <v>31</v>
      </c>
    </row>
    <row r="163" spans="1:28" ht="129.6" x14ac:dyDescent="0.3">
      <c r="A163" s="1">
        <v>43537.354166666664</v>
      </c>
      <c r="B163" s="3" t="s">
        <v>227</v>
      </c>
      <c r="C163">
        <v>6.24</v>
      </c>
      <c r="D163">
        <v>8.6300000000000008</v>
      </c>
      <c r="E163">
        <v>6.79</v>
      </c>
      <c r="F163">
        <v>6.32</v>
      </c>
      <c r="G163">
        <v>8.73</v>
      </c>
      <c r="H163">
        <v>6.85</v>
      </c>
      <c r="I163">
        <v>203.06</v>
      </c>
      <c r="J163">
        <v>250.44</v>
      </c>
      <c r="K163">
        <v>225.12</v>
      </c>
      <c r="L163">
        <v>236.81</v>
      </c>
      <c r="M163">
        <v>241.44</v>
      </c>
      <c r="N163">
        <v>194.12</v>
      </c>
      <c r="O163" s="2" t="s">
        <v>65</v>
      </c>
      <c r="P163" s="1">
        <v>43537.354166666664</v>
      </c>
      <c r="Q163">
        <v>2019</v>
      </c>
      <c r="R163">
        <v>3</v>
      </c>
      <c r="S163" s="2" t="s">
        <v>66</v>
      </c>
      <c r="T163">
        <v>11</v>
      </c>
      <c r="U163" s="2" t="s">
        <v>56</v>
      </c>
      <c r="V163">
        <v>4</v>
      </c>
      <c r="W163" s="2" t="s">
        <v>39</v>
      </c>
      <c r="X163">
        <v>8</v>
      </c>
      <c r="Y163">
        <v>18</v>
      </c>
      <c r="Z163" s="1">
        <v>44227.354166666664</v>
      </c>
      <c r="AA163" s="2" t="s">
        <v>30</v>
      </c>
      <c r="AB163" s="2" t="s">
        <v>31</v>
      </c>
    </row>
    <row r="164" spans="1:28" ht="129.6" x14ac:dyDescent="0.3">
      <c r="A164" s="1">
        <v>43537.375</v>
      </c>
      <c r="B164" s="3" t="s">
        <v>228</v>
      </c>
      <c r="C164">
        <v>6.75</v>
      </c>
      <c r="D164">
        <v>8.89</v>
      </c>
      <c r="E164">
        <v>7.4</v>
      </c>
      <c r="F164">
        <v>7.15</v>
      </c>
      <c r="G164">
        <v>9</v>
      </c>
      <c r="H164">
        <v>7.24</v>
      </c>
      <c r="I164">
        <v>296.5</v>
      </c>
      <c r="J164">
        <v>385.62</v>
      </c>
      <c r="K164">
        <v>355.25</v>
      </c>
      <c r="L164">
        <v>349.5</v>
      </c>
      <c r="M164">
        <v>380</v>
      </c>
      <c r="N164">
        <v>316.62</v>
      </c>
      <c r="O164" s="2" t="s">
        <v>65</v>
      </c>
      <c r="P164" s="1">
        <v>43537.375</v>
      </c>
      <c r="Q164">
        <v>2019</v>
      </c>
      <c r="R164">
        <v>3</v>
      </c>
      <c r="S164" s="2" t="s">
        <v>66</v>
      </c>
      <c r="T164">
        <v>11</v>
      </c>
      <c r="U164" s="2" t="s">
        <v>56</v>
      </c>
      <c r="V164">
        <v>4</v>
      </c>
      <c r="W164" s="2" t="s">
        <v>40</v>
      </c>
      <c r="X164">
        <v>9</v>
      </c>
      <c r="Y164">
        <v>19</v>
      </c>
      <c r="Z164" s="1">
        <v>44227.375</v>
      </c>
      <c r="AA164" s="2" t="s">
        <v>30</v>
      </c>
      <c r="AB164" s="2" t="s">
        <v>31</v>
      </c>
    </row>
    <row r="165" spans="1:28" ht="129.6" x14ac:dyDescent="0.3">
      <c r="A165" s="1">
        <v>43537.395833333336</v>
      </c>
      <c r="B165" s="3" t="s">
        <v>229</v>
      </c>
      <c r="C165">
        <v>6.75</v>
      </c>
      <c r="D165">
        <v>8.89</v>
      </c>
      <c r="E165">
        <v>7.4</v>
      </c>
      <c r="F165">
        <v>7.15</v>
      </c>
      <c r="G165">
        <v>9</v>
      </c>
      <c r="H165">
        <v>7.24</v>
      </c>
      <c r="I165">
        <v>296.5</v>
      </c>
      <c r="J165">
        <v>385.62</v>
      </c>
      <c r="K165">
        <v>355.25</v>
      </c>
      <c r="L165">
        <v>349.5</v>
      </c>
      <c r="M165">
        <v>380</v>
      </c>
      <c r="N165">
        <v>316.62</v>
      </c>
      <c r="O165" s="2" t="s">
        <v>65</v>
      </c>
      <c r="P165" s="1">
        <v>43537.395833333336</v>
      </c>
      <c r="Q165">
        <v>2019</v>
      </c>
      <c r="R165">
        <v>3</v>
      </c>
      <c r="S165" s="2" t="s">
        <v>66</v>
      </c>
      <c r="T165">
        <v>11</v>
      </c>
      <c r="U165" s="2" t="s">
        <v>56</v>
      </c>
      <c r="V165">
        <v>4</v>
      </c>
      <c r="W165" s="2" t="s">
        <v>40</v>
      </c>
      <c r="X165">
        <v>9</v>
      </c>
      <c r="Y165">
        <v>20</v>
      </c>
      <c r="Z165" s="1">
        <v>44227.395833333336</v>
      </c>
      <c r="AA165" s="2" t="s">
        <v>30</v>
      </c>
      <c r="AB165" s="2" t="s">
        <v>31</v>
      </c>
    </row>
    <row r="166" spans="1:28" ht="129.6" x14ac:dyDescent="0.3">
      <c r="A166" s="1">
        <v>43537.416666666664</v>
      </c>
      <c r="B166" s="3" t="s">
        <v>230</v>
      </c>
      <c r="C166">
        <v>7.08</v>
      </c>
      <c r="D166">
        <v>9.09</v>
      </c>
      <c r="E166">
        <v>7.79</v>
      </c>
      <c r="F166">
        <v>7.8</v>
      </c>
      <c r="G166">
        <v>9.1</v>
      </c>
      <c r="H166">
        <v>7.52</v>
      </c>
      <c r="I166">
        <v>464.25</v>
      </c>
      <c r="J166">
        <v>494.25</v>
      </c>
      <c r="K166">
        <v>467.75</v>
      </c>
      <c r="L166">
        <v>475.12</v>
      </c>
      <c r="M166">
        <v>490</v>
      </c>
      <c r="N166">
        <v>417.88</v>
      </c>
      <c r="O166" s="2" t="s">
        <v>65</v>
      </c>
      <c r="P166" s="1">
        <v>43537.416666666664</v>
      </c>
      <c r="Q166">
        <v>2019</v>
      </c>
      <c r="R166">
        <v>3</v>
      </c>
      <c r="S166" s="2" t="s">
        <v>66</v>
      </c>
      <c r="T166">
        <v>11</v>
      </c>
      <c r="U166" s="2" t="s">
        <v>56</v>
      </c>
      <c r="V166">
        <v>4</v>
      </c>
      <c r="W166" s="2" t="s">
        <v>41</v>
      </c>
      <c r="X166">
        <v>10</v>
      </c>
      <c r="Y166">
        <v>21</v>
      </c>
      <c r="Z166" s="1">
        <v>44227.416666666664</v>
      </c>
      <c r="AA166" s="2" t="s">
        <v>30</v>
      </c>
      <c r="AB166" s="2" t="s">
        <v>31</v>
      </c>
    </row>
    <row r="167" spans="1:28" ht="129.6" x14ac:dyDescent="0.3">
      <c r="A167" s="1">
        <v>43537.4375</v>
      </c>
      <c r="B167" s="3" t="s">
        <v>231</v>
      </c>
      <c r="C167">
        <v>7.08</v>
      </c>
      <c r="D167">
        <v>9.09</v>
      </c>
      <c r="E167">
        <v>7.79</v>
      </c>
      <c r="F167">
        <v>7.8</v>
      </c>
      <c r="G167">
        <v>9.1</v>
      </c>
      <c r="H167">
        <v>7.52</v>
      </c>
      <c r="I167">
        <v>464.25</v>
      </c>
      <c r="J167">
        <v>494.25</v>
      </c>
      <c r="K167">
        <v>467.75</v>
      </c>
      <c r="L167">
        <v>475.12</v>
      </c>
      <c r="M167">
        <v>490</v>
      </c>
      <c r="N167">
        <v>417.88</v>
      </c>
      <c r="O167" s="2" t="s">
        <v>65</v>
      </c>
      <c r="P167" s="1">
        <v>43537.4375</v>
      </c>
      <c r="Q167">
        <v>2019</v>
      </c>
      <c r="R167">
        <v>3</v>
      </c>
      <c r="S167" s="2" t="s">
        <v>66</v>
      </c>
      <c r="T167">
        <v>11</v>
      </c>
      <c r="U167" s="2" t="s">
        <v>56</v>
      </c>
      <c r="V167">
        <v>4</v>
      </c>
      <c r="W167" s="2" t="s">
        <v>41</v>
      </c>
      <c r="X167">
        <v>10</v>
      </c>
      <c r="Y167">
        <v>22</v>
      </c>
      <c r="Z167" s="1">
        <v>44227.4375</v>
      </c>
      <c r="AA167" s="2" t="s">
        <v>30</v>
      </c>
      <c r="AB167" s="2" t="s">
        <v>31</v>
      </c>
    </row>
    <row r="168" spans="1:28" ht="129.6" x14ac:dyDescent="0.3">
      <c r="A168" s="1">
        <v>43537.458333333336</v>
      </c>
      <c r="B168" s="3" t="s">
        <v>232</v>
      </c>
      <c r="C168">
        <v>7.59</v>
      </c>
      <c r="D168">
        <v>9.16</v>
      </c>
      <c r="E168">
        <v>8.11</v>
      </c>
      <c r="F168">
        <v>8.44</v>
      </c>
      <c r="G168">
        <v>9.1199999999999992</v>
      </c>
      <c r="H168">
        <v>7.73</v>
      </c>
      <c r="I168">
        <v>538.25</v>
      </c>
      <c r="J168">
        <v>556.25</v>
      </c>
      <c r="K168">
        <v>551.75</v>
      </c>
      <c r="L168">
        <v>534.75</v>
      </c>
      <c r="M168">
        <v>549.5</v>
      </c>
      <c r="N168">
        <v>546.5</v>
      </c>
      <c r="O168" s="2" t="s">
        <v>65</v>
      </c>
      <c r="P168" s="1">
        <v>43537.458333333336</v>
      </c>
      <c r="Q168">
        <v>2019</v>
      </c>
      <c r="R168">
        <v>3</v>
      </c>
      <c r="S168" s="2" t="s">
        <v>66</v>
      </c>
      <c r="T168">
        <v>11</v>
      </c>
      <c r="U168" s="2" t="s">
        <v>56</v>
      </c>
      <c r="V168">
        <v>4</v>
      </c>
      <c r="W168" s="2" t="s">
        <v>42</v>
      </c>
      <c r="X168">
        <v>11</v>
      </c>
      <c r="Y168">
        <v>23</v>
      </c>
      <c r="Z168" s="1">
        <v>44227.458333333336</v>
      </c>
      <c r="AA168" s="2" t="s">
        <v>30</v>
      </c>
      <c r="AB168" s="2" t="s">
        <v>31</v>
      </c>
    </row>
    <row r="169" spans="1:28" ht="129.6" x14ac:dyDescent="0.3">
      <c r="A169" s="1">
        <v>43537.479166666664</v>
      </c>
      <c r="B169" s="3" t="s">
        <v>233</v>
      </c>
      <c r="C169">
        <v>7.59</v>
      </c>
      <c r="D169">
        <v>9.16</v>
      </c>
      <c r="E169">
        <v>8.11</v>
      </c>
      <c r="F169">
        <v>8.44</v>
      </c>
      <c r="G169">
        <v>9.1199999999999992</v>
      </c>
      <c r="H169">
        <v>7.73</v>
      </c>
      <c r="I169">
        <v>538.25</v>
      </c>
      <c r="J169">
        <v>556.25</v>
      </c>
      <c r="K169">
        <v>551.75</v>
      </c>
      <c r="L169">
        <v>534.75</v>
      </c>
      <c r="M169">
        <v>549.5</v>
      </c>
      <c r="N169">
        <v>546.5</v>
      </c>
      <c r="O169" s="2" t="s">
        <v>65</v>
      </c>
      <c r="P169" s="1">
        <v>43537.479166666664</v>
      </c>
      <c r="Q169">
        <v>2019</v>
      </c>
      <c r="R169">
        <v>3</v>
      </c>
      <c r="S169" s="2" t="s">
        <v>66</v>
      </c>
      <c r="T169">
        <v>11</v>
      </c>
      <c r="U169" s="2" t="s">
        <v>56</v>
      </c>
      <c r="V169">
        <v>4</v>
      </c>
      <c r="W169" s="2" t="s">
        <v>42</v>
      </c>
      <c r="X169">
        <v>11</v>
      </c>
      <c r="Y169">
        <v>24</v>
      </c>
      <c r="Z169" s="1">
        <v>44227.479166666664</v>
      </c>
      <c r="AA169" s="2" t="s">
        <v>30</v>
      </c>
      <c r="AB169" s="2" t="s">
        <v>31</v>
      </c>
    </row>
    <row r="170" spans="1:28" ht="129.6" x14ac:dyDescent="0.3">
      <c r="A170" s="1">
        <v>43537.5</v>
      </c>
      <c r="B170" s="3" t="s">
        <v>234</v>
      </c>
      <c r="C170">
        <v>7.87</v>
      </c>
      <c r="D170">
        <v>9.2200000000000006</v>
      </c>
      <c r="E170">
        <v>8.41</v>
      </c>
      <c r="F170">
        <v>8.8699999999999992</v>
      </c>
      <c r="G170">
        <v>9.2200000000000006</v>
      </c>
      <c r="H170">
        <v>8.11</v>
      </c>
      <c r="I170">
        <v>555</v>
      </c>
      <c r="J170">
        <v>566.75</v>
      </c>
      <c r="K170">
        <v>565</v>
      </c>
      <c r="L170">
        <v>541.25</v>
      </c>
      <c r="M170">
        <v>559.25</v>
      </c>
      <c r="N170">
        <v>560.25</v>
      </c>
      <c r="O170" s="2" t="s">
        <v>65</v>
      </c>
      <c r="P170" s="1">
        <v>43537.5</v>
      </c>
      <c r="Q170">
        <v>2019</v>
      </c>
      <c r="R170">
        <v>3</v>
      </c>
      <c r="S170" s="2" t="s">
        <v>66</v>
      </c>
      <c r="T170">
        <v>11</v>
      </c>
      <c r="U170" s="2" t="s">
        <v>56</v>
      </c>
      <c r="V170">
        <v>4</v>
      </c>
      <c r="W170" s="2" t="s">
        <v>43</v>
      </c>
      <c r="X170">
        <v>12</v>
      </c>
      <c r="Y170">
        <v>25</v>
      </c>
      <c r="Z170" s="1">
        <v>44227.5</v>
      </c>
      <c r="AA170" s="2" t="s">
        <v>30</v>
      </c>
      <c r="AB170" s="2" t="s">
        <v>31</v>
      </c>
    </row>
    <row r="171" spans="1:28" ht="129.6" x14ac:dyDescent="0.3">
      <c r="A171" s="1">
        <v>43537.520833333336</v>
      </c>
      <c r="B171" s="3" t="s">
        <v>235</v>
      </c>
      <c r="C171">
        <v>7.87</v>
      </c>
      <c r="D171">
        <v>9.2200000000000006</v>
      </c>
      <c r="E171">
        <v>8.41</v>
      </c>
      <c r="F171">
        <v>8.8699999999999992</v>
      </c>
      <c r="G171">
        <v>9.2200000000000006</v>
      </c>
      <c r="H171">
        <v>8.11</v>
      </c>
      <c r="I171">
        <v>555</v>
      </c>
      <c r="J171">
        <v>566.75</v>
      </c>
      <c r="K171">
        <v>565</v>
      </c>
      <c r="L171">
        <v>541.25</v>
      </c>
      <c r="M171">
        <v>559.25</v>
      </c>
      <c r="N171">
        <v>560.25</v>
      </c>
      <c r="O171" s="2" t="s">
        <v>65</v>
      </c>
      <c r="P171" s="1">
        <v>43537.520833333336</v>
      </c>
      <c r="Q171">
        <v>2019</v>
      </c>
      <c r="R171">
        <v>3</v>
      </c>
      <c r="S171" s="2" t="s">
        <v>66</v>
      </c>
      <c r="T171">
        <v>11</v>
      </c>
      <c r="U171" s="2" t="s">
        <v>56</v>
      </c>
      <c r="V171">
        <v>4</v>
      </c>
      <c r="W171" s="2" t="s">
        <v>43</v>
      </c>
      <c r="X171">
        <v>12</v>
      </c>
      <c r="Y171">
        <v>26</v>
      </c>
      <c r="Z171" s="1">
        <v>44227.520833333336</v>
      </c>
      <c r="AA171" s="2" t="s">
        <v>30</v>
      </c>
      <c r="AB171" s="2" t="s">
        <v>31</v>
      </c>
    </row>
    <row r="172" spans="1:28" ht="129.6" x14ac:dyDescent="0.3">
      <c r="A172" s="1">
        <v>43537.541666666664</v>
      </c>
      <c r="B172" s="3" t="s">
        <v>236</v>
      </c>
      <c r="C172">
        <v>8.09</v>
      </c>
      <c r="D172">
        <v>9.31</v>
      </c>
      <c r="E172">
        <v>8.58</v>
      </c>
      <c r="F172">
        <v>9.11</v>
      </c>
      <c r="G172">
        <v>9.34</v>
      </c>
      <c r="H172">
        <v>8.26</v>
      </c>
      <c r="I172">
        <v>521.25</v>
      </c>
      <c r="J172">
        <v>520.25</v>
      </c>
      <c r="K172">
        <v>527</v>
      </c>
      <c r="L172">
        <v>502</v>
      </c>
      <c r="M172">
        <v>502.88</v>
      </c>
      <c r="N172">
        <v>511.25</v>
      </c>
      <c r="O172" s="2" t="s">
        <v>65</v>
      </c>
      <c r="P172" s="1">
        <v>43537.541666666664</v>
      </c>
      <c r="Q172">
        <v>2019</v>
      </c>
      <c r="R172">
        <v>3</v>
      </c>
      <c r="S172" s="2" t="s">
        <v>66</v>
      </c>
      <c r="T172">
        <v>11</v>
      </c>
      <c r="U172" s="2" t="s">
        <v>56</v>
      </c>
      <c r="V172">
        <v>4</v>
      </c>
      <c r="W172" s="2" t="s">
        <v>44</v>
      </c>
      <c r="X172">
        <v>13</v>
      </c>
      <c r="Y172">
        <v>27</v>
      </c>
      <c r="Z172" s="1">
        <v>44227.541666666664</v>
      </c>
      <c r="AA172" s="2" t="s">
        <v>30</v>
      </c>
      <c r="AB172" s="2" t="s">
        <v>31</v>
      </c>
    </row>
    <row r="173" spans="1:28" ht="129.6" x14ac:dyDescent="0.3">
      <c r="A173" s="1">
        <v>43537.5625</v>
      </c>
      <c r="B173" s="3" t="s">
        <v>237</v>
      </c>
      <c r="C173">
        <v>8.09</v>
      </c>
      <c r="D173">
        <v>9.31</v>
      </c>
      <c r="E173">
        <v>8.58</v>
      </c>
      <c r="F173">
        <v>9.11</v>
      </c>
      <c r="G173">
        <v>9.34</v>
      </c>
      <c r="H173">
        <v>8.26</v>
      </c>
      <c r="I173">
        <v>521.25</v>
      </c>
      <c r="J173">
        <v>520.25</v>
      </c>
      <c r="K173">
        <v>527</v>
      </c>
      <c r="L173">
        <v>502</v>
      </c>
      <c r="M173">
        <v>502.88</v>
      </c>
      <c r="N173">
        <v>511.25</v>
      </c>
      <c r="O173" s="2" t="s">
        <v>65</v>
      </c>
      <c r="P173" s="1">
        <v>43537.5625</v>
      </c>
      <c r="Q173">
        <v>2019</v>
      </c>
      <c r="R173">
        <v>3</v>
      </c>
      <c r="S173" s="2" t="s">
        <v>66</v>
      </c>
      <c r="T173">
        <v>11</v>
      </c>
      <c r="U173" s="2" t="s">
        <v>56</v>
      </c>
      <c r="V173">
        <v>4</v>
      </c>
      <c r="W173" s="2" t="s">
        <v>44</v>
      </c>
      <c r="X173">
        <v>13</v>
      </c>
      <c r="Y173">
        <v>28</v>
      </c>
      <c r="Z173" s="1">
        <v>44227.5625</v>
      </c>
      <c r="AA173" s="2" t="s">
        <v>30</v>
      </c>
      <c r="AB173" s="2" t="s">
        <v>31</v>
      </c>
    </row>
    <row r="174" spans="1:28" ht="129.6" x14ac:dyDescent="0.3">
      <c r="A174" s="1">
        <v>43537.583333333336</v>
      </c>
      <c r="B174" s="3" t="s">
        <v>238</v>
      </c>
      <c r="C174">
        <v>8.23</v>
      </c>
      <c r="D174">
        <v>9.36</v>
      </c>
      <c r="E174">
        <v>8.6</v>
      </c>
      <c r="F174">
        <v>9.18</v>
      </c>
      <c r="G174">
        <v>9.39</v>
      </c>
      <c r="H174">
        <v>8.32</v>
      </c>
      <c r="I174">
        <v>376.62</v>
      </c>
      <c r="J174">
        <v>384.5</v>
      </c>
      <c r="K174">
        <v>383.88</v>
      </c>
      <c r="L174">
        <v>406.38</v>
      </c>
      <c r="M174">
        <v>373.25</v>
      </c>
      <c r="N174">
        <v>382.75</v>
      </c>
      <c r="O174" s="2" t="s">
        <v>65</v>
      </c>
      <c r="P174" s="1">
        <v>43537.583333333336</v>
      </c>
      <c r="Q174">
        <v>2019</v>
      </c>
      <c r="R174">
        <v>3</v>
      </c>
      <c r="S174" s="2" t="s">
        <v>66</v>
      </c>
      <c r="T174">
        <v>11</v>
      </c>
      <c r="U174" s="2" t="s">
        <v>56</v>
      </c>
      <c r="V174">
        <v>4</v>
      </c>
      <c r="W174" s="2" t="s">
        <v>45</v>
      </c>
      <c r="X174">
        <v>14</v>
      </c>
      <c r="Y174">
        <v>29</v>
      </c>
      <c r="Z174" s="1">
        <v>44227.583333333336</v>
      </c>
      <c r="AA174" s="2" t="s">
        <v>30</v>
      </c>
      <c r="AB174" s="2" t="s">
        <v>31</v>
      </c>
    </row>
    <row r="175" spans="1:28" ht="129.6" x14ac:dyDescent="0.3">
      <c r="A175" s="1">
        <v>43537.604166666664</v>
      </c>
      <c r="B175" s="3" t="s">
        <v>239</v>
      </c>
      <c r="C175">
        <v>8.23</v>
      </c>
      <c r="D175">
        <v>9.36</v>
      </c>
      <c r="E175">
        <v>8.6</v>
      </c>
      <c r="F175">
        <v>9.18</v>
      </c>
      <c r="G175">
        <v>9.39</v>
      </c>
      <c r="H175">
        <v>8.32</v>
      </c>
      <c r="I175">
        <v>376.62</v>
      </c>
      <c r="J175">
        <v>384.5</v>
      </c>
      <c r="K175">
        <v>383.88</v>
      </c>
      <c r="L175">
        <v>406.38</v>
      </c>
      <c r="M175">
        <v>373.25</v>
      </c>
      <c r="N175">
        <v>382.75</v>
      </c>
      <c r="O175" s="2" t="s">
        <v>65</v>
      </c>
      <c r="P175" s="1">
        <v>43537.604166666664</v>
      </c>
      <c r="Q175">
        <v>2019</v>
      </c>
      <c r="R175">
        <v>3</v>
      </c>
      <c r="S175" s="2" t="s">
        <v>66</v>
      </c>
      <c r="T175">
        <v>11</v>
      </c>
      <c r="U175" s="2" t="s">
        <v>56</v>
      </c>
      <c r="V175">
        <v>4</v>
      </c>
      <c r="W175" s="2" t="s">
        <v>45</v>
      </c>
      <c r="X175">
        <v>14</v>
      </c>
      <c r="Y175">
        <v>30</v>
      </c>
      <c r="Z175" s="1">
        <v>44227.604166666664</v>
      </c>
      <c r="AA175" s="2" t="s">
        <v>30</v>
      </c>
      <c r="AB175" s="2" t="s">
        <v>31</v>
      </c>
    </row>
    <row r="176" spans="1:28" ht="129.6" x14ac:dyDescent="0.3">
      <c r="A176" s="1">
        <v>43537.625</v>
      </c>
      <c r="B176" s="3" t="s">
        <v>240</v>
      </c>
      <c r="C176">
        <v>8.19</v>
      </c>
      <c r="D176">
        <v>9.35</v>
      </c>
      <c r="E176">
        <v>8.48</v>
      </c>
      <c r="F176">
        <v>9.07</v>
      </c>
      <c r="G176">
        <v>9.4499999999999993</v>
      </c>
      <c r="H176">
        <v>8.36</v>
      </c>
      <c r="I176">
        <v>256.75</v>
      </c>
      <c r="J176">
        <v>254.56</v>
      </c>
      <c r="K176">
        <v>267.88</v>
      </c>
      <c r="L176">
        <v>258.5</v>
      </c>
      <c r="M176">
        <v>244.31</v>
      </c>
      <c r="N176">
        <v>241.69</v>
      </c>
      <c r="O176" s="2" t="s">
        <v>65</v>
      </c>
      <c r="P176" s="1">
        <v>43537.625</v>
      </c>
      <c r="Q176">
        <v>2019</v>
      </c>
      <c r="R176">
        <v>3</v>
      </c>
      <c r="S176" s="2" t="s">
        <v>66</v>
      </c>
      <c r="T176">
        <v>11</v>
      </c>
      <c r="U176" s="2" t="s">
        <v>56</v>
      </c>
      <c r="V176">
        <v>4</v>
      </c>
      <c r="W176" s="2" t="s">
        <v>46</v>
      </c>
      <c r="X176">
        <v>15</v>
      </c>
      <c r="Y176">
        <v>31</v>
      </c>
      <c r="Z176" s="1">
        <v>44227.625</v>
      </c>
      <c r="AA176" s="2" t="s">
        <v>30</v>
      </c>
      <c r="AB176" s="2" t="s">
        <v>31</v>
      </c>
    </row>
    <row r="177" spans="1:28" ht="129.6" x14ac:dyDescent="0.3">
      <c r="A177" s="1">
        <v>43537.645833333336</v>
      </c>
      <c r="B177" s="3" t="s">
        <v>241</v>
      </c>
      <c r="C177">
        <v>8.19</v>
      </c>
      <c r="D177">
        <v>9.35</v>
      </c>
      <c r="E177">
        <v>8.48</v>
      </c>
      <c r="F177">
        <v>9.07</v>
      </c>
      <c r="G177">
        <v>9.4499999999999993</v>
      </c>
      <c r="H177">
        <v>8.36</v>
      </c>
      <c r="I177">
        <v>256.75</v>
      </c>
      <c r="J177">
        <v>254.56</v>
      </c>
      <c r="K177">
        <v>267.88</v>
      </c>
      <c r="L177">
        <v>258.5</v>
      </c>
      <c r="M177">
        <v>244.31</v>
      </c>
      <c r="N177">
        <v>241.69</v>
      </c>
      <c r="O177" s="2" t="s">
        <v>65</v>
      </c>
      <c r="P177" s="1">
        <v>43537.645833333336</v>
      </c>
      <c r="Q177">
        <v>2019</v>
      </c>
      <c r="R177">
        <v>3</v>
      </c>
      <c r="S177" s="2" t="s">
        <v>66</v>
      </c>
      <c r="T177">
        <v>11</v>
      </c>
      <c r="U177" s="2" t="s">
        <v>56</v>
      </c>
      <c r="V177">
        <v>4</v>
      </c>
      <c r="W177" s="2" t="s">
        <v>46</v>
      </c>
      <c r="X177">
        <v>15</v>
      </c>
      <c r="Y177">
        <v>32</v>
      </c>
      <c r="Z177" s="1">
        <v>44227.645833333336</v>
      </c>
      <c r="AA177" s="2" t="s">
        <v>30</v>
      </c>
      <c r="AB177" s="2" t="s">
        <v>31</v>
      </c>
    </row>
    <row r="178" spans="1:28" ht="129.6" x14ac:dyDescent="0.3">
      <c r="A178" s="1">
        <v>43537.666666666664</v>
      </c>
      <c r="B178" s="3" t="s">
        <v>242</v>
      </c>
      <c r="C178">
        <v>8</v>
      </c>
      <c r="D178">
        <v>9.42</v>
      </c>
      <c r="E178">
        <v>8.39</v>
      </c>
      <c r="F178">
        <v>8.5299999999999994</v>
      </c>
      <c r="G178">
        <v>9.56</v>
      </c>
      <c r="H178">
        <v>8.27</v>
      </c>
      <c r="I178">
        <v>100</v>
      </c>
      <c r="J178">
        <v>101.66</v>
      </c>
      <c r="K178">
        <v>109.41</v>
      </c>
      <c r="L178">
        <v>108.5</v>
      </c>
      <c r="M178">
        <v>113.69</v>
      </c>
      <c r="N178">
        <v>108.09</v>
      </c>
      <c r="O178" s="2" t="s">
        <v>65</v>
      </c>
      <c r="P178" s="1">
        <v>43537.666666666664</v>
      </c>
      <c r="Q178">
        <v>2019</v>
      </c>
      <c r="R178">
        <v>3</v>
      </c>
      <c r="S178" s="2" t="s">
        <v>66</v>
      </c>
      <c r="T178">
        <v>11</v>
      </c>
      <c r="U178" s="2" t="s">
        <v>56</v>
      </c>
      <c r="V178">
        <v>4</v>
      </c>
      <c r="W178" s="2" t="s">
        <v>47</v>
      </c>
      <c r="X178">
        <v>16</v>
      </c>
      <c r="Y178">
        <v>33</v>
      </c>
      <c r="Z178" s="1">
        <v>44227.666666666664</v>
      </c>
      <c r="AA178" s="2" t="s">
        <v>30</v>
      </c>
      <c r="AB178" s="2" t="s">
        <v>31</v>
      </c>
    </row>
    <row r="179" spans="1:28" ht="129.6" x14ac:dyDescent="0.3">
      <c r="A179" s="1">
        <v>43537.6875</v>
      </c>
      <c r="B179" s="3" t="s">
        <v>243</v>
      </c>
      <c r="C179">
        <v>8</v>
      </c>
      <c r="D179">
        <v>9.42</v>
      </c>
      <c r="E179">
        <v>8.39</v>
      </c>
      <c r="F179">
        <v>8.5299999999999994</v>
      </c>
      <c r="G179">
        <v>9.56</v>
      </c>
      <c r="H179">
        <v>8.27</v>
      </c>
      <c r="I179">
        <v>100</v>
      </c>
      <c r="J179">
        <v>101.66</v>
      </c>
      <c r="K179">
        <v>109.41</v>
      </c>
      <c r="L179">
        <v>108.5</v>
      </c>
      <c r="M179">
        <v>113.69</v>
      </c>
      <c r="N179">
        <v>108.09</v>
      </c>
      <c r="O179" s="2" t="s">
        <v>65</v>
      </c>
      <c r="P179" s="1">
        <v>43537.6875</v>
      </c>
      <c r="Q179">
        <v>2019</v>
      </c>
      <c r="R179">
        <v>3</v>
      </c>
      <c r="S179" s="2" t="s">
        <v>66</v>
      </c>
      <c r="T179">
        <v>11</v>
      </c>
      <c r="U179" s="2" t="s">
        <v>56</v>
      </c>
      <c r="V179">
        <v>4</v>
      </c>
      <c r="W179" s="2" t="s">
        <v>47</v>
      </c>
      <c r="X179">
        <v>16</v>
      </c>
      <c r="Y179">
        <v>34</v>
      </c>
      <c r="Z179" s="1">
        <v>44227.6875</v>
      </c>
      <c r="AA179" s="2" t="s">
        <v>30</v>
      </c>
      <c r="AB179" s="2" t="s">
        <v>31</v>
      </c>
    </row>
    <row r="180" spans="1:28" ht="129.6" x14ac:dyDescent="0.3">
      <c r="A180" s="1">
        <v>43537.708333333336</v>
      </c>
      <c r="B180" s="3" t="s">
        <v>244</v>
      </c>
      <c r="C180">
        <v>7.46</v>
      </c>
      <c r="D180">
        <v>9.4700000000000006</v>
      </c>
      <c r="E180">
        <v>7.99</v>
      </c>
      <c r="F180">
        <v>7.71</v>
      </c>
      <c r="G180">
        <v>9.56</v>
      </c>
      <c r="H180">
        <v>7.95</v>
      </c>
      <c r="I180">
        <v>22.52</v>
      </c>
      <c r="J180">
        <v>25.94</v>
      </c>
      <c r="K180">
        <v>26.46</v>
      </c>
      <c r="L180">
        <v>15.43</v>
      </c>
      <c r="M180">
        <v>30.02</v>
      </c>
      <c r="N180">
        <v>25.48</v>
      </c>
      <c r="O180" s="2" t="s">
        <v>65</v>
      </c>
      <c r="P180" s="1">
        <v>43537.708333333336</v>
      </c>
      <c r="Q180">
        <v>2019</v>
      </c>
      <c r="R180">
        <v>3</v>
      </c>
      <c r="S180" s="2" t="s">
        <v>66</v>
      </c>
      <c r="T180">
        <v>11</v>
      </c>
      <c r="U180" s="2" t="s">
        <v>56</v>
      </c>
      <c r="V180">
        <v>4</v>
      </c>
      <c r="W180" s="2" t="s">
        <v>48</v>
      </c>
      <c r="X180">
        <v>17</v>
      </c>
      <c r="Y180">
        <v>35</v>
      </c>
      <c r="Z180" s="1">
        <v>44227.708333333336</v>
      </c>
      <c r="AA180" s="2" t="s">
        <v>30</v>
      </c>
      <c r="AB180" s="2" t="s">
        <v>31</v>
      </c>
    </row>
    <row r="181" spans="1:28" ht="129.6" x14ac:dyDescent="0.3">
      <c r="A181" s="1">
        <v>43537.729166666664</v>
      </c>
      <c r="B181" s="3" t="s">
        <v>245</v>
      </c>
      <c r="C181">
        <v>7.46</v>
      </c>
      <c r="D181">
        <v>9.4700000000000006</v>
      </c>
      <c r="E181">
        <v>7.99</v>
      </c>
      <c r="F181">
        <v>7.71</v>
      </c>
      <c r="G181">
        <v>9.56</v>
      </c>
      <c r="H181">
        <v>7.95</v>
      </c>
      <c r="I181">
        <v>22.52</v>
      </c>
      <c r="J181">
        <v>25.94</v>
      </c>
      <c r="K181">
        <v>26.46</v>
      </c>
      <c r="L181">
        <v>15.43</v>
      </c>
      <c r="M181">
        <v>30.02</v>
      </c>
      <c r="N181">
        <v>25.48</v>
      </c>
      <c r="O181" s="2" t="s">
        <v>65</v>
      </c>
      <c r="P181" s="1">
        <v>43537.729166666664</v>
      </c>
      <c r="Q181">
        <v>2019</v>
      </c>
      <c r="R181">
        <v>3</v>
      </c>
      <c r="S181" s="2" t="s">
        <v>66</v>
      </c>
      <c r="T181">
        <v>11</v>
      </c>
      <c r="U181" s="2" t="s">
        <v>56</v>
      </c>
      <c r="V181">
        <v>4</v>
      </c>
      <c r="W181" s="2" t="s">
        <v>48</v>
      </c>
      <c r="X181">
        <v>17</v>
      </c>
      <c r="Y181">
        <v>36</v>
      </c>
      <c r="Z181" s="1">
        <v>44227.729166666664</v>
      </c>
      <c r="AA181" s="2" t="s">
        <v>30</v>
      </c>
      <c r="AB181" s="2" t="s">
        <v>31</v>
      </c>
    </row>
    <row r="182" spans="1:28" ht="129.6" x14ac:dyDescent="0.3">
      <c r="A182" s="1">
        <v>43537.75</v>
      </c>
      <c r="B182" s="3" t="s">
        <v>246</v>
      </c>
      <c r="C182">
        <v>7.01</v>
      </c>
      <c r="D182">
        <v>9.39</v>
      </c>
      <c r="E182">
        <v>7.57</v>
      </c>
      <c r="F182">
        <v>6.99</v>
      </c>
      <c r="G182">
        <v>9.5299999999999994</v>
      </c>
      <c r="H182">
        <v>7.67</v>
      </c>
      <c r="I182">
        <v>0</v>
      </c>
      <c r="J182">
        <v>0</v>
      </c>
      <c r="K182">
        <v>0</v>
      </c>
      <c r="L182">
        <v>0</v>
      </c>
      <c r="M182">
        <v>0.02</v>
      </c>
      <c r="N182">
        <v>0.02</v>
      </c>
      <c r="O182" s="2" t="s">
        <v>65</v>
      </c>
      <c r="P182" s="1">
        <v>43537.75</v>
      </c>
      <c r="Q182">
        <v>2019</v>
      </c>
      <c r="R182">
        <v>3</v>
      </c>
      <c r="S182" s="2" t="s">
        <v>66</v>
      </c>
      <c r="T182">
        <v>11</v>
      </c>
      <c r="U182" s="2" t="s">
        <v>56</v>
      </c>
      <c r="V182">
        <v>4</v>
      </c>
      <c r="W182" s="2" t="s">
        <v>49</v>
      </c>
      <c r="X182">
        <v>18</v>
      </c>
      <c r="Y182">
        <v>37</v>
      </c>
      <c r="Z182" s="1">
        <v>44227.75</v>
      </c>
      <c r="AA182" s="2" t="s">
        <v>30</v>
      </c>
      <c r="AB182" s="2" t="s">
        <v>31</v>
      </c>
    </row>
    <row r="183" spans="1:28" ht="129.6" x14ac:dyDescent="0.3">
      <c r="A183" s="1">
        <v>43537.770833333336</v>
      </c>
      <c r="B183" s="3" t="s">
        <v>247</v>
      </c>
      <c r="C183">
        <v>7.01</v>
      </c>
      <c r="D183">
        <v>9.39</v>
      </c>
      <c r="E183">
        <v>7.57</v>
      </c>
      <c r="F183">
        <v>6.99</v>
      </c>
      <c r="G183">
        <v>9.5299999999999994</v>
      </c>
      <c r="H183">
        <v>7.67</v>
      </c>
      <c r="I183">
        <v>0</v>
      </c>
      <c r="J183">
        <v>0</v>
      </c>
      <c r="K183">
        <v>0</v>
      </c>
      <c r="L183">
        <v>0</v>
      </c>
      <c r="M183">
        <v>0.02</v>
      </c>
      <c r="N183">
        <v>0.02</v>
      </c>
      <c r="O183" s="2" t="s">
        <v>65</v>
      </c>
      <c r="P183" s="1">
        <v>43537.770833333336</v>
      </c>
      <c r="Q183">
        <v>2019</v>
      </c>
      <c r="R183">
        <v>3</v>
      </c>
      <c r="S183" s="2" t="s">
        <v>66</v>
      </c>
      <c r="T183">
        <v>11</v>
      </c>
      <c r="U183" s="2" t="s">
        <v>56</v>
      </c>
      <c r="V183">
        <v>4</v>
      </c>
      <c r="W183" s="2" t="s">
        <v>49</v>
      </c>
      <c r="X183">
        <v>18</v>
      </c>
      <c r="Y183">
        <v>38</v>
      </c>
      <c r="Z183" s="1">
        <v>44227.770833333336</v>
      </c>
      <c r="AA183" s="2" t="s">
        <v>30</v>
      </c>
      <c r="AB183" s="2" t="s">
        <v>31</v>
      </c>
    </row>
    <row r="184" spans="1:28" ht="129.6" x14ac:dyDescent="0.3">
      <c r="A184" s="1">
        <v>43537.791666666664</v>
      </c>
      <c r="B184" s="3" t="s">
        <v>248</v>
      </c>
      <c r="C184">
        <v>6.92</v>
      </c>
      <c r="D184">
        <v>9.42</v>
      </c>
      <c r="E184">
        <v>7.48</v>
      </c>
      <c r="F184">
        <v>6.72</v>
      </c>
      <c r="G184">
        <v>9.6300000000000008</v>
      </c>
      <c r="H184">
        <v>7.7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2" t="s">
        <v>65</v>
      </c>
      <c r="P184" s="1">
        <v>43537.791666666664</v>
      </c>
      <c r="Q184">
        <v>2019</v>
      </c>
      <c r="R184">
        <v>3</v>
      </c>
      <c r="S184" s="2" t="s">
        <v>66</v>
      </c>
      <c r="T184">
        <v>11</v>
      </c>
      <c r="U184" s="2" t="s">
        <v>56</v>
      </c>
      <c r="V184">
        <v>4</v>
      </c>
      <c r="W184" s="2" t="s">
        <v>50</v>
      </c>
      <c r="X184">
        <v>19</v>
      </c>
      <c r="Y184">
        <v>39</v>
      </c>
      <c r="Z184" s="1">
        <v>44227.791666666664</v>
      </c>
      <c r="AA184" s="2" t="s">
        <v>30</v>
      </c>
      <c r="AB184" s="2" t="s">
        <v>31</v>
      </c>
    </row>
    <row r="185" spans="1:28" ht="129.6" x14ac:dyDescent="0.3">
      <c r="A185" s="1">
        <v>43537.8125</v>
      </c>
      <c r="B185" s="3" t="s">
        <v>249</v>
      </c>
      <c r="C185">
        <v>6.92</v>
      </c>
      <c r="D185">
        <v>9.42</v>
      </c>
      <c r="E185">
        <v>7.48</v>
      </c>
      <c r="F185">
        <v>6.72</v>
      </c>
      <c r="G185">
        <v>9.6300000000000008</v>
      </c>
      <c r="H185">
        <v>7.7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2" t="s">
        <v>65</v>
      </c>
      <c r="P185" s="1">
        <v>43537.8125</v>
      </c>
      <c r="Q185">
        <v>2019</v>
      </c>
      <c r="R185">
        <v>3</v>
      </c>
      <c r="S185" s="2" t="s">
        <v>66</v>
      </c>
      <c r="T185">
        <v>11</v>
      </c>
      <c r="U185" s="2" t="s">
        <v>56</v>
      </c>
      <c r="V185">
        <v>4</v>
      </c>
      <c r="W185" s="2" t="s">
        <v>50</v>
      </c>
      <c r="X185">
        <v>19</v>
      </c>
      <c r="Y185">
        <v>40</v>
      </c>
      <c r="Z185" s="1">
        <v>44227.8125</v>
      </c>
      <c r="AA185" s="2" t="s">
        <v>30</v>
      </c>
      <c r="AB185" s="2" t="s">
        <v>31</v>
      </c>
    </row>
    <row r="186" spans="1:28" ht="129.6" x14ac:dyDescent="0.3">
      <c r="A186" s="1">
        <v>43537.833333333336</v>
      </c>
      <c r="B186" s="3" t="s">
        <v>250</v>
      </c>
      <c r="C186">
        <v>6.88</v>
      </c>
      <c r="D186">
        <v>9.52</v>
      </c>
      <c r="E186">
        <v>7.41</v>
      </c>
      <c r="F186">
        <v>6.51</v>
      </c>
      <c r="G186">
        <v>9.7100000000000009</v>
      </c>
      <c r="H186">
        <v>7.68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2" t="s">
        <v>65</v>
      </c>
      <c r="P186" s="1">
        <v>43537.833333333336</v>
      </c>
      <c r="Q186">
        <v>2019</v>
      </c>
      <c r="R186">
        <v>3</v>
      </c>
      <c r="S186" s="2" t="s">
        <v>66</v>
      </c>
      <c r="T186">
        <v>11</v>
      </c>
      <c r="U186" s="2" t="s">
        <v>56</v>
      </c>
      <c r="V186">
        <v>4</v>
      </c>
      <c r="W186" s="2" t="s">
        <v>51</v>
      </c>
      <c r="X186">
        <v>20</v>
      </c>
      <c r="Y186">
        <v>41</v>
      </c>
      <c r="Z186" s="1">
        <v>44227.833333333336</v>
      </c>
      <c r="AA186" s="2" t="s">
        <v>30</v>
      </c>
      <c r="AB186" s="2" t="s">
        <v>31</v>
      </c>
    </row>
    <row r="187" spans="1:28" ht="129.6" x14ac:dyDescent="0.3">
      <c r="A187" s="1">
        <v>43537.854166666664</v>
      </c>
      <c r="B187" s="3" t="s">
        <v>251</v>
      </c>
      <c r="C187">
        <v>6.88</v>
      </c>
      <c r="D187">
        <v>9.52</v>
      </c>
      <c r="E187">
        <v>7.41</v>
      </c>
      <c r="F187">
        <v>6.51</v>
      </c>
      <c r="G187">
        <v>9.7100000000000009</v>
      </c>
      <c r="H187">
        <v>7.68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2" t="s">
        <v>65</v>
      </c>
      <c r="P187" s="1">
        <v>43537.854166666664</v>
      </c>
      <c r="Q187">
        <v>2019</v>
      </c>
      <c r="R187">
        <v>3</v>
      </c>
      <c r="S187" s="2" t="s">
        <v>66</v>
      </c>
      <c r="T187">
        <v>11</v>
      </c>
      <c r="U187" s="2" t="s">
        <v>56</v>
      </c>
      <c r="V187">
        <v>4</v>
      </c>
      <c r="W187" s="2" t="s">
        <v>51</v>
      </c>
      <c r="X187">
        <v>20</v>
      </c>
      <c r="Y187">
        <v>42</v>
      </c>
      <c r="Z187" s="1">
        <v>44227.854166666664</v>
      </c>
      <c r="AA187" s="2" t="s">
        <v>30</v>
      </c>
      <c r="AB187" s="2" t="s">
        <v>31</v>
      </c>
    </row>
    <row r="188" spans="1:28" ht="129.6" x14ac:dyDescent="0.3">
      <c r="A188" s="1">
        <v>43537.875</v>
      </c>
      <c r="B188" s="3" t="s">
        <v>252</v>
      </c>
      <c r="C188">
        <v>7.02</v>
      </c>
      <c r="D188">
        <v>9.58</v>
      </c>
      <c r="E188">
        <v>7.48</v>
      </c>
      <c r="F188">
        <v>6.44</v>
      </c>
      <c r="G188">
        <v>9.76</v>
      </c>
      <c r="H188">
        <v>7.83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2" t="s">
        <v>65</v>
      </c>
      <c r="P188" s="1">
        <v>43537.875</v>
      </c>
      <c r="Q188">
        <v>2019</v>
      </c>
      <c r="R188">
        <v>3</v>
      </c>
      <c r="S188" s="2" t="s">
        <v>66</v>
      </c>
      <c r="T188">
        <v>11</v>
      </c>
      <c r="U188" s="2" t="s">
        <v>56</v>
      </c>
      <c r="V188">
        <v>4</v>
      </c>
      <c r="W188" s="2" t="s">
        <v>52</v>
      </c>
      <c r="X188">
        <v>21</v>
      </c>
      <c r="Y188">
        <v>43</v>
      </c>
      <c r="Z188" s="1">
        <v>44227.875</v>
      </c>
      <c r="AA188" s="2" t="s">
        <v>30</v>
      </c>
      <c r="AB188" s="2" t="s">
        <v>31</v>
      </c>
    </row>
    <row r="189" spans="1:28" ht="129.6" x14ac:dyDescent="0.3">
      <c r="A189" s="1">
        <v>43537.895833333336</v>
      </c>
      <c r="B189" s="3" t="s">
        <v>253</v>
      </c>
      <c r="C189">
        <v>7.02</v>
      </c>
      <c r="D189">
        <v>9.58</v>
      </c>
      <c r="E189">
        <v>7.48</v>
      </c>
      <c r="F189">
        <v>6.44</v>
      </c>
      <c r="G189">
        <v>9.76</v>
      </c>
      <c r="H189">
        <v>7.83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 t="s">
        <v>65</v>
      </c>
      <c r="P189" s="1">
        <v>43537.895833333336</v>
      </c>
      <c r="Q189">
        <v>2019</v>
      </c>
      <c r="R189">
        <v>3</v>
      </c>
      <c r="S189" s="2" t="s">
        <v>66</v>
      </c>
      <c r="T189">
        <v>11</v>
      </c>
      <c r="U189" s="2" t="s">
        <v>56</v>
      </c>
      <c r="V189">
        <v>4</v>
      </c>
      <c r="W189" s="2" t="s">
        <v>52</v>
      </c>
      <c r="X189">
        <v>21</v>
      </c>
      <c r="Y189">
        <v>44</v>
      </c>
      <c r="Z189" s="1">
        <v>44227.895833333336</v>
      </c>
      <c r="AA189" s="2" t="s">
        <v>30</v>
      </c>
      <c r="AB189" s="2" t="s">
        <v>31</v>
      </c>
    </row>
    <row r="190" spans="1:28" ht="129.6" x14ac:dyDescent="0.3">
      <c r="A190" s="1">
        <v>43537.916666666664</v>
      </c>
      <c r="B190" s="3" t="s">
        <v>254</v>
      </c>
      <c r="C190">
        <v>7.11</v>
      </c>
      <c r="D190">
        <v>9.64</v>
      </c>
      <c r="E190">
        <v>7.6</v>
      </c>
      <c r="F190">
        <v>6.5</v>
      </c>
      <c r="G190">
        <v>9.7799999999999994</v>
      </c>
      <c r="H190">
        <v>7.93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 t="s">
        <v>65</v>
      </c>
      <c r="P190" s="1">
        <v>43537.916666666664</v>
      </c>
      <c r="Q190">
        <v>2019</v>
      </c>
      <c r="R190">
        <v>3</v>
      </c>
      <c r="S190" s="2" t="s">
        <v>66</v>
      </c>
      <c r="T190">
        <v>11</v>
      </c>
      <c r="U190" s="2" t="s">
        <v>56</v>
      </c>
      <c r="V190">
        <v>4</v>
      </c>
      <c r="W190" s="2" t="s">
        <v>53</v>
      </c>
      <c r="X190">
        <v>22</v>
      </c>
      <c r="Y190">
        <v>45</v>
      </c>
      <c r="Z190" s="1">
        <v>44227.916666666664</v>
      </c>
      <c r="AA190" s="2" t="s">
        <v>30</v>
      </c>
      <c r="AB190" s="2" t="s">
        <v>31</v>
      </c>
    </row>
    <row r="191" spans="1:28" ht="129.6" x14ac:dyDescent="0.3">
      <c r="A191" s="1">
        <v>43537.9375</v>
      </c>
      <c r="B191" s="3" t="s">
        <v>255</v>
      </c>
      <c r="C191">
        <v>7.11</v>
      </c>
      <c r="D191">
        <v>9.64</v>
      </c>
      <c r="E191">
        <v>7.6</v>
      </c>
      <c r="F191">
        <v>6.5</v>
      </c>
      <c r="G191">
        <v>9.7799999999999994</v>
      </c>
      <c r="H191">
        <v>7.93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2" t="s">
        <v>65</v>
      </c>
      <c r="P191" s="1">
        <v>43537.9375</v>
      </c>
      <c r="Q191">
        <v>2019</v>
      </c>
      <c r="R191">
        <v>3</v>
      </c>
      <c r="S191" s="2" t="s">
        <v>66</v>
      </c>
      <c r="T191">
        <v>11</v>
      </c>
      <c r="U191" s="2" t="s">
        <v>56</v>
      </c>
      <c r="V191">
        <v>4</v>
      </c>
      <c r="W191" s="2" t="s">
        <v>53</v>
      </c>
      <c r="X191">
        <v>22</v>
      </c>
      <c r="Y191">
        <v>46</v>
      </c>
      <c r="Z191" s="1">
        <v>44227.9375</v>
      </c>
      <c r="AA191" s="2" t="s">
        <v>30</v>
      </c>
      <c r="AB191" s="2" t="s">
        <v>31</v>
      </c>
    </row>
    <row r="192" spans="1:28" ht="129.6" x14ac:dyDescent="0.3">
      <c r="A192" s="1">
        <v>43537.958333333336</v>
      </c>
      <c r="B192" s="3" t="s">
        <v>256</v>
      </c>
      <c r="C192">
        <v>7.22</v>
      </c>
      <c r="D192">
        <v>9.64</v>
      </c>
      <c r="E192">
        <v>7.76</v>
      </c>
      <c r="F192">
        <v>6.63</v>
      </c>
      <c r="G192">
        <v>9.7799999999999994</v>
      </c>
      <c r="H192">
        <v>8.1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 t="s">
        <v>65</v>
      </c>
      <c r="P192" s="1">
        <v>43537.958333333336</v>
      </c>
      <c r="Q192">
        <v>2019</v>
      </c>
      <c r="R192">
        <v>3</v>
      </c>
      <c r="S192" s="2" t="s">
        <v>66</v>
      </c>
      <c r="T192">
        <v>11</v>
      </c>
      <c r="U192" s="2" t="s">
        <v>56</v>
      </c>
      <c r="V192">
        <v>4</v>
      </c>
      <c r="W192" s="2" t="s">
        <v>54</v>
      </c>
      <c r="X192">
        <v>23</v>
      </c>
      <c r="Y192">
        <v>47</v>
      </c>
      <c r="Z192" s="1">
        <v>44227.958333333336</v>
      </c>
      <c r="AA192" s="2" t="s">
        <v>30</v>
      </c>
      <c r="AB192" s="2" t="s">
        <v>31</v>
      </c>
    </row>
    <row r="193" spans="1:28" ht="129.6" x14ac:dyDescent="0.3">
      <c r="A193" s="1">
        <v>43537.979166666664</v>
      </c>
      <c r="B193" s="3" t="s">
        <v>257</v>
      </c>
      <c r="C193">
        <v>7.22</v>
      </c>
      <c r="D193">
        <v>9.64</v>
      </c>
      <c r="E193">
        <v>7.76</v>
      </c>
      <c r="F193">
        <v>6.63</v>
      </c>
      <c r="G193">
        <v>9.7799999999999994</v>
      </c>
      <c r="H193">
        <v>8.1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 t="s">
        <v>65</v>
      </c>
      <c r="P193" s="1">
        <v>43537.979166666664</v>
      </c>
      <c r="Q193">
        <v>2019</v>
      </c>
      <c r="R193">
        <v>3</v>
      </c>
      <c r="S193" s="2" t="s">
        <v>66</v>
      </c>
      <c r="T193">
        <v>11</v>
      </c>
      <c r="U193" s="2" t="s">
        <v>56</v>
      </c>
      <c r="V193">
        <v>4</v>
      </c>
      <c r="W193" s="2" t="s">
        <v>54</v>
      </c>
      <c r="X193">
        <v>23</v>
      </c>
      <c r="Y193">
        <v>48</v>
      </c>
      <c r="Z193" s="1">
        <v>44227.979166666664</v>
      </c>
      <c r="AA193" s="2" t="s">
        <v>30</v>
      </c>
      <c r="AB193" s="2" t="s">
        <v>31</v>
      </c>
    </row>
    <row r="194" spans="1:28" ht="129.6" x14ac:dyDescent="0.3">
      <c r="A194" s="1">
        <v>43538</v>
      </c>
      <c r="B194" s="3" t="s">
        <v>258</v>
      </c>
      <c r="C194">
        <v>7.5</v>
      </c>
      <c r="D194">
        <v>9.68</v>
      </c>
      <c r="E194">
        <v>7.99</v>
      </c>
      <c r="F194">
        <v>6.69</v>
      </c>
      <c r="G194">
        <v>9.8000000000000007</v>
      </c>
      <c r="H194">
        <v>8.2799999999999994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2" t="s">
        <v>65</v>
      </c>
      <c r="P194" s="1">
        <v>43538</v>
      </c>
      <c r="Q194">
        <v>2019</v>
      </c>
      <c r="R194">
        <v>3</v>
      </c>
      <c r="S194" s="2" t="s">
        <v>66</v>
      </c>
      <c r="T194">
        <v>11</v>
      </c>
      <c r="U194" s="2" t="s">
        <v>57</v>
      </c>
      <c r="V194">
        <v>5</v>
      </c>
      <c r="W194" s="2" t="s">
        <v>29</v>
      </c>
      <c r="X194">
        <v>0</v>
      </c>
      <c r="Y194">
        <v>1</v>
      </c>
      <c r="Z194" s="1">
        <v>44227</v>
      </c>
      <c r="AA194" s="2" t="s">
        <v>30</v>
      </c>
      <c r="AB194" s="2" t="s">
        <v>31</v>
      </c>
    </row>
    <row r="195" spans="1:28" ht="129.6" x14ac:dyDescent="0.3">
      <c r="A195" s="1">
        <v>43538.020833333336</v>
      </c>
      <c r="B195" s="3" t="s">
        <v>259</v>
      </c>
      <c r="C195">
        <v>7.5</v>
      </c>
      <c r="D195">
        <v>9.68</v>
      </c>
      <c r="E195">
        <v>7.99</v>
      </c>
      <c r="F195">
        <v>6.69</v>
      </c>
      <c r="G195">
        <v>9.8000000000000007</v>
      </c>
      <c r="H195">
        <v>8.2799999999999994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2" t="s">
        <v>65</v>
      </c>
      <c r="P195" s="1">
        <v>43538.020833333336</v>
      </c>
      <c r="Q195">
        <v>2019</v>
      </c>
      <c r="R195">
        <v>3</v>
      </c>
      <c r="S195" s="2" t="s">
        <v>66</v>
      </c>
      <c r="T195">
        <v>11</v>
      </c>
      <c r="U195" s="2" t="s">
        <v>57</v>
      </c>
      <c r="V195">
        <v>5</v>
      </c>
      <c r="W195" s="2" t="s">
        <v>29</v>
      </c>
      <c r="X195">
        <v>0</v>
      </c>
      <c r="Y195">
        <v>2</v>
      </c>
      <c r="Z195" s="1">
        <v>44227.020833333336</v>
      </c>
      <c r="AA195" s="2" t="s">
        <v>30</v>
      </c>
      <c r="AB195" s="2" t="s">
        <v>31</v>
      </c>
    </row>
    <row r="196" spans="1:28" ht="129.6" x14ac:dyDescent="0.3">
      <c r="A196" s="1">
        <v>43538.041666666664</v>
      </c>
      <c r="B196" s="3" t="s">
        <v>260</v>
      </c>
      <c r="C196">
        <v>7.78</v>
      </c>
      <c r="D196">
        <v>9.74</v>
      </c>
      <c r="E196">
        <v>8.23</v>
      </c>
      <c r="F196">
        <v>6.92</v>
      </c>
      <c r="G196">
        <v>9.85</v>
      </c>
      <c r="H196">
        <v>8.39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 t="s">
        <v>65</v>
      </c>
      <c r="P196" s="1">
        <v>43538.041666666664</v>
      </c>
      <c r="Q196">
        <v>2019</v>
      </c>
      <c r="R196">
        <v>3</v>
      </c>
      <c r="S196" s="2" t="s">
        <v>66</v>
      </c>
      <c r="T196">
        <v>11</v>
      </c>
      <c r="U196" s="2" t="s">
        <v>57</v>
      </c>
      <c r="V196">
        <v>5</v>
      </c>
      <c r="W196" s="2" t="s">
        <v>32</v>
      </c>
      <c r="X196">
        <v>1</v>
      </c>
      <c r="Y196">
        <v>3</v>
      </c>
      <c r="Z196" s="1">
        <v>44227.041666666664</v>
      </c>
      <c r="AA196" s="2" t="s">
        <v>30</v>
      </c>
      <c r="AB196" s="2" t="s">
        <v>31</v>
      </c>
    </row>
    <row r="197" spans="1:28" ht="129.6" x14ac:dyDescent="0.3">
      <c r="A197" s="1">
        <v>43538.0625</v>
      </c>
      <c r="B197" s="3" t="s">
        <v>261</v>
      </c>
      <c r="C197">
        <v>7.78</v>
      </c>
      <c r="D197">
        <v>9.74</v>
      </c>
      <c r="E197">
        <v>8.23</v>
      </c>
      <c r="F197">
        <v>6.92</v>
      </c>
      <c r="G197">
        <v>9.85</v>
      </c>
      <c r="H197">
        <v>8.39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 t="s">
        <v>65</v>
      </c>
      <c r="P197" s="1">
        <v>43538.0625</v>
      </c>
      <c r="Q197">
        <v>2019</v>
      </c>
      <c r="R197">
        <v>3</v>
      </c>
      <c r="S197" s="2" t="s">
        <v>66</v>
      </c>
      <c r="T197">
        <v>11</v>
      </c>
      <c r="U197" s="2" t="s">
        <v>57</v>
      </c>
      <c r="V197">
        <v>5</v>
      </c>
      <c r="W197" s="2" t="s">
        <v>32</v>
      </c>
      <c r="X197">
        <v>1</v>
      </c>
      <c r="Y197">
        <v>4</v>
      </c>
      <c r="Z197" s="1">
        <v>44227.0625</v>
      </c>
      <c r="AA197" s="2" t="s">
        <v>30</v>
      </c>
      <c r="AB197" s="2" t="s">
        <v>31</v>
      </c>
    </row>
    <row r="198" spans="1:28" ht="129.6" x14ac:dyDescent="0.3">
      <c r="A198" s="1">
        <v>43538.083333333336</v>
      </c>
      <c r="B198" s="3" t="s">
        <v>262</v>
      </c>
      <c r="C198">
        <v>7.77</v>
      </c>
      <c r="D198">
        <v>9.86</v>
      </c>
      <c r="E198">
        <v>8.35</v>
      </c>
      <c r="F198">
        <v>7.3</v>
      </c>
      <c r="G198">
        <v>9.94</v>
      </c>
      <c r="H198">
        <v>8.4499999999999993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 t="s">
        <v>65</v>
      </c>
      <c r="P198" s="1">
        <v>43538.083333333336</v>
      </c>
      <c r="Q198">
        <v>2019</v>
      </c>
      <c r="R198">
        <v>3</v>
      </c>
      <c r="S198" s="2" t="s">
        <v>66</v>
      </c>
      <c r="T198">
        <v>11</v>
      </c>
      <c r="U198" s="2" t="s">
        <v>57</v>
      </c>
      <c r="V198">
        <v>5</v>
      </c>
      <c r="W198" s="2" t="s">
        <v>33</v>
      </c>
      <c r="X198">
        <v>2</v>
      </c>
      <c r="Y198">
        <v>5</v>
      </c>
      <c r="Z198" s="1">
        <v>44227.083333333336</v>
      </c>
      <c r="AA198" s="2" t="s">
        <v>30</v>
      </c>
      <c r="AB198" s="2" t="s">
        <v>31</v>
      </c>
    </row>
    <row r="199" spans="1:28" ht="129.6" x14ac:dyDescent="0.3">
      <c r="A199" s="1">
        <v>43538.104166666664</v>
      </c>
      <c r="B199" s="3" t="s">
        <v>263</v>
      </c>
      <c r="C199">
        <v>7.77</v>
      </c>
      <c r="D199">
        <v>9.86</v>
      </c>
      <c r="E199">
        <v>8.35</v>
      </c>
      <c r="F199">
        <v>7.3</v>
      </c>
      <c r="G199">
        <v>9.94</v>
      </c>
      <c r="H199">
        <v>8.4499999999999993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 t="s">
        <v>65</v>
      </c>
      <c r="P199" s="1">
        <v>43538.104166666664</v>
      </c>
      <c r="Q199">
        <v>2019</v>
      </c>
      <c r="R199">
        <v>3</v>
      </c>
      <c r="S199" s="2" t="s">
        <v>66</v>
      </c>
      <c r="T199">
        <v>11</v>
      </c>
      <c r="U199" s="2" t="s">
        <v>57</v>
      </c>
      <c r="V199">
        <v>5</v>
      </c>
      <c r="W199" s="2" t="s">
        <v>33</v>
      </c>
      <c r="X199">
        <v>2</v>
      </c>
      <c r="Y199">
        <v>6</v>
      </c>
      <c r="Z199" s="1">
        <v>44227.104166666664</v>
      </c>
      <c r="AA199" s="2" t="s">
        <v>30</v>
      </c>
      <c r="AB199" s="2" t="s">
        <v>31</v>
      </c>
    </row>
    <row r="200" spans="1:28" ht="129.6" x14ac:dyDescent="0.3">
      <c r="A200" s="1">
        <v>43538.125</v>
      </c>
      <c r="B200" s="3" t="s">
        <v>264</v>
      </c>
      <c r="C200">
        <v>7.8</v>
      </c>
      <c r="D200">
        <v>9.89</v>
      </c>
      <c r="E200">
        <v>8.3699999999999992</v>
      </c>
      <c r="F200">
        <v>7.5</v>
      </c>
      <c r="G200">
        <v>9.9</v>
      </c>
      <c r="H200">
        <v>8.4600000000000009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 t="s">
        <v>65</v>
      </c>
      <c r="P200" s="1">
        <v>43538.125</v>
      </c>
      <c r="Q200">
        <v>2019</v>
      </c>
      <c r="R200">
        <v>3</v>
      </c>
      <c r="S200" s="2" t="s">
        <v>66</v>
      </c>
      <c r="T200">
        <v>11</v>
      </c>
      <c r="U200" s="2" t="s">
        <v>57</v>
      </c>
      <c r="V200">
        <v>5</v>
      </c>
      <c r="W200" s="2" t="s">
        <v>34</v>
      </c>
      <c r="X200">
        <v>3</v>
      </c>
      <c r="Y200">
        <v>7</v>
      </c>
      <c r="Z200" s="1">
        <v>44227.125</v>
      </c>
      <c r="AA200" s="2" t="s">
        <v>30</v>
      </c>
      <c r="AB200" s="2" t="s">
        <v>31</v>
      </c>
    </row>
    <row r="201" spans="1:28" ht="129.6" x14ac:dyDescent="0.3">
      <c r="A201" s="1">
        <v>43538.145833333336</v>
      </c>
      <c r="B201" s="3" t="s">
        <v>265</v>
      </c>
      <c r="C201">
        <v>7.8</v>
      </c>
      <c r="D201">
        <v>9.89</v>
      </c>
      <c r="E201">
        <v>8.3699999999999992</v>
      </c>
      <c r="F201">
        <v>7.5</v>
      </c>
      <c r="G201">
        <v>9.9</v>
      </c>
      <c r="H201">
        <v>8.4600000000000009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 t="s">
        <v>65</v>
      </c>
      <c r="P201" s="1">
        <v>43538.145833333336</v>
      </c>
      <c r="Q201">
        <v>2019</v>
      </c>
      <c r="R201">
        <v>3</v>
      </c>
      <c r="S201" s="2" t="s">
        <v>66</v>
      </c>
      <c r="T201">
        <v>11</v>
      </c>
      <c r="U201" s="2" t="s">
        <v>57</v>
      </c>
      <c r="V201">
        <v>5</v>
      </c>
      <c r="W201" s="2" t="s">
        <v>34</v>
      </c>
      <c r="X201">
        <v>3</v>
      </c>
      <c r="Y201">
        <v>8</v>
      </c>
      <c r="Z201" s="1">
        <v>44227.145833333336</v>
      </c>
      <c r="AA201" s="2" t="s">
        <v>30</v>
      </c>
      <c r="AB201" s="2" t="s">
        <v>31</v>
      </c>
    </row>
    <row r="202" spans="1:28" ht="129.6" x14ac:dyDescent="0.3">
      <c r="A202" s="1">
        <v>43538.166666666664</v>
      </c>
      <c r="B202" s="3" t="s">
        <v>266</v>
      </c>
      <c r="C202">
        <v>8.0500000000000007</v>
      </c>
      <c r="D202">
        <v>9.85</v>
      </c>
      <c r="E202">
        <v>8.48</v>
      </c>
      <c r="F202">
        <v>7.57</v>
      </c>
      <c r="G202">
        <v>9.89</v>
      </c>
      <c r="H202">
        <v>8.59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 t="s">
        <v>65</v>
      </c>
      <c r="P202" s="1">
        <v>43538.166666666664</v>
      </c>
      <c r="Q202">
        <v>2019</v>
      </c>
      <c r="R202">
        <v>3</v>
      </c>
      <c r="S202" s="2" t="s">
        <v>66</v>
      </c>
      <c r="T202">
        <v>11</v>
      </c>
      <c r="U202" s="2" t="s">
        <v>57</v>
      </c>
      <c r="V202">
        <v>5</v>
      </c>
      <c r="W202" s="2" t="s">
        <v>35</v>
      </c>
      <c r="X202">
        <v>4</v>
      </c>
      <c r="Y202">
        <v>9</v>
      </c>
      <c r="Z202" s="1">
        <v>44227.166666666664</v>
      </c>
      <c r="AA202" s="2" t="s">
        <v>30</v>
      </c>
      <c r="AB202" s="2" t="s">
        <v>31</v>
      </c>
    </row>
    <row r="203" spans="1:28" ht="129.6" x14ac:dyDescent="0.3">
      <c r="A203" s="1">
        <v>43538.1875</v>
      </c>
      <c r="B203" s="3" t="s">
        <v>267</v>
      </c>
      <c r="C203">
        <v>8.0500000000000007</v>
      </c>
      <c r="D203">
        <v>9.85</v>
      </c>
      <c r="E203">
        <v>8.48</v>
      </c>
      <c r="F203">
        <v>7.57</v>
      </c>
      <c r="G203">
        <v>9.89</v>
      </c>
      <c r="H203">
        <v>8.59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2" t="s">
        <v>65</v>
      </c>
      <c r="P203" s="1">
        <v>43538.1875</v>
      </c>
      <c r="Q203">
        <v>2019</v>
      </c>
      <c r="R203">
        <v>3</v>
      </c>
      <c r="S203" s="2" t="s">
        <v>66</v>
      </c>
      <c r="T203">
        <v>11</v>
      </c>
      <c r="U203" s="2" t="s">
        <v>57</v>
      </c>
      <c r="V203">
        <v>5</v>
      </c>
      <c r="W203" s="2" t="s">
        <v>35</v>
      </c>
      <c r="X203">
        <v>4</v>
      </c>
      <c r="Y203">
        <v>10</v>
      </c>
      <c r="Z203" s="1">
        <v>44227.1875</v>
      </c>
      <c r="AA203" s="2" t="s">
        <v>30</v>
      </c>
      <c r="AB203" s="2" t="s">
        <v>31</v>
      </c>
    </row>
    <row r="204" spans="1:28" ht="129.6" x14ac:dyDescent="0.3">
      <c r="A204" s="1">
        <v>43538.208333333336</v>
      </c>
      <c r="B204" s="3" t="s">
        <v>268</v>
      </c>
      <c r="C204">
        <v>8.3699999999999992</v>
      </c>
      <c r="D204">
        <v>9.89</v>
      </c>
      <c r="E204">
        <v>8.7100000000000009</v>
      </c>
      <c r="F204">
        <v>7.9</v>
      </c>
      <c r="G204">
        <v>10.039999999999999</v>
      </c>
      <c r="H204">
        <v>8.82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2" t="s">
        <v>65</v>
      </c>
      <c r="P204" s="1">
        <v>43538.208333333336</v>
      </c>
      <c r="Q204">
        <v>2019</v>
      </c>
      <c r="R204">
        <v>3</v>
      </c>
      <c r="S204" s="2" t="s">
        <v>66</v>
      </c>
      <c r="T204">
        <v>11</v>
      </c>
      <c r="U204" s="2" t="s">
        <v>57</v>
      </c>
      <c r="V204">
        <v>5</v>
      </c>
      <c r="W204" s="2" t="s">
        <v>36</v>
      </c>
      <c r="X204">
        <v>5</v>
      </c>
      <c r="Y204">
        <v>11</v>
      </c>
      <c r="Z204" s="1">
        <v>44227.208333333336</v>
      </c>
      <c r="AA204" s="2" t="s">
        <v>30</v>
      </c>
      <c r="AB204" s="2" t="s">
        <v>31</v>
      </c>
    </row>
    <row r="205" spans="1:28" ht="129.6" x14ac:dyDescent="0.3">
      <c r="A205" s="1">
        <v>43538.229166666664</v>
      </c>
      <c r="B205" s="3" t="s">
        <v>269</v>
      </c>
      <c r="C205">
        <v>8.3699999999999992</v>
      </c>
      <c r="D205">
        <v>9.89</v>
      </c>
      <c r="E205">
        <v>8.7100000000000009</v>
      </c>
      <c r="F205">
        <v>7.9</v>
      </c>
      <c r="G205">
        <v>10.039999999999999</v>
      </c>
      <c r="H205">
        <v>8.82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2" t="s">
        <v>65</v>
      </c>
      <c r="P205" s="1">
        <v>43538.229166666664</v>
      </c>
      <c r="Q205">
        <v>2019</v>
      </c>
      <c r="R205">
        <v>3</v>
      </c>
      <c r="S205" s="2" t="s">
        <v>66</v>
      </c>
      <c r="T205">
        <v>11</v>
      </c>
      <c r="U205" s="2" t="s">
        <v>57</v>
      </c>
      <c r="V205">
        <v>5</v>
      </c>
      <c r="W205" s="2" t="s">
        <v>36</v>
      </c>
      <c r="X205">
        <v>5</v>
      </c>
      <c r="Y205">
        <v>12</v>
      </c>
      <c r="Z205" s="1">
        <v>44227.229166666664</v>
      </c>
      <c r="AA205" s="2" t="s">
        <v>30</v>
      </c>
      <c r="AB205" s="2" t="s">
        <v>31</v>
      </c>
    </row>
    <row r="206" spans="1:28" ht="129.6" x14ac:dyDescent="0.3">
      <c r="A206" s="1">
        <v>43538.25</v>
      </c>
      <c r="B206" s="3" t="s">
        <v>270</v>
      </c>
      <c r="C206">
        <v>8.6300000000000008</v>
      </c>
      <c r="D206">
        <v>10.08</v>
      </c>
      <c r="E206">
        <v>8.9700000000000006</v>
      </c>
      <c r="F206">
        <v>8.41</v>
      </c>
      <c r="G206">
        <v>10.25</v>
      </c>
      <c r="H206">
        <v>9.06</v>
      </c>
      <c r="I206">
        <v>1.3</v>
      </c>
      <c r="J206">
        <v>1.6</v>
      </c>
      <c r="K206">
        <v>2.0499999999999998</v>
      </c>
      <c r="L206">
        <v>2.73</v>
      </c>
      <c r="M206">
        <v>1.34</v>
      </c>
      <c r="N206">
        <v>1.1599999999999999</v>
      </c>
      <c r="O206" s="2" t="s">
        <v>65</v>
      </c>
      <c r="P206" s="1">
        <v>43538.25</v>
      </c>
      <c r="Q206">
        <v>2019</v>
      </c>
      <c r="R206">
        <v>3</v>
      </c>
      <c r="S206" s="2" t="s">
        <v>66</v>
      </c>
      <c r="T206">
        <v>11</v>
      </c>
      <c r="U206" s="2" t="s">
        <v>57</v>
      </c>
      <c r="V206">
        <v>5</v>
      </c>
      <c r="W206" s="2" t="s">
        <v>37</v>
      </c>
      <c r="X206">
        <v>6</v>
      </c>
      <c r="Y206">
        <v>13</v>
      </c>
      <c r="Z206" s="1">
        <v>44227.25</v>
      </c>
      <c r="AA206" s="2" t="s">
        <v>30</v>
      </c>
      <c r="AB206" s="2" t="s">
        <v>31</v>
      </c>
    </row>
    <row r="207" spans="1:28" ht="129.6" x14ac:dyDescent="0.3">
      <c r="A207" s="1">
        <v>43538.270833333336</v>
      </c>
      <c r="B207" s="3" t="s">
        <v>271</v>
      </c>
      <c r="C207">
        <v>8.6300000000000008</v>
      </c>
      <c r="D207">
        <v>10.08</v>
      </c>
      <c r="E207">
        <v>8.9700000000000006</v>
      </c>
      <c r="F207">
        <v>8.41</v>
      </c>
      <c r="G207">
        <v>10.25</v>
      </c>
      <c r="H207">
        <v>9.06</v>
      </c>
      <c r="I207">
        <v>1.3</v>
      </c>
      <c r="J207">
        <v>1.6</v>
      </c>
      <c r="K207">
        <v>2.0499999999999998</v>
      </c>
      <c r="L207">
        <v>2.73</v>
      </c>
      <c r="M207">
        <v>1.34</v>
      </c>
      <c r="N207">
        <v>1.1599999999999999</v>
      </c>
      <c r="O207" s="2" t="s">
        <v>65</v>
      </c>
      <c r="P207" s="1">
        <v>43538.270833333336</v>
      </c>
      <c r="Q207">
        <v>2019</v>
      </c>
      <c r="R207">
        <v>3</v>
      </c>
      <c r="S207" s="2" t="s">
        <v>66</v>
      </c>
      <c r="T207">
        <v>11</v>
      </c>
      <c r="U207" s="2" t="s">
        <v>57</v>
      </c>
      <c r="V207">
        <v>5</v>
      </c>
      <c r="W207" s="2" t="s">
        <v>37</v>
      </c>
      <c r="X207">
        <v>6</v>
      </c>
      <c r="Y207">
        <v>14</v>
      </c>
      <c r="Z207" s="1">
        <v>44227.270833333336</v>
      </c>
      <c r="AA207" s="2" t="s">
        <v>30</v>
      </c>
      <c r="AB207" s="2" t="s">
        <v>31</v>
      </c>
    </row>
    <row r="208" spans="1:28" ht="129.6" x14ac:dyDescent="0.3">
      <c r="A208" s="1">
        <v>43538.291666666664</v>
      </c>
      <c r="B208" s="3" t="s">
        <v>272</v>
      </c>
      <c r="C208">
        <v>8.92</v>
      </c>
      <c r="D208">
        <v>10.26</v>
      </c>
      <c r="E208">
        <v>9.23</v>
      </c>
      <c r="F208">
        <v>8.7899999999999991</v>
      </c>
      <c r="G208">
        <v>10.4</v>
      </c>
      <c r="H208">
        <v>9.25</v>
      </c>
      <c r="I208">
        <v>18.02</v>
      </c>
      <c r="J208">
        <v>20.12</v>
      </c>
      <c r="K208">
        <v>25.71</v>
      </c>
      <c r="L208">
        <v>26.77</v>
      </c>
      <c r="M208">
        <v>20.21</v>
      </c>
      <c r="N208">
        <v>17.82</v>
      </c>
      <c r="O208" s="2" t="s">
        <v>65</v>
      </c>
      <c r="P208" s="1">
        <v>43538.291666666664</v>
      </c>
      <c r="Q208">
        <v>2019</v>
      </c>
      <c r="R208">
        <v>3</v>
      </c>
      <c r="S208" s="2" t="s">
        <v>66</v>
      </c>
      <c r="T208">
        <v>11</v>
      </c>
      <c r="U208" s="2" t="s">
        <v>57</v>
      </c>
      <c r="V208">
        <v>5</v>
      </c>
      <c r="W208" s="2" t="s">
        <v>38</v>
      </c>
      <c r="X208">
        <v>7</v>
      </c>
      <c r="Y208">
        <v>15</v>
      </c>
      <c r="Z208" s="1">
        <v>44227.291666666664</v>
      </c>
      <c r="AA208" s="2" t="s">
        <v>30</v>
      </c>
      <c r="AB208" s="2" t="s">
        <v>31</v>
      </c>
    </row>
    <row r="209" spans="1:28" ht="129.6" x14ac:dyDescent="0.3">
      <c r="A209" s="1">
        <v>43538.3125</v>
      </c>
      <c r="B209" s="3" t="s">
        <v>273</v>
      </c>
      <c r="C209">
        <v>8.92</v>
      </c>
      <c r="D209">
        <v>10.26</v>
      </c>
      <c r="E209">
        <v>9.23</v>
      </c>
      <c r="F209">
        <v>8.7899999999999991</v>
      </c>
      <c r="G209">
        <v>10.4</v>
      </c>
      <c r="H209">
        <v>9.25</v>
      </c>
      <c r="I209">
        <v>18.02</v>
      </c>
      <c r="J209">
        <v>20.12</v>
      </c>
      <c r="K209">
        <v>25.71</v>
      </c>
      <c r="L209">
        <v>26.77</v>
      </c>
      <c r="M209">
        <v>20.21</v>
      </c>
      <c r="N209">
        <v>17.82</v>
      </c>
      <c r="O209" s="2" t="s">
        <v>65</v>
      </c>
      <c r="P209" s="1">
        <v>43538.3125</v>
      </c>
      <c r="Q209">
        <v>2019</v>
      </c>
      <c r="R209">
        <v>3</v>
      </c>
      <c r="S209" s="2" t="s">
        <v>66</v>
      </c>
      <c r="T209">
        <v>11</v>
      </c>
      <c r="U209" s="2" t="s">
        <v>57</v>
      </c>
      <c r="V209">
        <v>5</v>
      </c>
      <c r="W209" s="2" t="s">
        <v>38</v>
      </c>
      <c r="X209">
        <v>7</v>
      </c>
      <c r="Y209">
        <v>16</v>
      </c>
      <c r="Z209" s="1">
        <v>44227.3125</v>
      </c>
      <c r="AA209" s="2" t="s">
        <v>30</v>
      </c>
      <c r="AB209" s="2" t="s">
        <v>31</v>
      </c>
    </row>
    <row r="210" spans="1:28" ht="129.6" x14ac:dyDescent="0.3">
      <c r="A210" s="1">
        <v>43538.333333333336</v>
      </c>
      <c r="B210" s="3" t="s">
        <v>274</v>
      </c>
      <c r="C210">
        <v>9.2799999999999994</v>
      </c>
      <c r="D210">
        <v>10.43</v>
      </c>
      <c r="E210">
        <v>9.58</v>
      </c>
      <c r="F210">
        <v>9.3000000000000007</v>
      </c>
      <c r="G210">
        <v>10.53</v>
      </c>
      <c r="H210">
        <v>9.5299999999999994</v>
      </c>
      <c r="I210">
        <v>49.3</v>
      </c>
      <c r="J210">
        <v>42.5</v>
      </c>
      <c r="K210">
        <v>61.28</v>
      </c>
      <c r="L210">
        <v>86.16</v>
      </c>
      <c r="M210">
        <v>42.64</v>
      </c>
      <c r="N210">
        <v>42.17</v>
      </c>
      <c r="O210" s="2" t="s">
        <v>65</v>
      </c>
      <c r="P210" s="1">
        <v>43538.333333333336</v>
      </c>
      <c r="Q210">
        <v>2019</v>
      </c>
      <c r="R210">
        <v>3</v>
      </c>
      <c r="S210" s="2" t="s">
        <v>66</v>
      </c>
      <c r="T210">
        <v>11</v>
      </c>
      <c r="U210" s="2" t="s">
        <v>57</v>
      </c>
      <c r="V210">
        <v>5</v>
      </c>
      <c r="W210" s="2" t="s">
        <v>39</v>
      </c>
      <c r="X210">
        <v>8</v>
      </c>
      <c r="Y210">
        <v>17</v>
      </c>
      <c r="Z210" s="1">
        <v>44227.333333333336</v>
      </c>
      <c r="AA210" s="2" t="s">
        <v>30</v>
      </c>
      <c r="AB210" s="2" t="s">
        <v>31</v>
      </c>
    </row>
    <row r="211" spans="1:28" ht="129.6" x14ac:dyDescent="0.3">
      <c r="A211" s="1">
        <v>43538.354166666664</v>
      </c>
      <c r="B211" s="3" t="s">
        <v>275</v>
      </c>
      <c r="C211">
        <v>9.2799999999999994</v>
      </c>
      <c r="D211">
        <v>10.43</v>
      </c>
      <c r="E211">
        <v>9.58</v>
      </c>
      <c r="F211">
        <v>9.3000000000000007</v>
      </c>
      <c r="G211">
        <v>10.53</v>
      </c>
      <c r="H211">
        <v>9.5299999999999994</v>
      </c>
      <c r="I211">
        <v>49.3</v>
      </c>
      <c r="J211">
        <v>42.5</v>
      </c>
      <c r="K211">
        <v>61.28</v>
      </c>
      <c r="L211">
        <v>86.16</v>
      </c>
      <c r="M211">
        <v>42.64</v>
      </c>
      <c r="N211">
        <v>42.17</v>
      </c>
      <c r="O211" s="2" t="s">
        <v>65</v>
      </c>
      <c r="P211" s="1">
        <v>43538.354166666664</v>
      </c>
      <c r="Q211">
        <v>2019</v>
      </c>
      <c r="R211">
        <v>3</v>
      </c>
      <c r="S211" s="2" t="s">
        <v>66</v>
      </c>
      <c r="T211">
        <v>11</v>
      </c>
      <c r="U211" s="2" t="s">
        <v>57</v>
      </c>
      <c r="V211">
        <v>5</v>
      </c>
      <c r="W211" s="2" t="s">
        <v>39</v>
      </c>
      <c r="X211">
        <v>8</v>
      </c>
      <c r="Y211">
        <v>18</v>
      </c>
      <c r="Z211" s="1">
        <v>44227.354166666664</v>
      </c>
      <c r="AA211" s="2" t="s">
        <v>30</v>
      </c>
      <c r="AB211" s="2" t="s">
        <v>31</v>
      </c>
    </row>
    <row r="212" spans="1:28" ht="129.6" x14ac:dyDescent="0.3">
      <c r="A212" s="1">
        <v>43538.375</v>
      </c>
      <c r="B212" s="3" t="s">
        <v>276</v>
      </c>
      <c r="C212">
        <v>9.69</v>
      </c>
      <c r="D212">
        <v>10.6</v>
      </c>
      <c r="E212">
        <v>10.029999999999999</v>
      </c>
      <c r="F212">
        <v>9.91</v>
      </c>
      <c r="G212">
        <v>10.69</v>
      </c>
      <c r="H212">
        <v>9.92</v>
      </c>
      <c r="I212">
        <v>84.88</v>
      </c>
      <c r="J212">
        <v>82.69</v>
      </c>
      <c r="K212">
        <v>132.06</v>
      </c>
      <c r="L212">
        <v>142.19</v>
      </c>
      <c r="M212">
        <v>85.03</v>
      </c>
      <c r="N212">
        <v>81.06</v>
      </c>
      <c r="O212" s="2" t="s">
        <v>65</v>
      </c>
      <c r="P212" s="1">
        <v>43538.375</v>
      </c>
      <c r="Q212">
        <v>2019</v>
      </c>
      <c r="R212">
        <v>3</v>
      </c>
      <c r="S212" s="2" t="s">
        <v>66</v>
      </c>
      <c r="T212">
        <v>11</v>
      </c>
      <c r="U212" s="2" t="s">
        <v>57</v>
      </c>
      <c r="V212">
        <v>5</v>
      </c>
      <c r="W212" s="2" t="s">
        <v>40</v>
      </c>
      <c r="X212">
        <v>9</v>
      </c>
      <c r="Y212">
        <v>19</v>
      </c>
      <c r="Z212" s="1">
        <v>44227.375</v>
      </c>
      <c r="AA212" s="2" t="s">
        <v>30</v>
      </c>
      <c r="AB212" s="2" t="s">
        <v>31</v>
      </c>
    </row>
    <row r="213" spans="1:28" ht="129.6" x14ac:dyDescent="0.3">
      <c r="A213" s="1">
        <v>43538.395833333336</v>
      </c>
      <c r="B213" s="3" t="s">
        <v>277</v>
      </c>
      <c r="C213">
        <v>9.69</v>
      </c>
      <c r="D213">
        <v>10.6</v>
      </c>
      <c r="E213">
        <v>10.029999999999999</v>
      </c>
      <c r="F213">
        <v>9.91</v>
      </c>
      <c r="G213">
        <v>10.69</v>
      </c>
      <c r="H213">
        <v>9.92</v>
      </c>
      <c r="I213">
        <v>84.88</v>
      </c>
      <c r="J213">
        <v>82.69</v>
      </c>
      <c r="K213">
        <v>132.06</v>
      </c>
      <c r="L213">
        <v>142.19</v>
      </c>
      <c r="M213">
        <v>85.03</v>
      </c>
      <c r="N213">
        <v>81.06</v>
      </c>
      <c r="O213" s="2" t="s">
        <v>65</v>
      </c>
      <c r="P213" s="1">
        <v>43538.395833333336</v>
      </c>
      <c r="Q213">
        <v>2019</v>
      </c>
      <c r="R213">
        <v>3</v>
      </c>
      <c r="S213" s="2" t="s">
        <v>66</v>
      </c>
      <c r="T213">
        <v>11</v>
      </c>
      <c r="U213" s="2" t="s">
        <v>57</v>
      </c>
      <c r="V213">
        <v>5</v>
      </c>
      <c r="W213" s="2" t="s">
        <v>40</v>
      </c>
      <c r="X213">
        <v>9</v>
      </c>
      <c r="Y213">
        <v>20</v>
      </c>
      <c r="Z213" s="1">
        <v>44227.395833333336</v>
      </c>
      <c r="AA213" s="2" t="s">
        <v>30</v>
      </c>
      <c r="AB213" s="2" t="s">
        <v>31</v>
      </c>
    </row>
    <row r="214" spans="1:28" ht="129.6" x14ac:dyDescent="0.3">
      <c r="A214" s="1">
        <v>43538.416666666664</v>
      </c>
      <c r="B214" s="3" t="s">
        <v>278</v>
      </c>
      <c r="C214">
        <v>10.029999999999999</v>
      </c>
      <c r="D214">
        <v>10.77</v>
      </c>
      <c r="E214">
        <v>10.51</v>
      </c>
      <c r="F214">
        <v>10.5</v>
      </c>
      <c r="G214">
        <v>10.87</v>
      </c>
      <c r="H214">
        <v>10.16</v>
      </c>
      <c r="I214">
        <v>184.81</v>
      </c>
      <c r="J214">
        <v>130.19</v>
      </c>
      <c r="K214">
        <v>186.94</v>
      </c>
      <c r="L214">
        <v>243.56</v>
      </c>
      <c r="M214">
        <v>114.78</v>
      </c>
      <c r="N214">
        <v>98.91</v>
      </c>
      <c r="O214" s="2" t="s">
        <v>65</v>
      </c>
      <c r="P214" s="1">
        <v>43538.416666666664</v>
      </c>
      <c r="Q214">
        <v>2019</v>
      </c>
      <c r="R214">
        <v>3</v>
      </c>
      <c r="S214" s="2" t="s">
        <v>66</v>
      </c>
      <c r="T214">
        <v>11</v>
      </c>
      <c r="U214" s="2" t="s">
        <v>57</v>
      </c>
      <c r="V214">
        <v>5</v>
      </c>
      <c r="W214" s="2" t="s">
        <v>41</v>
      </c>
      <c r="X214">
        <v>10</v>
      </c>
      <c r="Y214">
        <v>21</v>
      </c>
      <c r="Z214" s="1">
        <v>44227.416666666664</v>
      </c>
      <c r="AA214" s="2" t="s">
        <v>30</v>
      </c>
      <c r="AB214" s="2" t="s">
        <v>31</v>
      </c>
    </row>
    <row r="215" spans="1:28" ht="129.6" x14ac:dyDescent="0.3">
      <c r="A215" s="1">
        <v>43538.4375</v>
      </c>
      <c r="B215" s="3" t="s">
        <v>279</v>
      </c>
      <c r="C215">
        <v>10.029999999999999</v>
      </c>
      <c r="D215">
        <v>10.77</v>
      </c>
      <c r="E215">
        <v>10.51</v>
      </c>
      <c r="F215">
        <v>10.5</v>
      </c>
      <c r="G215">
        <v>10.87</v>
      </c>
      <c r="H215">
        <v>10.16</v>
      </c>
      <c r="I215">
        <v>184.81</v>
      </c>
      <c r="J215">
        <v>130.19</v>
      </c>
      <c r="K215">
        <v>186.94</v>
      </c>
      <c r="L215">
        <v>243.56</v>
      </c>
      <c r="M215">
        <v>114.78</v>
      </c>
      <c r="N215">
        <v>98.91</v>
      </c>
      <c r="O215" s="2" t="s">
        <v>65</v>
      </c>
      <c r="P215" s="1">
        <v>43538.4375</v>
      </c>
      <c r="Q215">
        <v>2019</v>
      </c>
      <c r="R215">
        <v>3</v>
      </c>
      <c r="S215" s="2" t="s">
        <v>66</v>
      </c>
      <c r="T215">
        <v>11</v>
      </c>
      <c r="U215" s="2" t="s">
        <v>57</v>
      </c>
      <c r="V215">
        <v>5</v>
      </c>
      <c r="W215" s="2" t="s">
        <v>41</v>
      </c>
      <c r="X215">
        <v>10</v>
      </c>
      <c r="Y215">
        <v>22</v>
      </c>
      <c r="Z215" s="1">
        <v>44227.4375</v>
      </c>
      <c r="AA215" s="2" t="s">
        <v>30</v>
      </c>
      <c r="AB215" s="2" t="s">
        <v>31</v>
      </c>
    </row>
    <row r="216" spans="1:28" ht="129.6" x14ac:dyDescent="0.3">
      <c r="A216" s="1">
        <v>43538.458333333336</v>
      </c>
      <c r="B216" s="3" t="s">
        <v>280</v>
      </c>
      <c r="C216">
        <v>10.51</v>
      </c>
      <c r="D216">
        <v>10.97</v>
      </c>
      <c r="E216">
        <v>10.87</v>
      </c>
      <c r="F216">
        <v>11.23</v>
      </c>
      <c r="G216">
        <v>11.02</v>
      </c>
      <c r="H216">
        <v>10.35</v>
      </c>
      <c r="I216">
        <v>280.75</v>
      </c>
      <c r="J216">
        <v>175.12</v>
      </c>
      <c r="K216">
        <v>247.94</v>
      </c>
      <c r="L216">
        <v>396.88</v>
      </c>
      <c r="M216">
        <v>142.19</v>
      </c>
      <c r="N216">
        <v>163.69</v>
      </c>
      <c r="O216" s="2" t="s">
        <v>65</v>
      </c>
      <c r="P216" s="1">
        <v>43538.458333333336</v>
      </c>
      <c r="Q216">
        <v>2019</v>
      </c>
      <c r="R216">
        <v>3</v>
      </c>
      <c r="S216" s="2" t="s">
        <v>66</v>
      </c>
      <c r="T216">
        <v>11</v>
      </c>
      <c r="U216" s="2" t="s">
        <v>57</v>
      </c>
      <c r="V216">
        <v>5</v>
      </c>
      <c r="W216" s="2" t="s">
        <v>42</v>
      </c>
      <c r="X216">
        <v>11</v>
      </c>
      <c r="Y216">
        <v>23</v>
      </c>
      <c r="Z216" s="1">
        <v>44227.458333333336</v>
      </c>
      <c r="AA216" s="2" t="s">
        <v>30</v>
      </c>
      <c r="AB216" s="2" t="s">
        <v>31</v>
      </c>
    </row>
    <row r="217" spans="1:28" ht="129.6" x14ac:dyDescent="0.3">
      <c r="A217" s="1">
        <v>43538.479166666664</v>
      </c>
      <c r="B217" s="3" t="s">
        <v>281</v>
      </c>
      <c r="C217">
        <v>10.51</v>
      </c>
      <c r="D217">
        <v>10.97</v>
      </c>
      <c r="E217">
        <v>10.87</v>
      </c>
      <c r="F217">
        <v>11.23</v>
      </c>
      <c r="G217">
        <v>11.02</v>
      </c>
      <c r="H217">
        <v>10.35</v>
      </c>
      <c r="I217">
        <v>280.75</v>
      </c>
      <c r="J217">
        <v>175.12</v>
      </c>
      <c r="K217">
        <v>247.94</v>
      </c>
      <c r="L217">
        <v>396.88</v>
      </c>
      <c r="M217">
        <v>142.19</v>
      </c>
      <c r="N217">
        <v>163.69</v>
      </c>
      <c r="O217" s="2" t="s">
        <v>65</v>
      </c>
      <c r="P217" s="1">
        <v>43538.479166666664</v>
      </c>
      <c r="Q217">
        <v>2019</v>
      </c>
      <c r="R217">
        <v>3</v>
      </c>
      <c r="S217" s="2" t="s">
        <v>66</v>
      </c>
      <c r="T217">
        <v>11</v>
      </c>
      <c r="U217" s="2" t="s">
        <v>57</v>
      </c>
      <c r="V217">
        <v>5</v>
      </c>
      <c r="W217" s="2" t="s">
        <v>42</v>
      </c>
      <c r="X217">
        <v>11</v>
      </c>
      <c r="Y217">
        <v>24</v>
      </c>
      <c r="Z217" s="1">
        <v>44227.479166666664</v>
      </c>
      <c r="AA217" s="2" t="s">
        <v>30</v>
      </c>
      <c r="AB217" s="2" t="s">
        <v>31</v>
      </c>
    </row>
    <row r="218" spans="1:28" ht="129.6" x14ac:dyDescent="0.3">
      <c r="A218" s="1">
        <v>43538.5</v>
      </c>
      <c r="B218" s="3" t="s">
        <v>282</v>
      </c>
      <c r="C218">
        <v>10.83</v>
      </c>
      <c r="D218">
        <v>11.15</v>
      </c>
      <c r="E218">
        <v>11.26</v>
      </c>
      <c r="F218">
        <v>11.59</v>
      </c>
      <c r="G218">
        <v>11.17</v>
      </c>
      <c r="H218">
        <v>10.72</v>
      </c>
      <c r="I218">
        <v>373.12</v>
      </c>
      <c r="J218">
        <v>210.94</v>
      </c>
      <c r="K218">
        <v>339.5</v>
      </c>
      <c r="L218">
        <v>332.88</v>
      </c>
      <c r="M218">
        <v>157.56</v>
      </c>
      <c r="N218">
        <v>223.19</v>
      </c>
      <c r="O218" s="2" t="s">
        <v>65</v>
      </c>
      <c r="P218" s="1">
        <v>43538.5</v>
      </c>
      <c r="Q218">
        <v>2019</v>
      </c>
      <c r="R218">
        <v>3</v>
      </c>
      <c r="S218" s="2" t="s">
        <v>66</v>
      </c>
      <c r="T218">
        <v>11</v>
      </c>
      <c r="U218" s="2" t="s">
        <v>57</v>
      </c>
      <c r="V218">
        <v>5</v>
      </c>
      <c r="W218" s="2" t="s">
        <v>43</v>
      </c>
      <c r="X218">
        <v>12</v>
      </c>
      <c r="Y218">
        <v>25</v>
      </c>
      <c r="Z218" s="1">
        <v>44227.5</v>
      </c>
      <c r="AA218" s="2" t="s">
        <v>30</v>
      </c>
      <c r="AB218" s="2" t="s">
        <v>31</v>
      </c>
    </row>
    <row r="219" spans="1:28" ht="129.6" x14ac:dyDescent="0.3">
      <c r="A219" s="1">
        <v>43538.520833333336</v>
      </c>
      <c r="B219" s="3" t="s">
        <v>283</v>
      </c>
      <c r="C219">
        <v>10.83</v>
      </c>
      <c r="D219">
        <v>11.15</v>
      </c>
      <c r="E219">
        <v>11.26</v>
      </c>
      <c r="F219">
        <v>11.59</v>
      </c>
      <c r="G219">
        <v>11.17</v>
      </c>
      <c r="H219">
        <v>10.72</v>
      </c>
      <c r="I219">
        <v>373.12</v>
      </c>
      <c r="J219">
        <v>210.94</v>
      </c>
      <c r="K219">
        <v>339.5</v>
      </c>
      <c r="L219">
        <v>332.88</v>
      </c>
      <c r="M219">
        <v>157.56</v>
      </c>
      <c r="N219">
        <v>223.19</v>
      </c>
      <c r="O219" s="2" t="s">
        <v>65</v>
      </c>
      <c r="P219" s="1">
        <v>43538.520833333336</v>
      </c>
      <c r="Q219">
        <v>2019</v>
      </c>
      <c r="R219">
        <v>3</v>
      </c>
      <c r="S219" s="2" t="s">
        <v>66</v>
      </c>
      <c r="T219">
        <v>11</v>
      </c>
      <c r="U219" s="2" t="s">
        <v>57</v>
      </c>
      <c r="V219">
        <v>5</v>
      </c>
      <c r="W219" s="2" t="s">
        <v>43</v>
      </c>
      <c r="X219">
        <v>12</v>
      </c>
      <c r="Y219">
        <v>26</v>
      </c>
      <c r="Z219" s="1">
        <v>44227.520833333336</v>
      </c>
      <c r="AA219" s="2" t="s">
        <v>30</v>
      </c>
      <c r="AB219" s="2" t="s">
        <v>31</v>
      </c>
    </row>
    <row r="220" spans="1:28" ht="129.6" x14ac:dyDescent="0.3">
      <c r="A220" s="1">
        <v>43538.541666666664</v>
      </c>
      <c r="B220" s="3" t="s">
        <v>284</v>
      </c>
      <c r="C220">
        <v>10.92</v>
      </c>
      <c r="D220">
        <v>11.29</v>
      </c>
      <c r="E220">
        <v>11.61</v>
      </c>
      <c r="F220">
        <v>10.99</v>
      </c>
      <c r="G220">
        <v>11.24</v>
      </c>
      <c r="H220">
        <v>10.95</v>
      </c>
      <c r="I220">
        <v>320.25</v>
      </c>
      <c r="J220">
        <v>184.12</v>
      </c>
      <c r="K220">
        <v>252.81</v>
      </c>
      <c r="L220">
        <v>404</v>
      </c>
      <c r="M220">
        <v>129.88</v>
      </c>
      <c r="N220">
        <v>195.31</v>
      </c>
      <c r="O220" s="2" t="s">
        <v>65</v>
      </c>
      <c r="P220" s="1">
        <v>43538.541666666664</v>
      </c>
      <c r="Q220">
        <v>2019</v>
      </c>
      <c r="R220">
        <v>3</v>
      </c>
      <c r="S220" s="2" t="s">
        <v>66</v>
      </c>
      <c r="T220">
        <v>11</v>
      </c>
      <c r="U220" s="2" t="s">
        <v>57</v>
      </c>
      <c r="V220">
        <v>5</v>
      </c>
      <c r="W220" s="2" t="s">
        <v>44</v>
      </c>
      <c r="X220">
        <v>13</v>
      </c>
      <c r="Y220">
        <v>27</v>
      </c>
      <c r="Z220" s="1">
        <v>44227.541666666664</v>
      </c>
      <c r="AA220" s="2" t="s">
        <v>30</v>
      </c>
      <c r="AB220" s="2" t="s">
        <v>31</v>
      </c>
    </row>
    <row r="221" spans="1:28" ht="129.6" x14ac:dyDescent="0.3">
      <c r="A221" s="1">
        <v>43538.5625</v>
      </c>
      <c r="B221" s="3" t="s">
        <v>285</v>
      </c>
      <c r="C221">
        <v>10.92</v>
      </c>
      <c r="D221">
        <v>11.29</v>
      </c>
      <c r="E221">
        <v>11.61</v>
      </c>
      <c r="F221">
        <v>10.99</v>
      </c>
      <c r="G221">
        <v>11.24</v>
      </c>
      <c r="H221">
        <v>10.95</v>
      </c>
      <c r="I221">
        <v>320.25</v>
      </c>
      <c r="J221">
        <v>184.12</v>
      </c>
      <c r="K221">
        <v>252.81</v>
      </c>
      <c r="L221">
        <v>404</v>
      </c>
      <c r="M221">
        <v>129.88</v>
      </c>
      <c r="N221">
        <v>195.31</v>
      </c>
      <c r="O221" s="2" t="s">
        <v>65</v>
      </c>
      <c r="P221" s="1">
        <v>43538.5625</v>
      </c>
      <c r="Q221">
        <v>2019</v>
      </c>
      <c r="R221">
        <v>3</v>
      </c>
      <c r="S221" s="2" t="s">
        <v>66</v>
      </c>
      <c r="T221">
        <v>11</v>
      </c>
      <c r="U221" s="2" t="s">
        <v>57</v>
      </c>
      <c r="V221">
        <v>5</v>
      </c>
      <c r="W221" s="2" t="s">
        <v>44</v>
      </c>
      <c r="X221">
        <v>13</v>
      </c>
      <c r="Y221">
        <v>28</v>
      </c>
      <c r="Z221" s="1">
        <v>44227.5625</v>
      </c>
      <c r="AA221" s="2" t="s">
        <v>30</v>
      </c>
      <c r="AB221" s="2" t="s">
        <v>31</v>
      </c>
    </row>
    <row r="222" spans="1:28" ht="129.6" x14ac:dyDescent="0.3">
      <c r="A222" s="1">
        <v>43538.583333333336</v>
      </c>
      <c r="B222" s="3" t="s">
        <v>286</v>
      </c>
      <c r="C222">
        <v>10.56</v>
      </c>
      <c r="D222">
        <v>11.29</v>
      </c>
      <c r="E222">
        <v>11.34</v>
      </c>
      <c r="F222">
        <v>10.86</v>
      </c>
      <c r="G222">
        <v>11.22</v>
      </c>
      <c r="H222">
        <v>10.85</v>
      </c>
      <c r="I222">
        <v>323.25</v>
      </c>
      <c r="J222">
        <v>132.38</v>
      </c>
      <c r="K222">
        <v>190.19</v>
      </c>
      <c r="L222">
        <v>297.5</v>
      </c>
      <c r="M222">
        <v>92.69</v>
      </c>
      <c r="N222">
        <v>146</v>
      </c>
      <c r="O222" s="2" t="s">
        <v>65</v>
      </c>
      <c r="P222" s="1">
        <v>43538.583333333336</v>
      </c>
      <c r="Q222">
        <v>2019</v>
      </c>
      <c r="R222">
        <v>3</v>
      </c>
      <c r="S222" s="2" t="s">
        <v>66</v>
      </c>
      <c r="T222">
        <v>11</v>
      </c>
      <c r="U222" s="2" t="s">
        <v>57</v>
      </c>
      <c r="V222">
        <v>5</v>
      </c>
      <c r="W222" s="2" t="s">
        <v>45</v>
      </c>
      <c r="X222">
        <v>14</v>
      </c>
      <c r="Y222">
        <v>29</v>
      </c>
      <c r="Z222" s="1">
        <v>44227.583333333336</v>
      </c>
      <c r="AA222" s="2" t="s">
        <v>30</v>
      </c>
      <c r="AB222" s="2" t="s">
        <v>31</v>
      </c>
    </row>
    <row r="223" spans="1:28" ht="129.6" x14ac:dyDescent="0.3">
      <c r="A223" s="1">
        <v>43538.604166666664</v>
      </c>
      <c r="B223" s="3" t="s">
        <v>287</v>
      </c>
      <c r="C223">
        <v>10.56</v>
      </c>
      <c r="D223">
        <v>11.29</v>
      </c>
      <c r="E223">
        <v>11.34</v>
      </c>
      <c r="F223">
        <v>10.86</v>
      </c>
      <c r="G223">
        <v>11.22</v>
      </c>
      <c r="H223">
        <v>10.85</v>
      </c>
      <c r="I223">
        <v>323.25</v>
      </c>
      <c r="J223">
        <v>132.38</v>
      </c>
      <c r="K223">
        <v>190.19</v>
      </c>
      <c r="L223">
        <v>297.5</v>
      </c>
      <c r="M223">
        <v>92.69</v>
      </c>
      <c r="N223">
        <v>146</v>
      </c>
      <c r="O223" s="2" t="s">
        <v>65</v>
      </c>
      <c r="P223" s="1">
        <v>43538.604166666664</v>
      </c>
      <c r="Q223">
        <v>2019</v>
      </c>
      <c r="R223">
        <v>3</v>
      </c>
      <c r="S223" s="2" t="s">
        <v>66</v>
      </c>
      <c r="T223">
        <v>11</v>
      </c>
      <c r="U223" s="2" t="s">
        <v>57</v>
      </c>
      <c r="V223">
        <v>5</v>
      </c>
      <c r="W223" s="2" t="s">
        <v>45</v>
      </c>
      <c r="X223">
        <v>14</v>
      </c>
      <c r="Y223">
        <v>30</v>
      </c>
      <c r="Z223" s="1">
        <v>44227.604166666664</v>
      </c>
      <c r="AA223" s="2" t="s">
        <v>30</v>
      </c>
      <c r="AB223" s="2" t="s">
        <v>31</v>
      </c>
    </row>
    <row r="224" spans="1:28" ht="129.6" x14ac:dyDescent="0.3">
      <c r="A224" s="1">
        <v>43538.625</v>
      </c>
      <c r="B224" s="3" t="s">
        <v>288</v>
      </c>
      <c r="C224">
        <v>10.43</v>
      </c>
      <c r="D224">
        <v>11.19</v>
      </c>
      <c r="E224">
        <v>11.11</v>
      </c>
      <c r="F224">
        <v>10.38</v>
      </c>
      <c r="G224">
        <v>11.16</v>
      </c>
      <c r="H224">
        <v>10.69</v>
      </c>
      <c r="I224">
        <v>242.62</v>
      </c>
      <c r="J224">
        <v>70.66</v>
      </c>
      <c r="K224">
        <v>174.94</v>
      </c>
      <c r="L224">
        <v>171.25</v>
      </c>
      <c r="M224">
        <v>56.19</v>
      </c>
      <c r="N224">
        <v>81.91</v>
      </c>
      <c r="O224" s="2" t="s">
        <v>65</v>
      </c>
      <c r="P224" s="1">
        <v>43538.625</v>
      </c>
      <c r="Q224">
        <v>2019</v>
      </c>
      <c r="R224">
        <v>3</v>
      </c>
      <c r="S224" s="2" t="s">
        <v>66</v>
      </c>
      <c r="T224">
        <v>11</v>
      </c>
      <c r="U224" s="2" t="s">
        <v>57</v>
      </c>
      <c r="V224">
        <v>5</v>
      </c>
      <c r="W224" s="2" t="s">
        <v>46</v>
      </c>
      <c r="X224">
        <v>15</v>
      </c>
      <c r="Y224">
        <v>31</v>
      </c>
      <c r="Z224" s="1">
        <v>44227.625</v>
      </c>
      <c r="AA224" s="2" t="s">
        <v>30</v>
      </c>
      <c r="AB224" s="2" t="s">
        <v>31</v>
      </c>
    </row>
    <row r="225" spans="1:28" ht="129.6" x14ac:dyDescent="0.3">
      <c r="A225" s="1">
        <v>43538.645833333336</v>
      </c>
      <c r="B225" s="3" t="s">
        <v>289</v>
      </c>
      <c r="C225">
        <v>10.43</v>
      </c>
      <c r="D225">
        <v>11.19</v>
      </c>
      <c r="E225">
        <v>11.11</v>
      </c>
      <c r="F225">
        <v>10.38</v>
      </c>
      <c r="G225">
        <v>11.16</v>
      </c>
      <c r="H225">
        <v>10.69</v>
      </c>
      <c r="I225">
        <v>242.62</v>
      </c>
      <c r="J225">
        <v>70.66</v>
      </c>
      <c r="K225">
        <v>174.94</v>
      </c>
      <c r="L225">
        <v>171.25</v>
      </c>
      <c r="M225">
        <v>56.19</v>
      </c>
      <c r="N225">
        <v>81.91</v>
      </c>
      <c r="O225" s="2" t="s">
        <v>65</v>
      </c>
      <c r="P225" s="1">
        <v>43538.645833333336</v>
      </c>
      <c r="Q225">
        <v>2019</v>
      </c>
      <c r="R225">
        <v>3</v>
      </c>
      <c r="S225" s="2" t="s">
        <v>66</v>
      </c>
      <c r="T225">
        <v>11</v>
      </c>
      <c r="U225" s="2" t="s">
        <v>57</v>
      </c>
      <c r="V225">
        <v>5</v>
      </c>
      <c r="W225" s="2" t="s">
        <v>46</v>
      </c>
      <c r="X225">
        <v>15</v>
      </c>
      <c r="Y225">
        <v>32</v>
      </c>
      <c r="Z225" s="1">
        <v>44227.645833333336</v>
      </c>
      <c r="AA225" s="2" t="s">
        <v>30</v>
      </c>
      <c r="AB225" s="2" t="s">
        <v>31</v>
      </c>
    </row>
    <row r="226" spans="1:28" ht="129.6" x14ac:dyDescent="0.3">
      <c r="A226" s="1">
        <v>43538.666666666664</v>
      </c>
      <c r="B226" s="3" t="s">
        <v>290</v>
      </c>
      <c r="C226">
        <v>10.18</v>
      </c>
      <c r="D226">
        <v>11.13</v>
      </c>
      <c r="E226">
        <v>11.05</v>
      </c>
      <c r="F226">
        <v>9.9</v>
      </c>
      <c r="G226">
        <v>11.11</v>
      </c>
      <c r="H226">
        <v>10.57</v>
      </c>
      <c r="I226">
        <v>120.19</v>
      </c>
      <c r="J226">
        <v>40.42</v>
      </c>
      <c r="K226">
        <v>83.62</v>
      </c>
      <c r="L226">
        <v>94.28</v>
      </c>
      <c r="M226">
        <v>37.909999999999997</v>
      </c>
      <c r="N226">
        <v>48.89</v>
      </c>
      <c r="O226" s="2" t="s">
        <v>65</v>
      </c>
      <c r="P226" s="1">
        <v>43538.666666666664</v>
      </c>
      <c r="Q226">
        <v>2019</v>
      </c>
      <c r="R226">
        <v>3</v>
      </c>
      <c r="S226" s="2" t="s">
        <v>66</v>
      </c>
      <c r="T226">
        <v>11</v>
      </c>
      <c r="U226" s="2" t="s">
        <v>57</v>
      </c>
      <c r="V226">
        <v>5</v>
      </c>
      <c r="W226" s="2" t="s">
        <v>47</v>
      </c>
      <c r="X226">
        <v>16</v>
      </c>
      <c r="Y226">
        <v>33</v>
      </c>
      <c r="Z226" s="1">
        <v>44227.666666666664</v>
      </c>
      <c r="AA226" s="2" t="s">
        <v>30</v>
      </c>
      <c r="AB226" s="2" t="s">
        <v>31</v>
      </c>
    </row>
    <row r="227" spans="1:28" ht="129.6" x14ac:dyDescent="0.3">
      <c r="A227" s="1">
        <v>43538.6875</v>
      </c>
      <c r="B227" s="3" t="s">
        <v>291</v>
      </c>
      <c r="C227">
        <v>10.18</v>
      </c>
      <c r="D227">
        <v>11.13</v>
      </c>
      <c r="E227">
        <v>11.05</v>
      </c>
      <c r="F227">
        <v>9.9</v>
      </c>
      <c r="G227">
        <v>11.11</v>
      </c>
      <c r="H227">
        <v>10.57</v>
      </c>
      <c r="I227">
        <v>120.19</v>
      </c>
      <c r="J227">
        <v>40.42</v>
      </c>
      <c r="K227">
        <v>83.62</v>
      </c>
      <c r="L227">
        <v>94.28</v>
      </c>
      <c r="M227">
        <v>37.909999999999997</v>
      </c>
      <c r="N227">
        <v>48.89</v>
      </c>
      <c r="O227" s="2" t="s">
        <v>65</v>
      </c>
      <c r="P227" s="1">
        <v>43538.6875</v>
      </c>
      <c r="Q227">
        <v>2019</v>
      </c>
      <c r="R227">
        <v>3</v>
      </c>
      <c r="S227" s="2" t="s">
        <v>66</v>
      </c>
      <c r="T227">
        <v>11</v>
      </c>
      <c r="U227" s="2" t="s">
        <v>57</v>
      </c>
      <c r="V227">
        <v>5</v>
      </c>
      <c r="W227" s="2" t="s">
        <v>47</v>
      </c>
      <c r="X227">
        <v>16</v>
      </c>
      <c r="Y227">
        <v>34</v>
      </c>
      <c r="Z227" s="1">
        <v>44227.6875</v>
      </c>
      <c r="AA227" s="2" t="s">
        <v>30</v>
      </c>
      <c r="AB227" s="2" t="s">
        <v>31</v>
      </c>
    </row>
    <row r="228" spans="1:28" ht="129.6" x14ac:dyDescent="0.3">
      <c r="A228" s="1">
        <v>43538.708333333336</v>
      </c>
      <c r="B228" s="3" t="s">
        <v>292</v>
      </c>
      <c r="C228">
        <v>9.75</v>
      </c>
      <c r="D228">
        <v>11.07</v>
      </c>
      <c r="E228">
        <v>10.77</v>
      </c>
      <c r="F228">
        <v>9.43</v>
      </c>
      <c r="G228">
        <v>11.09</v>
      </c>
      <c r="H228">
        <v>10.44</v>
      </c>
      <c r="I228">
        <v>22.52</v>
      </c>
      <c r="J228">
        <v>11.83</v>
      </c>
      <c r="K228">
        <v>21.42</v>
      </c>
      <c r="L228">
        <v>31.16</v>
      </c>
      <c r="M228">
        <v>10.72</v>
      </c>
      <c r="N228">
        <v>12.54</v>
      </c>
      <c r="O228" s="2" t="s">
        <v>65</v>
      </c>
      <c r="P228" s="1">
        <v>43538.708333333336</v>
      </c>
      <c r="Q228">
        <v>2019</v>
      </c>
      <c r="R228">
        <v>3</v>
      </c>
      <c r="S228" s="2" t="s">
        <v>66</v>
      </c>
      <c r="T228">
        <v>11</v>
      </c>
      <c r="U228" s="2" t="s">
        <v>57</v>
      </c>
      <c r="V228">
        <v>5</v>
      </c>
      <c r="W228" s="2" t="s">
        <v>48</v>
      </c>
      <c r="X228">
        <v>17</v>
      </c>
      <c r="Y228">
        <v>35</v>
      </c>
      <c r="Z228" s="1">
        <v>44227.708333333336</v>
      </c>
      <c r="AA228" s="2" t="s">
        <v>30</v>
      </c>
      <c r="AB228" s="2" t="s">
        <v>31</v>
      </c>
    </row>
    <row r="229" spans="1:28" ht="129.6" x14ac:dyDescent="0.3">
      <c r="A229" s="1">
        <v>43538.729166666664</v>
      </c>
      <c r="B229" s="3" t="s">
        <v>293</v>
      </c>
      <c r="C229">
        <v>9.75</v>
      </c>
      <c r="D229">
        <v>11.07</v>
      </c>
      <c r="E229">
        <v>10.77</v>
      </c>
      <c r="F229">
        <v>9.43</v>
      </c>
      <c r="G229">
        <v>11.09</v>
      </c>
      <c r="H229">
        <v>10.44</v>
      </c>
      <c r="I229">
        <v>22.52</v>
      </c>
      <c r="J229">
        <v>11.83</v>
      </c>
      <c r="K229">
        <v>21.42</v>
      </c>
      <c r="L229">
        <v>31.16</v>
      </c>
      <c r="M229">
        <v>10.72</v>
      </c>
      <c r="N229">
        <v>12.54</v>
      </c>
      <c r="O229" s="2" t="s">
        <v>65</v>
      </c>
      <c r="P229" s="1">
        <v>43538.729166666664</v>
      </c>
      <c r="Q229">
        <v>2019</v>
      </c>
      <c r="R229">
        <v>3</v>
      </c>
      <c r="S229" s="2" t="s">
        <v>66</v>
      </c>
      <c r="T229">
        <v>11</v>
      </c>
      <c r="U229" s="2" t="s">
        <v>57</v>
      </c>
      <c r="V229">
        <v>5</v>
      </c>
      <c r="W229" s="2" t="s">
        <v>48</v>
      </c>
      <c r="X229">
        <v>17</v>
      </c>
      <c r="Y229">
        <v>36</v>
      </c>
      <c r="Z229" s="1">
        <v>44227.729166666664</v>
      </c>
      <c r="AA229" s="2" t="s">
        <v>30</v>
      </c>
      <c r="AB229" s="2" t="s">
        <v>31</v>
      </c>
    </row>
    <row r="230" spans="1:28" ht="129.6" x14ac:dyDescent="0.3">
      <c r="A230" s="1">
        <v>43538.75</v>
      </c>
      <c r="B230" s="3" t="s">
        <v>294</v>
      </c>
      <c r="C230">
        <v>9.4499999999999993</v>
      </c>
      <c r="D230">
        <v>10.99</v>
      </c>
      <c r="E230">
        <v>10.43</v>
      </c>
      <c r="F230">
        <v>8.5399999999999991</v>
      </c>
      <c r="G230">
        <v>11.03</v>
      </c>
      <c r="H230">
        <v>10.29</v>
      </c>
      <c r="I230">
        <v>0.01</v>
      </c>
      <c r="J230">
        <v>0</v>
      </c>
      <c r="K230">
        <v>0.01</v>
      </c>
      <c r="L230">
        <v>0</v>
      </c>
      <c r="M230">
        <v>0.03</v>
      </c>
      <c r="N230">
        <v>0.02</v>
      </c>
      <c r="O230" s="2" t="s">
        <v>65</v>
      </c>
      <c r="P230" s="1">
        <v>43538.75</v>
      </c>
      <c r="Q230">
        <v>2019</v>
      </c>
      <c r="R230">
        <v>3</v>
      </c>
      <c r="S230" s="2" t="s">
        <v>66</v>
      </c>
      <c r="T230">
        <v>11</v>
      </c>
      <c r="U230" s="2" t="s">
        <v>57</v>
      </c>
      <c r="V230">
        <v>5</v>
      </c>
      <c r="W230" s="2" t="s">
        <v>49</v>
      </c>
      <c r="X230">
        <v>18</v>
      </c>
      <c r="Y230">
        <v>37</v>
      </c>
      <c r="Z230" s="1">
        <v>44227.75</v>
      </c>
      <c r="AA230" s="2" t="s">
        <v>30</v>
      </c>
      <c r="AB230" s="2" t="s">
        <v>31</v>
      </c>
    </row>
    <row r="231" spans="1:28" ht="129.6" x14ac:dyDescent="0.3">
      <c r="A231" s="1">
        <v>43538.770833333336</v>
      </c>
      <c r="B231" s="3" t="s">
        <v>295</v>
      </c>
      <c r="C231">
        <v>9.4499999999999993</v>
      </c>
      <c r="D231">
        <v>10.99</v>
      </c>
      <c r="E231">
        <v>10.43</v>
      </c>
      <c r="F231">
        <v>8.5399999999999991</v>
      </c>
      <c r="G231">
        <v>11.03</v>
      </c>
      <c r="H231">
        <v>10.29</v>
      </c>
      <c r="I231">
        <v>0.01</v>
      </c>
      <c r="J231">
        <v>0</v>
      </c>
      <c r="K231">
        <v>0.01</v>
      </c>
      <c r="L231">
        <v>0</v>
      </c>
      <c r="M231">
        <v>0.03</v>
      </c>
      <c r="N231">
        <v>0.02</v>
      </c>
      <c r="O231" s="2" t="s">
        <v>65</v>
      </c>
      <c r="P231" s="1">
        <v>43538.770833333336</v>
      </c>
      <c r="Q231">
        <v>2019</v>
      </c>
      <c r="R231">
        <v>3</v>
      </c>
      <c r="S231" s="2" t="s">
        <v>66</v>
      </c>
      <c r="T231">
        <v>11</v>
      </c>
      <c r="U231" s="2" t="s">
        <v>57</v>
      </c>
      <c r="V231">
        <v>5</v>
      </c>
      <c r="W231" s="2" t="s">
        <v>49</v>
      </c>
      <c r="X231">
        <v>18</v>
      </c>
      <c r="Y231">
        <v>38</v>
      </c>
      <c r="Z231" s="1">
        <v>44227.770833333336</v>
      </c>
      <c r="AA231" s="2" t="s">
        <v>30</v>
      </c>
      <c r="AB231" s="2" t="s">
        <v>31</v>
      </c>
    </row>
    <row r="232" spans="1:28" ht="129.6" x14ac:dyDescent="0.3">
      <c r="A232" s="1">
        <v>43538.791666666664</v>
      </c>
      <c r="B232" s="3" t="s">
        <v>296</v>
      </c>
      <c r="C232">
        <v>9.44</v>
      </c>
      <c r="D232">
        <v>10.91</v>
      </c>
      <c r="E232">
        <v>10.28</v>
      </c>
      <c r="F232">
        <v>7.5</v>
      </c>
      <c r="G232">
        <v>10.96</v>
      </c>
      <c r="H232">
        <v>10.3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2" t="s">
        <v>65</v>
      </c>
      <c r="P232" s="1">
        <v>43538.791666666664</v>
      </c>
      <c r="Q232">
        <v>2019</v>
      </c>
      <c r="R232">
        <v>3</v>
      </c>
      <c r="S232" s="2" t="s">
        <v>66</v>
      </c>
      <c r="T232">
        <v>11</v>
      </c>
      <c r="U232" s="2" t="s">
        <v>57</v>
      </c>
      <c r="V232">
        <v>5</v>
      </c>
      <c r="W232" s="2" t="s">
        <v>50</v>
      </c>
      <c r="X232">
        <v>19</v>
      </c>
      <c r="Y232">
        <v>39</v>
      </c>
      <c r="Z232" s="1">
        <v>44227.791666666664</v>
      </c>
      <c r="AA232" s="2" t="s">
        <v>30</v>
      </c>
      <c r="AB232" s="2" t="s">
        <v>31</v>
      </c>
    </row>
    <row r="233" spans="1:28" ht="129.6" x14ac:dyDescent="0.3">
      <c r="A233" s="1">
        <v>43538.8125</v>
      </c>
      <c r="B233" s="3" t="s">
        <v>297</v>
      </c>
      <c r="C233">
        <v>9.44</v>
      </c>
      <c r="D233">
        <v>10.91</v>
      </c>
      <c r="E233">
        <v>10.28</v>
      </c>
      <c r="F233">
        <v>7.5</v>
      </c>
      <c r="G233">
        <v>10.96</v>
      </c>
      <c r="H233">
        <v>10.3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2" t="s">
        <v>65</v>
      </c>
      <c r="P233" s="1">
        <v>43538.8125</v>
      </c>
      <c r="Q233">
        <v>2019</v>
      </c>
      <c r="R233">
        <v>3</v>
      </c>
      <c r="S233" s="2" t="s">
        <v>66</v>
      </c>
      <c r="T233">
        <v>11</v>
      </c>
      <c r="U233" s="2" t="s">
        <v>57</v>
      </c>
      <c r="V233">
        <v>5</v>
      </c>
      <c r="W233" s="2" t="s">
        <v>50</v>
      </c>
      <c r="X233">
        <v>19</v>
      </c>
      <c r="Y233">
        <v>40</v>
      </c>
      <c r="Z233" s="1">
        <v>44227.8125</v>
      </c>
      <c r="AA233" s="2" t="s">
        <v>30</v>
      </c>
      <c r="AB233" s="2" t="s">
        <v>31</v>
      </c>
    </row>
    <row r="234" spans="1:28" ht="129.6" x14ac:dyDescent="0.3">
      <c r="A234" s="1">
        <v>43538.833333333336</v>
      </c>
      <c r="B234" s="3" t="s">
        <v>298</v>
      </c>
      <c r="C234">
        <v>9.85</v>
      </c>
      <c r="D234">
        <v>10.84</v>
      </c>
      <c r="E234">
        <v>10.33</v>
      </c>
      <c r="F234">
        <v>7.5</v>
      </c>
      <c r="G234">
        <v>10.88</v>
      </c>
      <c r="H234">
        <v>10.28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2" t="s">
        <v>65</v>
      </c>
      <c r="P234" s="1">
        <v>43538.833333333336</v>
      </c>
      <c r="Q234">
        <v>2019</v>
      </c>
      <c r="R234">
        <v>3</v>
      </c>
      <c r="S234" s="2" t="s">
        <v>66</v>
      </c>
      <c r="T234">
        <v>11</v>
      </c>
      <c r="U234" s="2" t="s">
        <v>57</v>
      </c>
      <c r="V234">
        <v>5</v>
      </c>
      <c r="W234" s="2" t="s">
        <v>51</v>
      </c>
      <c r="X234">
        <v>20</v>
      </c>
      <c r="Y234">
        <v>41</v>
      </c>
      <c r="Z234" s="1">
        <v>44227.833333333336</v>
      </c>
      <c r="AA234" s="2" t="s">
        <v>30</v>
      </c>
      <c r="AB234" s="2" t="s">
        <v>31</v>
      </c>
    </row>
    <row r="235" spans="1:28" ht="129.6" x14ac:dyDescent="0.3">
      <c r="A235" s="1">
        <v>43538.854166666664</v>
      </c>
      <c r="B235" s="3" t="s">
        <v>299</v>
      </c>
      <c r="C235">
        <v>9.85</v>
      </c>
      <c r="D235">
        <v>10.84</v>
      </c>
      <c r="E235">
        <v>10.33</v>
      </c>
      <c r="F235">
        <v>7.5</v>
      </c>
      <c r="G235">
        <v>10.88</v>
      </c>
      <c r="H235">
        <v>10.28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2" t="s">
        <v>65</v>
      </c>
      <c r="P235" s="1">
        <v>43538.854166666664</v>
      </c>
      <c r="Q235">
        <v>2019</v>
      </c>
      <c r="R235">
        <v>3</v>
      </c>
      <c r="S235" s="2" t="s">
        <v>66</v>
      </c>
      <c r="T235">
        <v>11</v>
      </c>
      <c r="U235" s="2" t="s">
        <v>57</v>
      </c>
      <c r="V235">
        <v>5</v>
      </c>
      <c r="W235" s="2" t="s">
        <v>51</v>
      </c>
      <c r="X235">
        <v>20</v>
      </c>
      <c r="Y235">
        <v>42</v>
      </c>
      <c r="Z235" s="1">
        <v>44227.854166666664</v>
      </c>
      <c r="AA235" s="2" t="s">
        <v>30</v>
      </c>
      <c r="AB235" s="2" t="s">
        <v>31</v>
      </c>
    </row>
    <row r="236" spans="1:28" ht="129.6" x14ac:dyDescent="0.3">
      <c r="A236" s="1">
        <v>43538.875</v>
      </c>
      <c r="B236" s="3" t="s">
        <v>300</v>
      </c>
      <c r="C236">
        <v>9.99</v>
      </c>
      <c r="D236">
        <v>10.79</v>
      </c>
      <c r="E236">
        <v>10.35</v>
      </c>
      <c r="F236">
        <v>8.19</v>
      </c>
      <c r="G236">
        <v>10.84</v>
      </c>
      <c r="H236">
        <v>10.19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2" t="s">
        <v>65</v>
      </c>
      <c r="P236" s="1">
        <v>43538.875</v>
      </c>
      <c r="Q236">
        <v>2019</v>
      </c>
      <c r="R236">
        <v>3</v>
      </c>
      <c r="S236" s="2" t="s">
        <v>66</v>
      </c>
      <c r="T236">
        <v>11</v>
      </c>
      <c r="U236" s="2" t="s">
        <v>57</v>
      </c>
      <c r="V236">
        <v>5</v>
      </c>
      <c r="W236" s="2" t="s">
        <v>52</v>
      </c>
      <c r="X236">
        <v>21</v>
      </c>
      <c r="Y236">
        <v>43</v>
      </c>
      <c r="Z236" s="1">
        <v>44227.875</v>
      </c>
      <c r="AA236" s="2" t="s">
        <v>30</v>
      </c>
      <c r="AB236" s="2" t="s">
        <v>31</v>
      </c>
    </row>
    <row r="237" spans="1:28" ht="129.6" x14ac:dyDescent="0.3">
      <c r="A237" s="1">
        <v>43538.895833333336</v>
      </c>
      <c r="B237" s="3" t="s">
        <v>301</v>
      </c>
      <c r="C237">
        <v>9.99</v>
      </c>
      <c r="D237">
        <v>10.79</v>
      </c>
      <c r="E237">
        <v>10.35</v>
      </c>
      <c r="F237">
        <v>8.19</v>
      </c>
      <c r="G237">
        <v>10.84</v>
      </c>
      <c r="H237">
        <v>10.19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2" t="s">
        <v>65</v>
      </c>
      <c r="P237" s="1">
        <v>43538.895833333336</v>
      </c>
      <c r="Q237">
        <v>2019</v>
      </c>
      <c r="R237">
        <v>3</v>
      </c>
      <c r="S237" s="2" t="s">
        <v>66</v>
      </c>
      <c r="T237">
        <v>11</v>
      </c>
      <c r="U237" s="2" t="s">
        <v>57</v>
      </c>
      <c r="V237">
        <v>5</v>
      </c>
      <c r="W237" s="2" t="s">
        <v>52</v>
      </c>
      <c r="X237">
        <v>21</v>
      </c>
      <c r="Y237">
        <v>44</v>
      </c>
      <c r="Z237" s="1">
        <v>44227.895833333336</v>
      </c>
      <c r="AA237" s="2" t="s">
        <v>30</v>
      </c>
      <c r="AB237" s="2" t="s">
        <v>31</v>
      </c>
    </row>
    <row r="238" spans="1:28" ht="129.6" x14ac:dyDescent="0.3">
      <c r="A238" s="1">
        <v>43538.916666666664</v>
      </c>
      <c r="B238" s="3" t="s">
        <v>302</v>
      </c>
      <c r="C238">
        <v>10.02</v>
      </c>
      <c r="D238">
        <v>10.77</v>
      </c>
      <c r="E238">
        <v>10.32</v>
      </c>
      <c r="F238">
        <v>9.1999999999999993</v>
      </c>
      <c r="G238">
        <v>10.8</v>
      </c>
      <c r="H238">
        <v>10.09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 t="s">
        <v>65</v>
      </c>
      <c r="P238" s="1">
        <v>43538.916666666664</v>
      </c>
      <c r="Q238">
        <v>2019</v>
      </c>
      <c r="R238">
        <v>3</v>
      </c>
      <c r="S238" s="2" t="s">
        <v>66</v>
      </c>
      <c r="T238">
        <v>11</v>
      </c>
      <c r="U238" s="2" t="s">
        <v>57</v>
      </c>
      <c r="V238">
        <v>5</v>
      </c>
      <c r="W238" s="2" t="s">
        <v>53</v>
      </c>
      <c r="X238">
        <v>22</v>
      </c>
      <c r="Y238">
        <v>45</v>
      </c>
      <c r="Z238" s="1">
        <v>44227.916666666664</v>
      </c>
      <c r="AA238" s="2" t="s">
        <v>30</v>
      </c>
      <c r="AB238" s="2" t="s">
        <v>31</v>
      </c>
    </row>
    <row r="239" spans="1:28" ht="129.6" x14ac:dyDescent="0.3">
      <c r="A239" s="1">
        <v>43538.9375</v>
      </c>
      <c r="B239" s="3" t="s">
        <v>303</v>
      </c>
      <c r="C239">
        <v>10.02</v>
      </c>
      <c r="D239">
        <v>10.77</v>
      </c>
      <c r="E239">
        <v>10.32</v>
      </c>
      <c r="F239">
        <v>9.1999999999999993</v>
      </c>
      <c r="G239">
        <v>10.8</v>
      </c>
      <c r="H239">
        <v>10.09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 t="s">
        <v>65</v>
      </c>
      <c r="P239" s="1">
        <v>43538.9375</v>
      </c>
      <c r="Q239">
        <v>2019</v>
      </c>
      <c r="R239">
        <v>3</v>
      </c>
      <c r="S239" s="2" t="s">
        <v>66</v>
      </c>
      <c r="T239">
        <v>11</v>
      </c>
      <c r="U239" s="2" t="s">
        <v>57</v>
      </c>
      <c r="V239">
        <v>5</v>
      </c>
      <c r="W239" s="2" t="s">
        <v>53</v>
      </c>
      <c r="X239">
        <v>22</v>
      </c>
      <c r="Y239">
        <v>46</v>
      </c>
      <c r="Z239" s="1">
        <v>44227.9375</v>
      </c>
      <c r="AA239" s="2" t="s">
        <v>30</v>
      </c>
      <c r="AB239" s="2" t="s">
        <v>31</v>
      </c>
    </row>
    <row r="240" spans="1:28" ht="129.6" x14ac:dyDescent="0.3">
      <c r="A240" s="1">
        <v>43538.958333333336</v>
      </c>
      <c r="B240" s="3" t="s">
        <v>304</v>
      </c>
      <c r="C240">
        <v>9.9600000000000009</v>
      </c>
      <c r="D240">
        <v>10.73</v>
      </c>
      <c r="E240">
        <v>10.25</v>
      </c>
      <c r="F240">
        <v>9.7899999999999991</v>
      </c>
      <c r="G240">
        <v>10.75</v>
      </c>
      <c r="H240">
        <v>10.06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 t="s">
        <v>65</v>
      </c>
      <c r="P240" s="1">
        <v>43538.958333333336</v>
      </c>
      <c r="Q240">
        <v>2019</v>
      </c>
      <c r="R240">
        <v>3</v>
      </c>
      <c r="S240" s="2" t="s">
        <v>66</v>
      </c>
      <c r="T240">
        <v>11</v>
      </c>
      <c r="U240" s="2" t="s">
        <v>57</v>
      </c>
      <c r="V240">
        <v>5</v>
      </c>
      <c r="W240" s="2" t="s">
        <v>54</v>
      </c>
      <c r="X240">
        <v>23</v>
      </c>
      <c r="Y240">
        <v>47</v>
      </c>
      <c r="Z240" s="1">
        <v>44227.958333333336</v>
      </c>
      <c r="AA240" s="2" t="s">
        <v>30</v>
      </c>
      <c r="AB240" s="2" t="s">
        <v>31</v>
      </c>
    </row>
    <row r="241" spans="1:28" ht="129.6" x14ac:dyDescent="0.3">
      <c r="A241" s="1">
        <v>43538.979166666664</v>
      </c>
      <c r="B241" s="3" t="s">
        <v>305</v>
      </c>
      <c r="C241">
        <v>9.9600000000000009</v>
      </c>
      <c r="D241">
        <v>10.73</v>
      </c>
      <c r="E241">
        <v>10.25</v>
      </c>
      <c r="F241">
        <v>9.7899999999999991</v>
      </c>
      <c r="G241">
        <v>10.75</v>
      </c>
      <c r="H241">
        <v>10.06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 t="s">
        <v>65</v>
      </c>
      <c r="P241" s="1">
        <v>43538.979166666664</v>
      </c>
      <c r="Q241">
        <v>2019</v>
      </c>
      <c r="R241">
        <v>3</v>
      </c>
      <c r="S241" s="2" t="s">
        <v>66</v>
      </c>
      <c r="T241">
        <v>11</v>
      </c>
      <c r="U241" s="2" t="s">
        <v>57</v>
      </c>
      <c r="V241">
        <v>5</v>
      </c>
      <c r="W241" s="2" t="s">
        <v>54</v>
      </c>
      <c r="X241">
        <v>23</v>
      </c>
      <c r="Y241">
        <v>48</v>
      </c>
      <c r="Z241" s="1">
        <v>44227.979166666664</v>
      </c>
      <c r="AA241" s="2" t="s">
        <v>30</v>
      </c>
      <c r="AB241" s="2" t="s">
        <v>31</v>
      </c>
    </row>
    <row r="242" spans="1:28" ht="129.6" x14ac:dyDescent="0.3">
      <c r="A242" s="1">
        <v>43539</v>
      </c>
      <c r="B242" s="3" t="s">
        <v>306</v>
      </c>
      <c r="C242">
        <v>9.8800000000000008</v>
      </c>
      <c r="D242">
        <v>10.75</v>
      </c>
      <c r="E242">
        <v>10.220000000000001</v>
      </c>
      <c r="F242">
        <v>10</v>
      </c>
      <c r="G242">
        <v>10.75</v>
      </c>
      <c r="H242">
        <v>10.029999999999999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 t="s">
        <v>65</v>
      </c>
      <c r="P242" s="1">
        <v>43539</v>
      </c>
      <c r="Q242">
        <v>2019</v>
      </c>
      <c r="R242">
        <v>3</v>
      </c>
      <c r="S242" s="2" t="s">
        <v>66</v>
      </c>
      <c r="T242">
        <v>11</v>
      </c>
      <c r="U242" s="2" t="s">
        <v>58</v>
      </c>
      <c r="V242">
        <v>6</v>
      </c>
      <c r="W242" s="2" t="s">
        <v>29</v>
      </c>
      <c r="X242">
        <v>0</v>
      </c>
      <c r="Y242">
        <v>1</v>
      </c>
      <c r="Z242" s="1">
        <v>44227</v>
      </c>
      <c r="AA242" s="2" t="s">
        <v>30</v>
      </c>
      <c r="AB242" s="2" t="s">
        <v>31</v>
      </c>
    </row>
    <row r="243" spans="1:28" ht="129.6" x14ac:dyDescent="0.3">
      <c r="A243" s="1">
        <v>43539.020833333336</v>
      </c>
      <c r="B243" s="3" t="s">
        <v>307</v>
      </c>
      <c r="C243">
        <v>9.8800000000000008</v>
      </c>
      <c r="D243">
        <v>10.75</v>
      </c>
      <c r="E243">
        <v>10.220000000000001</v>
      </c>
      <c r="F243">
        <v>10</v>
      </c>
      <c r="G243">
        <v>10.75</v>
      </c>
      <c r="H243">
        <v>10.029999999999999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 t="s">
        <v>65</v>
      </c>
      <c r="P243" s="1">
        <v>43539.020833333336</v>
      </c>
      <c r="Q243">
        <v>2019</v>
      </c>
      <c r="R243">
        <v>3</v>
      </c>
      <c r="S243" s="2" t="s">
        <v>66</v>
      </c>
      <c r="T243">
        <v>11</v>
      </c>
      <c r="U243" s="2" t="s">
        <v>58</v>
      </c>
      <c r="V243">
        <v>6</v>
      </c>
      <c r="W243" s="2" t="s">
        <v>29</v>
      </c>
      <c r="X243">
        <v>0</v>
      </c>
      <c r="Y243">
        <v>2</v>
      </c>
      <c r="Z243" s="1">
        <v>44227.020833333336</v>
      </c>
      <c r="AA243" s="2" t="s">
        <v>30</v>
      </c>
      <c r="AB243" s="2" t="s">
        <v>31</v>
      </c>
    </row>
    <row r="244" spans="1:28" ht="129.6" x14ac:dyDescent="0.3">
      <c r="A244" s="1">
        <v>43539.041666666664</v>
      </c>
      <c r="B244" s="3" t="s">
        <v>308</v>
      </c>
      <c r="C244">
        <v>9.81</v>
      </c>
      <c r="D244">
        <v>10.73</v>
      </c>
      <c r="E244">
        <v>10.19</v>
      </c>
      <c r="F244">
        <v>9.98</v>
      </c>
      <c r="G244">
        <v>10.77</v>
      </c>
      <c r="H244">
        <v>10.02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 t="s">
        <v>65</v>
      </c>
      <c r="P244" s="1">
        <v>43539.041666666664</v>
      </c>
      <c r="Q244">
        <v>2019</v>
      </c>
      <c r="R244">
        <v>3</v>
      </c>
      <c r="S244" s="2" t="s">
        <v>66</v>
      </c>
      <c r="T244">
        <v>11</v>
      </c>
      <c r="U244" s="2" t="s">
        <v>58</v>
      </c>
      <c r="V244">
        <v>6</v>
      </c>
      <c r="W244" s="2" t="s">
        <v>32</v>
      </c>
      <c r="X244">
        <v>1</v>
      </c>
      <c r="Y244">
        <v>3</v>
      </c>
      <c r="Z244" s="1">
        <v>44227.041666666664</v>
      </c>
      <c r="AA244" s="2" t="s">
        <v>30</v>
      </c>
      <c r="AB244" s="2" t="s">
        <v>31</v>
      </c>
    </row>
    <row r="245" spans="1:28" ht="129.6" x14ac:dyDescent="0.3">
      <c r="A245" s="1">
        <v>43539.0625</v>
      </c>
      <c r="B245" s="3" t="s">
        <v>309</v>
      </c>
      <c r="C245">
        <v>9.81</v>
      </c>
      <c r="D245">
        <v>10.73</v>
      </c>
      <c r="E245">
        <v>10.19</v>
      </c>
      <c r="F245">
        <v>9.98</v>
      </c>
      <c r="G245">
        <v>10.77</v>
      </c>
      <c r="H245">
        <v>10.02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 t="s">
        <v>65</v>
      </c>
      <c r="P245" s="1">
        <v>43539.0625</v>
      </c>
      <c r="Q245">
        <v>2019</v>
      </c>
      <c r="R245">
        <v>3</v>
      </c>
      <c r="S245" s="2" t="s">
        <v>66</v>
      </c>
      <c r="T245">
        <v>11</v>
      </c>
      <c r="U245" s="2" t="s">
        <v>58</v>
      </c>
      <c r="V245">
        <v>6</v>
      </c>
      <c r="W245" s="2" t="s">
        <v>32</v>
      </c>
      <c r="X245">
        <v>1</v>
      </c>
      <c r="Y245">
        <v>4</v>
      </c>
      <c r="Z245" s="1">
        <v>44227.0625</v>
      </c>
      <c r="AA245" s="2" t="s">
        <v>30</v>
      </c>
      <c r="AB245" s="2" t="s">
        <v>31</v>
      </c>
    </row>
    <row r="246" spans="1:28" ht="129.6" x14ac:dyDescent="0.3">
      <c r="A246" s="1">
        <v>43539.083333333336</v>
      </c>
      <c r="B246" s="3" t="s">
        <v>310</v>
      </c>
      <c r="C246">
        <v>9.76</v>
      </c>
      <c r="D246">
        <v>10.75</v>
      </c>
      <c r="E246">
        <v>10.18</v>
      </c>
      <c r="F246">
        <v>9.93</v>
      </c>
      <c r="G246">
        <v>10.81</v>
      </c>
      <c r="H246">
        <v>10.029999999999999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 t="s">
        <v>65</v>
      </c>
      <c r="P246" s="1">
        <v>43539.083333333336</v>
      </c>
      <c r="Q246">
        <v>2019</v>
      </c>
      <c r="R246">
        <v>3</v>
      </c>
      <c r="S246" s="2" t="s">
        <v>66</v>
      </c>
      <c r="T246">
        <v>11</v>
      </c>
      <c r="U246" s="2" t="s">
        <v>58</v>
      </c>
      <c r="V246">
        <v>6</v>
      </c>
      <c r="W246" s="2" t="s">
        <v>33</v>
      </c>
      <c r="X246">
        <v>2</v>
      </c>
      <c r="Y246">
        <v>5</v>
      </c>
      <c r="Z246" s="1">
        <v>44227.083333333336</v>
      </c>
      <c r="AA246" s="2" t="s">
        <v>30</v>
      </c>
      <c r="AB246" s="2" t="s">
        <v>31</v>
      </c>
    </row>
    <row r="247" spans="1:28" ht="129.6" x14ac:dyDescent="0.3">
      <c r="A247" s="1">
        <v>43539.104166666664</v>
      </c>
      <c r="B247" s="3" t="s">
        <v>311</v>
      </c>
      <c r="C247">
        <v>9.76</v>
      </c>
      <c r="D247">
        <v>10.75</v>
      </c>
      <c r="E247">
        <v>10.18</v>
      </c>
      <c r="F247">
        <v>9.93</v>
      </c>
      <c r="G247">
        <v>10.81</v>
      </c>
      <c r="H247">
        <v>10.029999999999999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 t="s">
        <v>65</v>
      </c>
      <c r="P247" s="1">
        <v>43539.104166666664</v>
      </c>
      <c r="Q247">
        <v>2019</v>
      </c>
      <c r="R247">
        <v>3</v>
      </c>
      <c r="S247" s="2" t="s">
        <v>66</v>
      </c>
      <c r="T247">
        <v>11</v>
      </c>
      <c r="U247" s="2" t="s">
        <v>58</v>
      </c>
      <c r="V247">
        <v>6</v>
      </c>
      <c r="W247" s="2" t="s">
        <v>33</v>
      </c>
      <c r="X247">
        <v>2</v>
      </c>
      <c r="Y247">
        <v>6</v>
      </c>
      <c r="Z247" s="1">
        <v>44227.104166666664</v>
      </c>
      <c r="AA247" s="2" t="s">
        <v>30</v>
      </c>
      <c r="AB247" s="2" t="s">
        <v>31</v>
      </c>
    </row>
    <row r="248" spans="1:28" ht="129.6" x14ac:dyDescent="0.3">
      <c r="A248" s="1">
        <v>43539.125</v>
      </c>
      <c r="B248" s="3" t="s">
        <v>312</v>
      </c>
      <c r="C248">
        <v>9.75</v>
      </c>
      <c r="D248">
        <v>10.77</v>
      </c>
      <c r="E248">
        <v>10.210000000000001</v>
      </c>
      <c r="F248">
        <v>9.9</v>
      </c>
      <c r="G248">
        <v>10.83</v>
      </c>
      <c r="H248">
        <v>10.1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 t="s">
        <v>65</v>
      </c>
      <c r="P248" s="1">
        <v>43539.125</v>
      </c>
      <c r="Q248">
        <v>2019</v>
      </c>
      <c r="R248">
        <v>3</v>
      </c>
      <c r="S248" s="2" t="s">
        <v>66</v>
      </c>
      <c r="T248">
        <v>11</v>
      </c>
      <c r="U248" s="2" t="s">
        <v>58</v>
      </c>
      <c r="V248">
        <v>6</v>
      </c>
      <c r="W248" s="2" t="s">
        <v>34</v>
      </c>
      <c r="X248">
        <v>3</v>
      </c>
      <c r="Y248">
        <v>7</v>
      </c>
      <c r="Z248" s="1">
        <v>44227.125</v>
      </c>
      <c r="AA248" s="2" t="s">
        <v>30</v>
      </c>
      <c r="AB248" s="2" t="s">
        <v>31</v>
      </c>
    </row>
    <row r="249" spans="1:28" ht="129.6" x14ac:dyDescent="0.3">
      <c r="A249" s="1">
        <v>43539.145833333336</v>
      </c>
      <c r="B249" s="3" t="s">
        <v>313</v>
      </c>
      <c r="C249">
        <v>9.75</v>
      </c>
      <c r="D249">
        <v>10.77</v>
      </c>
      <c r="E249">
        <v>10.210000000000001</v>
      </c>
      <c r="F249">
        <v>9.9</v>
      </c>
      <c r="G249">
        <v>10.83</v>
      </c>
      <c r="H249">
        <v>10.1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 t="s">
        <v>65</v>
      </c>
      <c r="P249" s="1">
        <v>43539.145833333336</v>
      </c>
      <c r="Q249">
        <v>2019</v>
      </c>
      <c r="R249">
        <v>3</v>
      </c>
      <c r="S249" s="2" t="s">
        <v>66</v>
      </c>
      <c r="T249">
        <v>11</v>
      </c>
      <c r="U249" s="2" t="s">
        <v>58</v>
      </c>
      <c r="V249">
        <v>6</v>
      </c>
      <c r="W249" s="2" t="s">
        <v>34</v>
      </c>
      <c r="X249">
        <v>3</v>
      </c>
      <c r="Y249">
        <v>8</v>
      </c>
      <c r="Z249" s="1">
        <v>44227.145833333336</v>
      </c>
      <c r="AA249" s="2" t="s">
        <v>30</v>
      </c>
      <c r="AB249" s="2" t="s">
        <v>31</v>
      </c>
    </row>
    <row r="250" spans="1:28" ht="129.6" x14ac:dyDescent="0.3">
      <c r="A250" s="1">
        <v>43539.166666666664</v>
      </c>
      <c r="B250" s="3" t="s">
        <v>314</v>
      </c>
      <c r="C250">
        <v>9.7899999999999991</v>
      </c>
      <c r="D250">
        <v>10.75</v>
      </c>
      <c r="E250">
        <v>10.199999999999999</v>
      </c>
      <c r="F250">
        <v>9.9600000000000009</v>
      </c>
      <c r="G250">
        <v>10.8</v>
      </c>
      <c r="H250">
        <v>10.07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 t="s">
        <v>65</v>
      </c>
      <c r="P250" s="1">
        <v>43539.166666666664</v>
      </c>
      <c r="Q250">
        <v>2019</v>
      </c>
      <c r="R250">
        <v>3</v>
      </c>
      <c r="S250" s="2" t="s">
        <v>66</v>
      </c>
      <c r="T250">
        <v>11</v>
      </c>
      <c r="U250" s="2" t="s">
        <v>58</v>
      </c>
      <c r="V250">
        <v>6</v>
      </c>
      <c r="W250" s="2" t="s">
        <v>35</v>
      </c>
      <c r="X250">
        <v>4</v>
      </c>
      <c r="Y250">
        <v>9</v>
      </c>
      <c r="Z250" s="1">
        <v>44227.166666666664</v>
      </c>
      <c r="AA250" s="2" t="s">
        <v>30</v>
      </c>
      <c r="AB250" s="2" t="s">
        <v>31</v>
      </c>
    </row>
    <row r="251" spans="1:28" ht="129.6" x14ac:dyDescent="0.3">
      <c r="A251" s="1">
        <v>43539.1875</v>
      </c>
      <c r="B251" s="3" t="s">
        <v>315</v>
      </c>
      <c r="C251">
        <v>9.7899999999999991</v>
      </c>
      <c r="D251">
        <v>10.75</v>
      </c>
      <c r="E251">
        <v>10.199999999999999</v>
      </c>
      <c r="F251">
        <v>9.9600000000000009</v>
      </c>
      <c r="G251">
        <v>10.8</v>
      </c>
      <c r="H251">
        <v>10.07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s="2" t="s">
        <v>65</v>
      </c>
      <c r="P251" s="1">
        <v>43539.1875</v>
      </c>
      <c r="Q251">
        <v>2019</v>
      </c>
      <c r="R251">
        <v>3</v>
      </c>
      <c r="S251" s="2" t="s">
        <v>66</v>
      </c>
      <c r="T251">
        <v>11</v>
      </c>
      <c r="U251" s="2" t="s">
        <v>58</v>
      </c>
      <c r="V251">
        <v>6</v>
      </c>
      <c r="W251" s="2" t="s">
        <v>35</v>
      </c>
      <c r="X251">
        <v>4</v>
      </c>
      <c r="Y251">
        <v>10</v>
      </c>
      <c r="Z251" s="1">
        <v>44227.1875</v>
      </c>
      <c r="AA251" s="2" t="s">
        <v>30</v>
      </c>
      <c r="AB251" s="2" t="s">
        <v>31</v>
      </c>
    </row>
    <row r="252" spans="1:28" ht="129.6" x14ac:dyDescent="0.3">
      <c r="A252" s="1">
        <v>43539.208333333336</v>
      </c>
      <c r="B252" s="3" t="s">
        <v>316</v>
      </c>
      <c r="C252">
        <v>9.86</v>
      </c>
      <c r="D252">
        <v>10.75</v>
      </c>
      <c r="E252">
        <v>10.210000000000001</v>
      </c>
      <c r="F252">
        <v>10.050000000000001</v>
      </c>
      <c r="G252">
        <v>10.8</v>
      </c>
      <c r="H252">
        <v>10.1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s="2" t="s">
        <v>65</v>
      </c>
      <c r="P252" s="1">
        <v>43539.208333333336</v>
      </c>
      <c r="Q252">
        <v>2019</v>
      </c>
      <c r="R252">
        <v>3</v>
      </c>
      <c r="S252" s="2" t="s">
        <v>66</v>
      </c>
      <c r="T252">
        <v>11</v>
      </c>
      <c r="U252" s="2" t="s">
        <v>58</v>
      </c>
      <c r="V252">
        <v>6</v>
      </c>
      <c r="W252" s="2" t="s">
        <v>36</v>
      </c>
      <c r="X252">
        <v>5</v>
      </c>
      <c r="Y252">
        <v>11</v>
      </c>
      <c r="Z252" s="1">
        <v>44227.208333333336</v>
      </c>
      <c r="AA252" s="2" t="s">
        <v>30</v>
      </c>
      <c r="AB252" s="2" t="s">
        <v>31</v>
      </c>
    </row>
    <row r="253" spans="1:28" ht="129.6" x14ac:dyDescent="0.3">
      <c r="A253" s="1">
        <v>43539.229166666664</v>
      </c>
      <c r="B253" s="3" t="s">
        <v>317</v>
      </c>
      <c r="C253">
        <v>9.86</v>
      </c>
      <c r="D253">
        <v>10.75</v>
      </c>
      <c r="E253">
        <v>10.210000000000001</v>
      </c>
      <c r="F253">
        <v>10.050000000000001</v>
      </c>
      <c r="G253">
        <v>10.8</v>
      </c>
      <c r="H253">
        <v>10.1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s="2" t="s">
        <v>65</v>
      </c>
      <c r="P253" s="1">
        <v>43539.229166666664</v>
      </c>
      <c r="Q253">
        <v>2019</v>
      </c>
      <c r="R253">
        <v>3</v>
      </c>
      <c r="S253" s="2" t="s">
        <v>66</v>
      </c>
      <c r="T253">
        <v>11</v>
      </c>
      <c r="U253" s="2" t="s">
        <v>58</v>
      </c>
      <c r="V253">
        <v>6</v>
      </c>
      <c r="W253" s="2" t="s">
        <v>36</v>
      </c>
      <c r="X253">
        <v>5</v>
      </c>
      <c r="Y253">
        <v>12</v>
      </c>
      <c r="Z253" s="1">
        <v>44227.229166666664</v>
      </c>
      <c r="AA253" s="2" t="s">
        <v>30</v>
      </c>
      <c r="AB253" s="2" t="s">
        <v>31</v>
      </c>
    </row>
    <row r="254" spans="1:28" ht="129.6" x14ac:dyDescent="0.3">
      <c r="A254" s="1">
        <v>43539.25</v>
      </c>
      <c r="B254" s="3" t="s">
        <v>318</v>
      </c>
      <c r="C254">
        <v>9.92</v>
      </c>
      <c r="D254">
        <v>10.75</v>
      </c>
      <c r="E254">
        <v>10.23</v>
      </c>
      <c r="F254">
        <v>10.16</v>
      </c>
      <c r="G254">
        <v>10.81</v>
      </c>
      <c r="H254">
        <v>10.14</v>
      </c>
      <c r="I254">
        <v>1.87</v>
      </c>
      <c r="J254">
        <v>2.62</v>
      </c>
      <c r="K254">
        <v>3.19</v>
      </c>
      <c r="L254">
        <v>5.51</v>
      </c>
      <c r="M254">
        <v>2.25</v>
      </c>
      <c r="N254">
        <v>1.5</v>
      </c>
      <c r="O254" s="2" t="s">
        <v>65</v>
      </c>
      <c r="P254" s="1">
        <v>43539.25</v>
      </c>
      <c r="Q254">
        <v>2019</v>
      </c>
      <c r="R254">
        <v>3</v>
      </c>
      <c r="S254" s="2" t="s">
        <v>66</v>
      </c>
      <c r="T254">
        <v>11</v>
      </c>
      <c r="U254" s="2" t="s">
        <v>58</v>
      </c>
      <c r="V254">
        <v>6</v>
      </c>
      <c r="W254" s="2" t="s">
        <v>37</v>
      </c>
      <c r="X254">
        <v>6</v>
      </c>
      <c r="Y254">
        <v>13</v>
      </c>
      <c r="Z254" s="1">
        <v>44227.25</v>
      </c>
      <c r="AA254" s="2" t="s">
        <v>30</v>
      </c>
      <c r="AB254" s="2" t="s">
        <v>31</v>
      </c>
    </row>
    <row r="255" spans="1:28" ht="129.6" x14ac:dyDescent="0.3">
      <c r="A255" s="1">
        <v>43539.270833333336</v>
      </c>
      <c r="B255" s="3" t="s">
        <v>319</v>
      </c>
      <c r="C255">
        <v>9.92</v>
      </c>
      <c r="D255">
        <v>10.75</v>
      </c>
      <c r="E255">
        <v>10.23</v>
      </c>
      <c r="F255">
        <v>10.16</v>
      </c>
      <c r="G255">
        <v>10.81</v>
      </c>
      <c r="H255">
        <v>10.14</v>
      </c>
      <c r="I255">
        <v>1.87</v>
      </c>
      <c r="J255">
        <v>2.62</v>
      </c>
      <c r="K255">
        <v>3.19</v>
      </c>
      <c r="L255">
        <v>5.51</v>
      </c>
      <c r="M255">
        <v>2.25</v>
      </c>
      <c r="N255">
        <v>1.5</v>
      </c>
      <c r="O255" s="2" t="s">
        <v>65</v>
      </c>
      <c r="P255" s="1">
        <v>43539.270833333336</v>
      </c>
      <c r="Q255">
        <v>2019</v>
      </c>
      <c r="R255">
        <v>3</v>
      </c>
      <c r="S255" s="2" t="s">
        <v>66</v>
      </c>
      <c r="T255">
        <v>11</v>
      </c>
      <c r="U255" s="2" t="s">
        <v>58</v>
      </c>
      <c r="V255">
        <v>6</v>
      </c>
      <c r="W255" s="2" t="s">
        <v>37</v>
      </c>
      <c r="X255">
        <v>6</v>
      </c>
      <c r="Y255">
        <v>14</v>
      </c>
      <c r="Z255" s="1">
        <v>44227.270833333336</v>
      </c>
      <c r="AA255" s="2" t="s">
        <v>30</v>
      </c>
      <c r="AB255" s="2" t="s">
        <v>31</v>
      </c>
    </row>
    <row r="256" spans="1:28" ht="129.6" x14ac:dyDescent="0.3">
      <c r="A256" s="1">
        <v>43539.291666666664</v>
      </c>
      <c r="B256" s="3" t="s">
        <v>320</v>
      </c>
      <c r="C256">
        <v>10.02</v>
      </c>
      <c r="D256">
        <v>10.79</v>
      </c>
      <c r="E256">
        <v>10.32</v>
      </c>
      <c r="F256">
        <v>10.25</v>
      </c>
      <c r="G256">
        <v>10.86</v>
      </c>
      <c r="H256">
        <v>10.220000000000001</v>
      </c>
      <c r="I256">
        <v>24.45</v>
      </c>
      <c r="J256">
        <v>21.97</v>
      </c>
      <c r="K256">
        <v>31.55</v>
      </c>
      <c r="L256">
        <v>44.94</v>
      </c>
      <c r="M256">
        <v>22.25</v>
      </c>
      <c r="N256">
        <v>15.63</v>
      </c>
      <c r="O256" s="2" t="s">
        <v>65</v>
      </c>
      <c r="P256" s="1">
        <v>43539.291666666664</v>
      </c>
      <c r="Q256">
        <v>2019</v>
      </c>
      <c r="R256">
        <v>3</v>
      </c>
      <c r="S256" s="2" t="s">
        <v>66</v>
      </c>
      <c r="T256">
        <v>11</v>
      </c>
      <c r="U256" s="2" t="s">
        <v>58</v>
      </c>
      <c r="V256">
        <v>6</v>
      </c>
      <c r="W256" s="2" t="s">
        <v>38</v>
      </c>
      <c r="X256">
        <v>7</v>
      </c>
      <c r="Y256">
        <v>15</v>
      </c>
      <c r="Z256" s="1">
        <v>44227.291666666664</v>
      </c>
      <c r="AA256" s="2" t="s">
        <v>30</v>
      </c>
      <c r="AB256" s="2" t="s">
        <v>31</v>
      </c>
    </row>
    <row r="257" spans="1:28" ht="129.6" x14ac:dyDescent="0.3">
      <c r="A257" s="1">
        <v>43539.3125</v>
      </c>
      <c r="B257" s="3" t="s">
        <v>321</v>
      </c>
      <c r="C257">
        <v>10.02</v>
      </c>
      <c r="D257">
        <v>10.79</v>
      </c>
      <c r="E257">
        <v>10.32</v>
      </c>
      <c r="F257">
        <v>10.25</v>
      </c>
      <c r="G257">
        <v>10.86</v>
      </c>
      <c r="H257">
        <v>10.220000000000001</v>
      </c>
      <c r="I257">
        <v>24.45</v>
      </c>
      <c r="J257">
        <v>21.97</v>
      </c>
      <c r="K257">
        <v>31.55</v>
      </c>
      <c r="L257">
        <v>44.94</v>
      </c>
      <c r="M257">
        <v>22.25</v>
      </c>
      <c r="N257">
        <v>15.63</v>
      </c>
      <c r="O257" s="2" t="s">
        <v>65</v>
      </c>
      <c r="P257" s="1">
        <v>43539.3125</v>
      </c>
      <c r="Q257">
        <v>2019</v>
      </c>
      <c r="R257">
        <v>3</v>
      </c>
      <c r="S257" s="2" t="s">
        <v>66</v>
      </c>
      <c r="T257">
        <v>11</v>
      </c>
      <c r="U257" s="2" t="s">
        <v>58</v>
      </c>
      <c r="V257">
        <v>6</v>
      </c>
      <c r="W257" s="2" t="s">
        <v>38</v>
      </c>
      <c r="X257">
        <v>7</v>
      </c>
      <c r="Y257">
        <v>16</v>
      </c>
      <c r="Z257" s="1">
        <v>44227.3125</v>
      </c>
      <c r="AA257" s="2" t="s">
        <v>30</v>
      </c>
      <c r="AB257" s="2" t="s">
        <v>31</v>
      </c>
    </row>
    <row r="258" spans="1:28" ht="129.6" x14ac:dyDescent="0.3">
      <c r="A258" s="1">
        <v>43539.333333333336</v>
      </c>
      <c r="B258" s="3" t="s">
        <v>322</v>
      </c>
      <c r="C258">
        <v>10.17</v>
      </c>
      <c r="D258">
        <v>10.86</v>
      </c>
      <c r="E258">
        <v>10.51</v>
      </c>
      <c r="F258">
        <v>10.54</v>
      </c>
      <c r="G258">
        <v>10.93</v>
      </c>
      <c r="H258">
        <v>10.33</v>
      </c>
      <c r="I258">
        <v>44.06</v>
      </c>
      <c r="J258">
        <v>52.55</v>
      </c>
      <c r="K258">
        <v>69.47</v>
      </c>
      <c r="L258">
        <v>83.19</v>
      </c>
      <c r="M258">
        <v>62.41</v>
      </c>
      <c r="N258">
        <v>46.92</v>
      </c>
      <c r="O258" s="2" t="s">
        <v>65</v>
      </c>
      <c r="P258" s="1">
        <v>43539.333333333336</v>
      </c>
      <c r="Q258">
        <v>2019</v>
      </c>
      <c r="R258">
        <v>3</v>
      </c>
      <c r="S258" s="2" t="s">
        <v>66</v>
      </c>
      <c r="T258">
        <v>11</v>
      </c>
      <c r="U258" s="2" t="s">
        <v>58</v>
      </c>
      <c r="V258">
        <v>6</v>
      </c>
      <c r="W258" s="2" t="s">
        <v>39</v>
      </c>
      <c r="X258">
        <v>8</v>
      </c>
      <c r="Y258">
        <v>17</v>
      </c>
      <c r="Z258" s="1">
        <v>44227.333333333336</v>
      </c>
      <c r="AA258" s="2" t="s">
        <v>30</v>
      </c>
      <c r="AB258" s="2" t="s">
        <v>31</v>
      </c>
    </row>
    <row r="259" spans="1:28" ht="129.6" x14ac:dyDescent="0.3">
      <c r="A259" s="1">
        <v>43539.354166666664</v>
      </c>
      <c r="B259" s="3" t="s">
        <v>323</v>
      </c>
      <c r="C259">
        <v>10.17</v>
      </c>
      <c r="D259">
        <v>10.86</v>
      </c>
      <c r="E259">
        <v>10.51</v>
      </c>
      <c r="F259">
        <v>10.54</v>
      </c>
      <c r="G259">
        <v>10.93</v>
      </c>
      <c r="H259">
        <v>10.33</v>
      </c>
      <c r="I259">
        <v>44.06</v>
      </c>
      <c r="J259">
        <v>52.55</v>
      </c>
      <c r="K259">
        <v>69.47</v>
      </c>
      <c r="L259">
        <v>83.19</v>
      </c>
      <c r="M259">
        <v>62.41</v>
      </c>
      <c r="N259">
        <v>46.92</v>
      </c>
      <c r="O259" s="2" t="s">
        <v>65</v>
      </c>
      <c r="P259" s="1">
        <v>43539.354166666664</v>
      </c>
      <c r="Q259">
        <v>2019</v>
      </c>
      <c r="R259">
        <v>3</v>
      </c>
      <c r="S259" s="2" t="s">
        <v>66</v>
      </c>
      <c r="T259">
        <v>11</v>
      </c>
      <c r="U259" s="2" t="s">
        <v>58</v>
      </c>
      <c r="V259">
        <v>6</v>
      </c>
      <c r="W259" s="2" t="s">
        <v>39</v>
      </c>
      <c r="X259">
        <v>8</v>
      </c>
      <c r="Y259">
        <v>18</v>
      </c>
      <c r="Z259" s="1">
        <v>44227.354166666664</v>
      </c>
      <c r="AA259" s="2" t="s">
        <v>30</v>
      </c>
      <c r="AB259" s="2" t="s">
        <v>31</v>
      </c>
    </row>
    <row r="260" spans="1:28" ht="129.6" x14ac:dyDescent="0.3">
      <c r="A260" s="1">
        <v>43539.375</v>
      </c>
      <c r="B260" s="3" t="s">
        <v>324</v>
      </c>
      <c r="C260">
        <v>10.29</v>
      </c>
      <c r="D260">
        <v>10.91</v>
      </c>
      <c r="E260">
        <v>10.71</v>
      </c>
      <c r="F260">
        <v>10.83</v>
      </c>
      <c r="G260">
        <v>10.96</v>
      </c>
      <c r="H260">
        <v>10.46</v>
      </c>
      <c r="I260">
        <v>48.8</v>
      </c>
      <c r="J260">
        <v>129</v>
      </c>
      <c r="K260">
        <v>109</v>
      </c>
      <c r="L260">
        <v>132.5</v>
      </c>
      <c r="M260">
        <v>133.88</v>
      </c>
      <c r="N260">
        <v>80.03</v>
      </c>
      <c r="O260" s="2" t="s">
        <v>65</v>
      </c>
      <c r="P260" s="1">
        <v>43539.375</v>
      </c>
      <c r="Q260">
        <v>2019</v>
      </c>
      <c r="R260">
        <v>3</v>
      </c>
      <c r="S260" s="2" t="s">
        <v>66</v>
      </c>
      <c r="T260">
        <v>11</v>
      </c>
      <c r="U260" s="2" t="s">
        <v>58</v>
      </c>
      <c r="V260">
        <v>6</v>
      </c>
      <c r="W260" s="2" t="s">
        <v>40</v>
      </c>
      <c r="X260">
        <v>9</v>
      </c>
      <c r="Y260">
        <v>19</v>
      </c>
      <c r="Z260" s="1">
        <v>44227.375</v>
      </c>
      <c r="AA260" s="2" t="s">
        <v>30</v>
      </c>
      <c r="AB260" s="2" t="s">
        <v>31</v>
      </c>
    </row>
    <row r="261" spans="1:28" ht="129.6" x14ac:dyDescent="0.3">
      <c r="A261" s="1">
        <v>43539.395833333336</v>
      </c>
      <c r="B261" s="3" t="s">
        <v>325</v>
      </c>
      <c r="C261">
        <v>10.29</v>
      </c>
      <c r="D261">
        <v>10.91</v>
      </c>
      <c r="E261">
        <v>10.71</v>
      </c>
      <c r="F261">
        <v>10.83</v>
      </c>
      <c r="G261">
        <v>10.96</v>
      </c>
      <c r="H261">
        <v>10.46</v>
      </c>
      <c r="I261">
        <v>48.8</v>
      </c>
      <c r="J261">
        <v>129</v>
      </c>
      <c r="K261">
        <v>109</v>
      </c>
      <c r="L261">
        <v>132.5</v>
      </c>
      <c r="M261">
        <v>133.88</v>
      </c>
      <c r="N261">
        <v>80.03</v>
      </c>
      <c r="O261" s="2" t="s">
        <v>65</v>
      </c>
      <c r="P261" s="1">
        <v>43539.395833333336</v>
      </c>
      <c r="Q261">
        <v>2019</v>
      </c>
      <c r="R261">
        <v>3</v>
      </c>
      <c r="S261" s="2" t="s">
        <v>66</v>
      </c>
      <c r="T261">
        <v>11</v>
      </c>
      <c r="U261" s="2" t="s">
        <v>58</v>
      </c>
      <c r="V261">
        <v>6</v>
      </c>
      <c r="W261" s="2" t="s">
        <v>40</v>
      </c>
      <c r="X261">
        <v>9</v>
      </c>
      <c r="Y261">
        <v>20</v>
      </c>
      <c r="Z261" s="1">
        <v>44227.395833333336</v>
      </c>
      <c r="AA261" s="2" t="s">
        <v>30</v>
      </c>
      <c r="AB261" s="2" t="s">
        <v>31</v>
      </c>
    </row>
    <row r="262" spans="1:28" ht="129.6" x14ac:dyDescent="0.3">
      <c r="A262" s="1">
        <v>43539.416666666664</v>
      </c>
      <c r="B262" s="3" t="s">
        <v>326</v>
      </c>
      <c r="C262">
        <v>10.28</v>
      </c>
      <c r="D262">
        <v>11.01</v>
      </c>
      <c r="E262">
        <v>10.89</v>
      </c>
      <c r="F262">
        <v>11.06</v>
      </c>
      <c r="G262">
        <v>11.09</v>
      </c>
      <c r="H262">
        <v>10.55</v>
      </c>
      <c r="I262">
        <v>80.97</v>
      </c>
      <c r="J262">
        <v>192.56</v>
      </c>
      <c r="K262">
        <v>136.62</v>
      </c>
      <c r="L262">
        <v>199.06</v>
      </c>
      <c r="M262">
        <v>165.62</v>
      </c>
      <c r="N262">
        <v>93.91</v>
      </c>
      <c r="O262" s="2" t="s">
        <v>65</v>
      </c>
      <c r="P262" s="1">
        <v>43539.416666666664</v>
      </c>
      <c r="Q262">
        <v>2019</v>
      </c>
      <c r="R262">
        <v>3</v>
      </c>
      <c r="S262" s="2" t="s">
        <v>66</v>
      </c>
      <c r="T262">
        <v>11</v>
      </c>
      <c r="U262" s="2" t="s">
        <v>58</v>
      </c>
      <c r="V262">
        <v>6</v>
      </c>
      <c r="W262" s="2" t="s">
        <v>41</v>
      </c>
      <c r="X262">
        <v>10</v>
      </c>
      <c r="Y262">
        <v>21</v>
      </c>
      <c r="Z262" s="1">
        <v>44227.416666666664</v>
      </c>
      <c r="AA262" s="2" t="s">
        <v>30</v>
      </c>
      <c r="AB262" s="2" t="s">
        <v>31</v>
      </c>
    </row>
    <row r="263" spans="1:28" ht="129.6" x14ac:dyDescent="0.3">
      <c r="A263" s="1">
        <v>43539.4375</v>
      </c>
      <c r="B263" s="3" t="s">
        <v>327</v>
      </c>
      <c r="C263">
        <v>10.28</v>
      </c>
      <c r="D263">
        <v>11.01</v>
      </c>
      <c r="E263">
        <v>10.89</v>
      </c>
      <c r="F263">
        <v>11.06</v>
      </c>
      <c r="G263">
        <v>11.09</v>
      </c>
      <c r="H263">
        <v>10.55</v>
      </c>
      <c r="I263">
        <v>80.97</v>
      </c>
      <c r="J263">
        <v>192.56</v>
      </c>
      <c r="K263">
        <v>136.62</v>
      </c>
      <c r="L263">
        <v>199.06</v>
      </c>
      <c r="M263">
        <v>165.62</v>
      </c>
      <c r="N263">
        <v>93.91</v>
      </c>
      <c r="O263" s="2" t="s">
        <v>65</v>
      </c>
      <c r="P263" s="1">
        <v>43539.4375</v>
      </c>
      <c r="Q263">
        <v>2019</v>
      </c>
      <c r="R263">
        <v>3</v>
      </c>
      <c r="S263" s="2" t="s">
        <v>66</v>
      </c>
      <c r="T263">
        <v>11</v>
      </c>
      <c r="U263" s="2" t="s">
        <v>58</v>
      </c>
      <c r="V263">
        <v>6</v>
      </c>
      <c r="W263" s="2" t="s">
        <v>41</v>
      </c>
      <c r="X263">
        <v>10</v>
      </c>
      <c r="Y263">
        <v>22</v>
      </c>
      <c r="Z263" s="1">
        <v>44227.4375</v>
      </c>
      <c r="AA263" s="2" t="s">
        <v>30</v>
      </c>
      <c r="AB263" s="2" t="s">
        <v>31</v>
      </c>
    </row>
    <row r="264" spans="1:28" ht="129.6" x14ac:dyDescent="0.3">
      <c r="A264" s="1">
        <v>43539.458333333336</v>
      </c>
      <c r="B264" s="3" t="s">
        <v>328</v>
      </c>
      <c r="C264">
        <v>10.36</v>
      </c>
      <c r="D264">
        <v>11.09</v>
      </c>
      <c r="E264">
        <v>11.01</v>
      </c>
      <c r="F264">
        <v>11.48</v>
      </c>
      <c r="G264">
        <v>11.14</v>
      </c>
      <c r="H264">
        <v>10.59</v>
      </c>
      <c r="I264">
        <v>121</v>
      </c>
      <c r="J264">
        <v>199.81</v>
      </c>
      <c r="K264">
        <v>151.62</v>
      </c>
      <c r="L264">
        <v>312.5</v>
      </c>
      <c r="M264">
        <v>163.81</v>
      </c>
      <c r="N264">
        <v>91.19</v>
      </c>
      <c r="O264" s="2" t="s">
        <v>65</v>
      </c>
      <c r="P264" s="1">
        <v>43539.458333333336</v>
      </c>
      <c r="Q264">
        <v>2019</v>
      </c>
      <c r="R264">
        <v>3</v>
      </c>
      <c r="S264" s="2" t="s">
        <v>66</v>
      </c>
      <c r="T264">
        <v>11</v>
      </c>
      <c r="U264" s="2" t="s">
        <v>58</v>
      </c>
      <c r="V264">
        <v>6</v>
      </c>
      <c r="W264" s="2" t="s">
        <v>42</v>
      </c>
      <c r="X264">
        <v>11</v>
      </c>
      <c r="Y264">
        <v>23</v>
      </c>
      <c r="Z264" s="1">
        <v>44227.458333333336</v>
      </c>
      <c r="AA264" s="2" t="s">
        <v>30</v>
      </c>
      <c r="AB264" s="2" t="s">
        <v>31</v>
      </c>
    </row>
    <row r="265" spans="1:28" ht="129.6" x14ac:dyDescent="0.3">
      <c r="A265" s="1">
        <v>43539.479166666664</v>
      </c>
      <c r="B265" s="3" t="s">
        <v>329</v>
      </c>
      <c r="C265">
        <v>10.36</v>
      </c>
      <c r="D265">
        <v>11.09</v>
      </c>
      <c r="E265">
        <v>11.01</v>
      </c>
      <c r="F265">
        <v>11.48</v>
      </c>
      <c r="G265">
        <v>11.14</v>
      </c>
      <c r="H265">
        <v>10.59</v>
      </c>
      <c r="I265">
        <v>121</v>
      </c>
      <c r="J265">
        <v>199.81</v>
      </c>
      <c r="K265">
        <v>151.62</v>
      </c>
      <c r="L265">
        <v>312.5</v>
      </c>
      <c r="M265">
        <v>163.81</v>
      </c>
      <c r="N265">
        <v>91.19</v>
      </c>
      <c r="O265" s="2" t="s">
        <v>65</v>
      </c>
      <c r="P265" s="1">
        <v>43539.479166666664</v>
      </c>
      <c r="Q265">
        <v>2019</v>
      </c>
      <c r="R265">
        <v>3</v>
      </c>
      <c r="S265" s="2" t="s">
        <v>66</v>
      </c>
      <c r="T265">
        <v>11</v>
      </c>
      <c r="U265" s="2" t="s">
        <v>58</v>
      </c>
      <c r="V265">
        <v>6</v>
      </c>
      <c r="W265" s="2" t="s">
        <v>42</v>
      </c>
      <c r="X265">
        <v>11</v>
      </c>
      <c r="Y265">
        <v>24</v>
      </c>
      <c r="Z265" s="1">
        <v>44227.479166666664</v>
      </c>
      <c r="AA265" s="2" t="s">
        <v>30</v>
      </c>
      <c r="AB265" s="2" t="s">
        <v>31</v>
      </c>
    </row>
    <row r="266" spans="1:28" ht="129.6" x14ac:dyDescent="0.3">
      <c r="A266" s="1">
        <v>43539.5</v>
      </c>
      <c r="B266" s="3" t="s">
        <v>330</v>
      </c>
      <c r="C266">
        <v>10.51</v>
      </c>
      <c r="D266">
        <v>11.09</v>
      </c>
      <c r="E266">
        <v>11.06</v>
      </c>
      <c r="F266">
        <v>11.84</v>
      </c>
      <c r="G266">
        <v>11.11</v>
      </c>
      <c r="H266">
        <v>10.52</v>
      </c>
      <c r="I266">
        <v>148.38</v>
      </c>
      <c r="J266">
        <v>181.69</v>
      </c>
      <c r="K266">
        <v>141.44</v>
      </c>
      <c r="L266">
        <v>407</v>
      </c>
      <c r="M266">
        <v>170.06</v>
      </c>
      <c r="N266">
        <v>92.53</v>
      </c>
      <c r="O266" s="2" t="s">
        <v>65</v>
      </c>
      <c r="P266" s="1">
        <v>43539.5</v>
      </c>
      <c r="Q266">
        <v>2019</v>
      </c>
      <c r="R266">
        <v>3</v>
      </c>
      <c r="S266" s="2" t="s">
        <v>66</v>
      </c>
      <c r="T266">
        <v>11</v>
      </c>
      <c r="U266" s="2" t="s">
        <v>58</v>
      </c>
      <c r="V266">
        <v>6</v>
      </c>
      <c r="W266" s="2" t="s">
        <v>43</v>
      </c>
      <c r="X266">
        <v>12</v>
      </c>
      <c r="Y266">
        <v>25</v>
      </c>
      <c r="Z266" s="1">
        <v>44227.5</v>
      </c>
      <c r="AA266" s="2" t="s">
        <v>30</v>
      </c>
      <c r="AB266" s="2" t="s">
        <v>31</v>
      </c>
    </row>
    <row r="267" spans="1:28" ht="129.6" x14ac:dyDescent="0.3">
      <c r="A267" s="1">
        <v>43539.520833333336</v>
      </c>
      <c r="B267" s="3" t="s">
        <v>331</v>
      </c>
      <c r="C267">
        <v>10.51</v>
      </c>
      <c r="D267">
        <v>11.09</v>
      </c>
      <c r="E267">
        <v>11.06</v>
      </c>
      <c r="F267">
        <v>11.84</v>
      </c>
      <c r="G267">
        <v>11.11</v>
      </c>
      <c r="H267">
        <v>10.52</v>
      </c>
      <c r="I267">
        <v>148.38</v>
      </c>
      <c r="J267">
        <v>181.69</v>
      </c>
      <c r="K267">
        <v>141.44</v>
      </c>
      <c r="L267">
        <v>407</v>
      </c>
      <c r="M267">
        <v>170.06</v>
      </c>
      <c r="N267">
        <v>92.53</v>
      </c>
      <c r="O267" s="2" t="s">
        <v>65</v>
      </c>
      <c r="P267" s="1">
        <v>43539.520833333336</v>
      </c>
      <c r="Q267">
        <v>2019</v>
      </c>
      <c r="R267">
        <v>3</v>
      </c>
      <c r="S267" s="2" t="s">
        <v>66</v>
      </c>
      <c r="T267">
        <v>11</v>
      </c>
      <c r="U267" s="2" t="s">
        <v>58</v>
      </c>
      <c r="V267">
        <v>6</v>
      </c>
      <c r="W267" s="2" t="s">
        <v>43</v>
      </c>
      <c r="X267">
        <v>12</v>
      </c>
      <c r="Y267">
        <v>26</v>
      </c>
      <c r="Z267" s="1">
        <v>44227.520833333336</v>
      </c>
      <c r="AA267" s="2" t="s">
        <v>30</v>
      </c>
      <c r="AB267" s="2" t="s">
        <v>31</v>
      </c>
    </row>
    <row r="268" spans="1:28" ht="129.6" x14ac:dyDescent="0.3">
      <c r="A268" s="1">
        <v>43539.541666666664</v>
      </c>
      <c r="B268" s="3" t="s">
        <v>332</v>
      </c>
      <c r="C268">
        <v>10.52</v>
      </c>
      <c r="D268">
        <v>11.02</v>
      </c>
      <c r="E268">
        <v>11</v>
      </c>
      <c r="F268">
        <v>11.96</v>
      </c>
      <c r="G268">
        <v>11.07</v>
      </c>
      <c r="H268">
        <v>10.46</v>
      </c>
      <c r="I268">
        <v>143.88</v>
      </c>
      <c r="J268">
        <v>173.88</v>
      </c>
      <c r="K268">
        <v>131.88</v>
      </c>
      <c r="L268">
        <v>413.88</v>
      </c>
      <c r="M268">
        <v>161.69</v>
      </c>
      <c r="N268">
        <v>85.59</v>
      </c>
      <c r="O268" s="2" t="s">
        <v>65</v>
      </c>
      <c r="P268" s="1">
        <v>43539.541666666664</v>
      </c>
      <c r="Q268">
        <v>2019</v>
      </c>
      <c r="R268">
        <v>3</v>
      </c>
      <c r="S268" s="2" t="s">
        <v>66</v>
      </c>
      <c r="T268">
        <v>11</v>
      </c>
      <c r="U268" s="2" t="s">
        <v>58</v>
      </c>
      <c r="V268">
        <v>6</v>
      </c>
      <c r="W268" s="2" t="s">
        <v>44</v>
      </c>
      <c r="X268">
        <v>13</v>
      </c>
      <c r="Y268">
        <v>27</v>
      </c>
      <c r="Z268" s="1">
        <v>44227.541666666664</v>
      </c>
      <c r="AA268" s="2" t="s">
        <v>30</v>
      </c>
      <c r="AB268" s="2" t="s">
        <v>31</v>
      </c>
    </row>
    <row r="269" spans="1:28" ht="129.6" x14ac:dyDescent="0.3">
      <c r="A269" s="1">
        <v>43539.5625</v>
      </c>
      <c r="B269" s="3" t="s">
        <v>333</v>
      </c>
      <c r="C269">
        <v>10.52</v>
      </c>
      <c r="D269">
        <v>11.02</v>
      </c>
      <c r="E269">
        <v>11</v>
      </c>
      <c r="F269">
        <v>11.96</v>
      </c>
      <c r="G269">
        <v>11.07</v>
      </c>
      <c r="H269">
        <v>10.46</v>
      </c>
      <c r="I269">
        <v>143.88</v>
      </c>
      <c r="J269">
        <v>173.88</v>
      </c>
      <c r="K269">
        <v>131.88</v>
      </c>
      <c r="L269">
        <v>413.88</v>
      </c>
      <c r="M269">
        <v>161.69</v>
      </c>
      <c r="N269">
        <v>85.59</v>
      </c>
      <c r="O269" s="2" t="s">
        <v>65</v>
      </c>
      <c r="P269" s="1">
        <v>43539.5625</v>
      </c>
      <c r="Q269">
        <v>2019</v>
      </c>
      <c r="R269">
        <v>3</v>
      </c>
      <c r="S269" s="2" t="s">
        <v>66</v>
      </c>
      <c r="T269">
        <v>11</v>
      </c>
      <c r="U269" s="2" t="s">
        <v>58</v>
      </c>
      <c r="V269">
        <v>6</v>
      </c>
      <c r="W269" s="2" t="s">
        <v>44</v>
      </c>
      <c r="X269">
        <v>13</v>
      </c>
      <c r="Y269">
        <v>28</v>
      </c>
      <c r="Z269" s="1">
        <v>44227.5625</v>
      </c>
      <c r="AA269" s="2" t="s">
        <v>30</v>
      </c>
      <c r="AB269" s="2" t="s">
        <v>31</v>
      </c>
    </row>
    <row r="270" spans="1:28" ht="129.6" x14ac:dyDescent="0.3">
      <c r="A270" s="1">
        <v>43539.583333333336</v>
      </c>
      <c r="B270" s="3" t="s">
        <v>334</v>
      </c>
      <c r="C270">
        <v>10.32</v>
      </c>
      <c r="D270">
        <v>10.98</v>
      </c>
      <c r="E270">
        <v>10.88</v>
      </c>
      <c r="F270">
        <v>11.72</v>
      </c>
      <c r="G270">
        <v>11.02</v>
      </c>
      <c r="H270">
        <v>10.38</v>
      </c>
      <c r="I270">
        <v>138.38</v>
      </c>
      <c r="J270">
        <v>146.88</v>
      </c>
      <c r="K270">
        <v>112.09</v>
      </c>
      <c r="L270">
        <v>351.62</v>
      </c>
      <c r="M270">
        <v>148.88</v>
      </c>
      <c r="N270">
        <v>72.78</v>
      </c>
      <c r="O270" s="2" t="s">
        <v>65</v>
      </c>
      <c r="P270" s="1">
        <v>43539.583333333336</v>
      </c>
      <c r="Q270">
        <v>2019</v>
      </c>
      <c r="R270">
        <v>3</v>
      </c>
      <c r="S270" s="2" t="s">
        <v>66</v>
      </c>
      <c r="T270">
        <v>11</v>
      </c>
      <c r="U270" s="2" t="s">
        <v>58</v>
      </c>
      <c r="V270">
        <v>6</v>
      </c>
      <c r="W270" s="2" t="s">
        <v>45</v>
      </c>
      <c r="X270">
        <v>14</v>
      </c>
      <c r="Y270">
        <v>29</v>
      </c>
      <c r="Z270" s="1">
        <v>44227.583333333336</v>
      </c>
      <c r="AA270" s="2" t="s">
        <v>30</v>
      </c>
      <c r="AB270" s="2" t="s">
        <v>31</v>
      </c>
    </row>
    <row r="271" spans="1:28" ht="129.6" x14ac:dyDescent="0.3">
      <c r="A271" s="1">
        <v>43539.604166666664</v>
      </c>
      <c r="B271" s="3" t="s">
        <v>335</v>
      </c>
      <c r="C271">
        <v>10.32</v>
      </c>
      <c r="D271">
        <v>10.98</v>
      </c>
      <c r="E271">
        <v>10.88</v>
      </c>
      <c r="F271">
        <v>11.72</v>
      </c>
      <c r="G271">
        <v>11.02</v>
      </c>
      <c r="H271">
        <v>10.38</v>
      </c>
      <c r="I271">
        <v>138.38</v>
      </c>
      <c r="J271">
        <v>146.88</v>
      </c>
      <c r="K271">
        <v>112.09</v>
      </c>
      <c r="L271">
        <v>351.62</v>
      </c>
      <c r="M271">
        <v>148.88</v>
      </c>
      <c r="N271">
        <v>72.78</v>
      </c>
      <c r="O271" s="2" t="s">
        <v>65</v>
      </c>
      <c r="P271" s="1">
        <v>43539.604166666664</v>
      </c>
      <c r="Q271">
        <v>2019</v>
      </c>
      <c r="R271">
        <v>3</v>
      </c>
      <c r="S271" s="2" t="s">
        <v>66</v>
      </c>
      <c r="T271">
        <v>11</v>
      </c>
      <c r="U271" s="2" t="s">
        <v>58</v>
      </c>
      <c r="V271">
        <v>6</v>
      </c>
      <c r="W271" s="2" t="s">
        <v>45</v>
      </c>
      <c r="X271">
        <v>14</v>
      </c>
      <c r="Y271">
        <v>30</v>
      </c>
      <c r="Z271" s="1">
        <v>44227.604166666664</v>
      </c>
      <c r="AA271" s="2" t="s">
        <v>30</v>
      </c>
      <c r="AB271" s="2" t="s">
        <v>31</v>
      </c>
    </row>
    <row r="272" spans="1:28" ht="129.6" x14ac:dyDescent="0.3">
      <c r="A272" s="1">
        <v>43539.625</v>
      </c>
      <c r="B272" s="3" t="s">
        <v>336</v>
      </c>
      <c r="C272">
        <v>10.130000000000001</v>
      </c>
      <c r="D272">
        <v>10.93</v>
      </c>
      <c r="E272">
        <v>10.76</v>
      </c>
      <c r="F272">
        <v>11.18</v>
      </c>
      <c r="G272">
        <v>10.97</v>
      </c>
      <c r="H272">
        <v>10.32</v>
      </c>
      <c r="I272">
        <v>108.16</v>
      </c>
      <c r="J272">
        <v>113.41</v>
      </c>
      <c r="K272">
        <v>80.81</v>
      </c>
      <c r="L272">
        <v>281.5</v>
      </c>
      <c r="M272">
        <v>90.75</v>
      </c>
      <c r="N272">
        <v>52.81</v>
      </c>
      <c r="O272" s="2" t="s">
        <v>65</v>
      </c>
      <c r="P272" s="1">
        <v>43539.625</v>
      </c>
      <c r="Q272">
        <v>2019</v>
      </c>
      <c r="R272">
        <v>3</v>
      </c>
      <c r="S272" s="2" t="s">
        <v>66</v>
      </c>
      <c r="T272">
        <v>11</v>
      </c>
      <c r="U272" s="2" t="s">
        <v>58</v>
      </c>
      <c r="V272">
        <v>6</v>
      </c>
      <c r="W272" s="2" t="s">
        <v>46</v>
      </c>
      <c r="X272">
        <v>15</v>
      </c>
      <c r="Y272">
        <v>31</v>
      </c>
      <c r="Z272" s="1">
        <v>44227.625</v>
      </c>
      <c r="AA272" s="2" t="s">
        <v>30</v>
      </c>
      <c r="AB272" s="2" t="s">
        <v>31</v>
      </c>
    </row>
    <row r="273" spans="1:28" ht="129.6" x14ac:dyDescent="0.3">
      <c r="A273" s="1">
        <v>43539.645833333336</v>
      </c>
      <c r="B273" s="3" t="s">
        <v>337</v>
      </c>
      <c r="C273">
        <v>10.130000000000001</v>
      </c>
      <c r="D273">
        <v>10.93</v>
      </c>
      <c r="E273">
        <v>10.76</v>
      </c>
      <c r="F273">
        <v>11.18</v>
      </c>
      <c r="G273">
        <v>10.97</v>
      </c>
      <c r="H273">
        <v>10.32</v>
      </c>
      <c r="I273">
        <v>108.16</v>
      </c>
      <c r="J273">
        <v>113.41</v>
      </c>
      <c r="K273">
        <v>80.81</v>
      </c>
      <c r="L273">
        <v>281.5</v>
      </c>
      <c r="M273">
        <v>90.75</v>
      </c>
      <c r="N273">
        <v>52.81</v>
      </c>
      <c r="O273" s="2" t="s">
        <v>65</v>
      </c>
      <c r="P273" s="1">
        <v>43539.645833333336</v>
      </c>
      <c r="Q273">
        <v>2019</v>
      </c>
      <c r="R273">
        <v>3</v>
      </c>
      <c r="S273" s="2" t="s">
        <v>66</v>
      </c>
      <c r="T273">
        <v>11</v>
      </c>
      <c r="U273" s="2" t="s">
        <v>58</v>
      </c>
      <c r="V273">
        <v>6</v>
      </c>
      <c r="W273" s="2" t="s">
        <v>46</v>
      </c>
      <c r="X273">
        <v>15</v>
      </c>
      <c r="Y273">
        <v>32</v>
      </c>
      <c r="Z273" s="1">
        <v>44227.645833333336</v>
      </c>
      <c r="AA273" s="2" t="s">
        <v>30</v>
      </c>
      <c r="AB273" s="2" t="s">
        <v>31</v>
      </c>
    </row>
    <row r="274" spans="1:28" ht="129.6" x14ac:dyDescent="0.3">
      <c r="A274" s="1">
        <v>43539.666666666664</v>
      </c>
      <c r="B274" s="3" t="s">
        <v>338</v>
      </c>
      <c r="C274">
        <v>9.8000000000000007</v>
      </c>
      <c r="D274">
        <v>10.84</v>
      </c>
      <c r="E274">
        <v>10.6</v>
      </c>
      <c r="F274">
        <v>10.65</v>
      </c>
      <c r="G274">
        <v>10.88</v>
      </c>
      <c r="H274">
        <v>10.199999999999999</v>
      </c>
      <c r="I274">
        <v>57.58</v>
      </c>
      <c r="J274">
        <v>47.66</v>
      </c>
      <c r="K274">
        <v>45.61</v>
      </c>
      <c r="L274">
        <v>152.75</v>
      </c>
      <c r="M274">
        <v>46.83</v>
      </c>
      <c r="N274">
        <v>29.27</v>
      </c>
      <c r="O274" s="2" t="s">
        <v>65</v>
      </c>
      <c r="P274" s="1">
        <v>43539.666666666664</v>
      </c>
      <c r="Q274">
        <v>2019</v>
      </c>
      <c r="R274">
        <v>3</v>
      </c>
      <c r="S274" s="2" t="s">
        <v>66</v>
      </c>
      <c r="T274">
        <v>11</v>
      </c>
      <c r="U274" s="2" t="s">
        <v>58</v>
      </c>
      <c r="V274">
        <v>6</v>
      </c>
      <c r="W274" s="2" t="s">
        <v>47</v>
      </c>
      <c r="X274">
        <v>16</v>
      </c>
      <c r="Y274">
        <v>33</v>
      </c>
      <c r="Z274" s="1">
        <v>44227.666666666664</v>
      </c>
      <c r="AA274" s="2" t="s">
        <v>30</v>
      </c>
      <c r="AB274" s="2" t="s">
        <v>31</v>
      </c>
    </row>
    <row r="275" spans="1:28" ht="129.6" x14ac:dyDescent="0.3">
      <c r="A275" s="1">
        <v>43539.6875</v>
      </c>
      <c r="B275" s="3" t="s">
        <v>339</v>
      </c>
      <c r="C275">
        <v>9.8000000000000007</v>
      </c>
      <c r="D275">
        <v>10.84</v>
      </c>
      <c r="E275">
        <v>10.6</v>
      </c>
      <c r="F275">
        <v>10.65</v>
      </c>
      <c r="G275">
        <v>10.88</v>
      </c>
      <c r="H275">
        <v>10.199999999999999</v>
      </c>
      <c r="I275">
        <v>57.58</v>
      </c>
      <c r="J275">
        <v>47.66</v>
      </c>
      <c r="K275">
        <v>45.61</v>
      </c>
      <c r="L275">
        <v>152.75</v>
      </c>
      <c r="M275">
        <v>46.83</v>
      </c>
      <c r="N275">
        <v>29.27</v>
      </c>
      <c r="O275" s="2" t="s">
        <v>65</v>
      </c>
      <c r="P275" s="1">
        <v>43539.6875</v>
      </c>
      <c r="Q275">
        <v>2019</v>
      </c>
      <c r="R275">
        <v>3</v>
      </c>
      <c r="S275" s="2" t="s">
        <v>66</v>
      </c>
      <c r="T275">
        <v>11</v>
      </c>
      <c r="U275" s="2" t="s">
        <v>58</v>
      </c>
      <c r="V275">
        <v>6</v>
      </c>
      <c r="W275" s="2" t="s">
        <v>47</v>
      </c>
      <c r="X275">
        <v>16</v>
      </c>
      <c r="Y275">
        <v>34</v>
      </c>
      <c r="Z275" s="1">
        <v>44227.6875</v>
      </c>
      <c r="AA275" s="2" t="s">
        <v>30</v>
      </c>
      <c r="AB275" s="2" t="s">
        <v>31</v>
      </c>
    </row>
    <row r="276" spans="1:28" ht="129.6" x14ac:dyDescent="0.3">
      <c r="A276" s="1">
        <v>43539.708333333336</v>
      </c>
      <c r="B276" s="3" t="s">
        <v>340</v>
      </c>
      <c r="C276">
        <v>9.48</v>
      </c>
      <c r="D276">
        <v>10.76</v>
      </c>
      <c r="E276">
        <v>10.42</v>
      </c>
      <c r="F276">
        <v>9.76</v>
      </c>
      <c r="G276">
        <v>10.81</v>
      </c>
      <c r="H276">
        <v>10.1</v>
      </c>
      <c r="I276">
        <v>18.07</v>
      </c>
      <c r="J276">
        <v>9.9499999999999993</v>
      </c>
      <c r="K276">
        <v>13.05</v>
      </c>
      <c r="L276">
        <v>36.17</v>
      </c>
      <c r="M276">
        <v>10.23</v>
      </c>
      <c r="N276">
        <v>9.43</v>
      </c>
      <c r="O276" s="2" t="s">
        <v>65</v>
      </c>
      <c r="P276" s="1">
        <v>43539.708333333336</v>
      </c>
      <c r="Q276">
        <v>2019</v>
      </c>
      <c r="R276">
        <v>3</v>
      </c>
      <c r="S276" s="2" t="s">
        <v>66</v>
      </c>
      <c r="T276">
        <v>11</v>
      </c>
      <c r="U276" s="2" t="s">
        <v>58</v>
      </c>
      <c r="V276">
        <v>6</v>
      </c>
      <c r="W276" s="2" t="s">
        <v>48</v>
      </c>
      <c r="X276">
        <v>17</v>
      </c>
      <c r="Y276">
        <v>35</v>
      </c>
      <c r="Z276" s="1">
        <v>44227.708333333336</v>
      </c>
      <c r="AA276" s="2" t="s">
        <v>30</v>
      </c>
      <c r="AB276" s="2" t="s">
        <v>31</v>
      </c>
    </row>
    <row r="277" spans="1:28" ht="129.6" x14ac:dyDescent="0.3">
      <c r="A277" s="1">
        <v>43539.729166666664</v>
      </c>
      <c r="B277" s="3" t="s">
        <v>341</v>
      </c>
      <c r="C277">
        <v>9.48</v>
      </c>
      <c r="D277">
        <v>10.76</v>
      </c>
      <c r="E277">
        <v>10.42</v>
      </c>
      <c r="F277">
        <v>9.76</v>
      </c>
      <c r="G277">
        <v>10.81</v>
      </c>
      <c r="H277">
        <v>10.1</v>
      </c>
      <c r="I277">
        <v>18.07</v>
      </c>
      <c r="J277">
        <v>9.9499999999999993</v>
      </c>
      <c r="K277">
        <v>13.05</v>
      </c>
      <c r="L277">
        <v>36.17</v>
      </c>
      <c r="M277">
        <v>10.23</v>
      </c>
      <c r="N277">
        <v>9.43</v>
      </c>
      <c r="O277" s="2" t="s">
        <v>65</v>
      </c>
      <c r="P277" s="1">
        <v>43539.729166666664</v>
      </c>
      <c r="Q277">
        <v>2019</v>
      </c>
      <c r="R277">
        <v>3</v>
      </c>
      <c r="S277" s="2" t="s">
        <v>66</v>
      </c>
      <c r="T277">
        <v>11</v>
      </c>
      <c r="U277" s="2" t="s">
        <v>58</v>
      </c>
      <c r="V277">
        <v>6</v>
      </c>
      <c r="W277" s="2" t="s">
        <v>48</v>
      </c>
      <c r="X277">
        <v>17</v>
      </c>
      <c r="Y277">
        <v>36</v>
      </c>
      <c r="Z277" s="1">
        <v>44227.729166666664</v>
      </c>
      <c r="AA277" s="2" t="s">
        <v>30</v>
      </c>
      <c r="AB277" s="2" t="s">
        <v>31</v>
      </c>
    </row>
    <row r="278" spans="1:28" ht="129.6" x14ac:dyDescent="0.3">
      <c r="A278" s="1">
        <v>43539.75</v>
      </c>
      <c r="B278" s="3" t="s">
        <v>342</v>
      </c>
      <c r="C278">
        <v>9.2100000000000009</v>
      </c>
      <c r="D278">
        <v>10.73</v>
      </c>
      <c r="E278">
        <v>10.23</v>
      </c>
      <c r="F278">
        <v>8.64</v>
      </c>
      <c r="G278">
        <v>10.83</v>
      </c>
      <c r="H278">
        <v>10.039999999999999</v>
      </c>
      <c r="I278">
        <v>0.03</v>
      </c>
      <c r="J278">
        <v>0.01</v>
      </c>
      <c r="K278">
        <v>0.02</v>
      </c>
      <c r="L278">
        <v>0</v>
      </c>
      <c r="M278">
        <v>0.05</v>
      </c>
      <c r="N278">
        <v>0.03</v>
      </c>
      <c r="O278" s="2" t="s">
        <v>65</v>
      </c>
      <c r="P278" s="1">
        <v>43539.75</v>
      </c>
      <c r="Q278">
        <v>2019</v>
      </c>
      <c r="R278">
        <v>3</v>
      </c>
      <c r="S278" s="2" t="s">
        <v>66</v>
      </c>
      <c r="T278">
        <v>11</v>
      </c>
      <c r="U278" s="2" t="s">
        <v>58</v>
      </c>
      <c r="V278">
        <v>6</v>
      </c>
      <c r="W278" s="2" t="s">
        <v>49</v>
      </c>
      <c r="X278">
        <v>18</v>
      </c>
      <c r="Y278">
        <v>37</v>
      </c>
      <c r="Z278" s="1">
        <v>44227.75</v>
      </c>
      <c r="AA278" s="2" t="s">
        <v>30</v>
      </c>
      <c r="AB278" s="2" t="s">
        <v>31</v>
      </c>
    </row>
    <row r="279" spans="1:28" ht="129.6" x14ac:dyDescent="0.3">
      <c r="A279" s="1">
        <v>43539.770833333336</v>
      </c>
      <c r="B279" s="3" t="s">
        <v>343</v>
      </c>
      <c r="C279">
        <v>9.2100000000000009</v>
      </c>
      <c r="D279">
        <v>10.73</v>
      </c>
      <c r="E279">
        <v>10.23</v>
      </c>
      <c r="F279">
        <v>8.64</v>
      </c>
      <c r="G279">
        <v>10.83</v>
      </c>
      <c r="H279">
        <v>10.039999999999999</v>
      </c>
      <c r="I279">
        <v>0.03</v>
      </c>
      <c r="J279">
        <v>0.01</v>
      </c>
      <c r="K279">
        <v>0.02</v>
      </c>
      <c r="L279">
        <v>0</v>
      </c>
      <c r="M279">
        <v>0.05</v>
      </c>
      <c r="N279">
        <v>0.03</v>
      </c>
      <c r="O279" s="2" t="s">
        <v>65</v>
      </c>
      <c r="P279" s="1">
        <v>43539.770833333336</v>
      </c>
      <c r="Q279">
        <v>2019</v>
      </c>
      <c r="R279">
        <v>3</v>
      </c>
      <c r="S279" s="2" t="s">
        <v>66</v>
      </c>
      <c r="T279">
        <v>11</v>
      </c>
      <c r="U279" s="2" t="s">
        <v>58</v>
      </c>
      <c r="V279">
        <v>6</v>
      </c>
      <c r="W279" s="2" t="s">
        <v>49</v>
      </c>
      <c r="X279">
        <v>18</v>
      </c>
      <c r="Y279">
        <v>38</v>
      </c>
      <c r="Z279" s="1">
        <v>44227.770833333336</v>
      </c>
      <c r="AA279" s="2" t="s">
        <v>30</v>
      </c>
      <c r="AB279" s="2" t="s">
        <v>31</v>
      </c>
    </row>
    <row r="280" spans="1:28" ht="129.6" x14ac:dyDescent="0.3">
      <c r="A280" s="1">
        <v>43539.791666666664</v>
      </c>
      <c r="B280" s="3" t="s">
        <v>344</v>
      </c>
      <c r="C280">
        <v>9.15</v>
      </c>
      <c r="D280">
        <v>10.76</v>
      </c>
      <c r="E280">
        <v>10.17</v>
      </c>
      <c r="F280">
        <v>8.1300000000000008</v>
      </c>
      <c r="G280">
        <v>10.94</v>
      </c>
      <c r="H280">
        <v>10.039999999999999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2" t="s">
        <v>65</v>
      </c>
      <c r="P280" s="1">
        <v>43539.791666666664</v>
      </c>
      <c r="Q280">
        <v>2019</v>
      </c>
      <c r="R280">
        <v>3</v>
      </c>
      <c r="S280" s="2" t="s">
        <v>66</v>
      </c>
      <c r="T280">
        <v>11</v>
      </c>
      <c r="U280" s="2" t="s">
        <v>58</v>
      </c>
      <c r="V280">
        <v>6</v>
      </c>
      <c r="W280" s="2" t="s">
        <v>50</v>
      </c>
      <c r="X280">
        <v>19</v>
      </c>
      <c r="Y280">
        <v>39</v>
      </c>
      <c r="Z280" s="1">
        <v>44227.791666666664</v>
      </c>
      <c r="AA280" s="2" t="s">
        <v>30</v>
      </c>
      <c r="AB280" s="2" t="s">
        <v>31</v>
      </c>
    </row>
    <row r="281" spans="1:28" ht="129.6" x14ac:dyDescent="0.3">
      <c r="A281" s="1">
        <v>43539.8125</v>
      </c>
      <c r="B281" s="3" t="s">
        <v>345</v>
      </c>
      <c r="C281">
        <v>9.15</v>
      </c>
      <c r="D281">
        <v>10.76</v>
      </c>
      <c r="E281">
        <v>10.17</v>
      </c>
      <c r="F281">
        <v>8.1300000000000008</v>
      </c>
      <c r="G281">
        <v>10.94</v>
      </c>
      <c r="H281">
        <v>10.039999999999999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2" t="s">
        <v>65</v>
      </c>
      <c r="P281" s="1">
        <v>43539.8125</v>
      </c>
      <c r="Q281">
        <v>2019</v>
      </c>
      <c r="R281">
        <v>3</v>
      </c>
      <c r="S281" s="2" t="s">
        <v>66</v>
      </c>
      <c r="T281">
        <v>11</v>
      </c>
      <c r="U281" s="2" t="s">
        <v>58</v>
      </c>
      <c r="V281">
        <v>6</v>
      </c>
      <c r="W281" s="2" t="s">
        <v>50</v>
      </c>
      <c r="X281">
        <v>19</v>
      </c>
      <c r="Y281">
        <v>40</v>
      </c>
      <c r="Z281" s="1">
        <v>44227.8125</v>
      </c>
      <c r="AA281" s="2" t="s">
        <v>30</v>
      </c>
      <c r="AB281" s="2" t="s">
        <v>31</v>
      </c>
    </row>
    <row r="282" spans="1:28" ht="129.6" x14ac:dyDescent="0.3">
      <c r="A282" s="1">
        <v>43539.833333333336</v>
      </c>
      <c r="B282" s="3" t="s">
        <v>346</v>
      </c>
      <c r="C282">
        <v>9.19</v>
      </c>
      <c r="D282">
        <v>10.9</v>
      </c>
      <c r="E282">
        <v>10.210000000000001</v>
      </c>
      <c r="F282">
        <v>7.91</v>
      </c>
      <c r="G282">
        <v>11</v>
      </c>
      <c r="H282">
        <v>10.1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2" t="s">
        <v>65</v>
      </c>
      <c r="P282" s="1">
        <v>43539.833333333336</v>
      </c>
      <c r="Q282">
        <v>2019</v>
      </c>
      <c r="R282">
        <v>3</v>
      </c>
      <c r="S282" s="2" t="s">
        <v>66</v>
      </c>
      <c r="T282">
        <v>11</v>
      </c>
      <c r="U282" s="2" t="s">
        <v>58</v>
      </c>
      <c r="V282">
        <v>6</v>
      </c>
      <c r="W282" s="2" t="s">
        <v>51</v>
      </c>
      <c r="X282">
        <v>20</v>
      </c>
      <c r="Y282">
        <v>41</v>
      </c>
      <c r="Z282" s="1">
        <v>44227.833333333336</v>
      </c>
      <c r="AA282" s="2" t="s">
        <v>30</v>
      </c>
      <c r="AB282" s="2" t="s">
        <v>31</v>
      </c>
    </row>
    <row r="283" spans="1:28" ht="129.6" x14ac:dyDescent="0.3">
      <c r="A283" s="1">
        <v>43539.854166666664</v>
      </c>
      <c r="B283" s="3" t="s">
        <v>347</v>
      </c>
      <c r="C283">
        <v>9.19</v>
      </c>
      <c r="D283">
        <v>10.9</v>
      </c>
      <c r="E283">
        <v>10.210000000000001</v>
      </c>
      <c r="F283">
        <v>7.91</v>
      </c>
      <c r="G283">
        <v>11</v>
      </c>
      <c r="H283">
        <v>10.1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2" t="s">
        <v>65</v>
      </c>
      <c r="P283" s="1">
        <v>43539.854166666664</v>
      </c>
      <c r="Q283">
        <v>2019</v>
      </c>
      <c r="R283">
        <v>3</v>
      </c>
      <c r="S283" s="2" t="s">
        <v>66</v>
      </c>
      <c r="T283">
        <v>11</v>
      </c>
      <c r="U283" s="2" t="s">
        <v>58</v>
      </c>
      <c r="V283">
        <v>6</v>
      </c>
      <c r="W283" s="2" t="s">
        <v>51</v>
      </c>
      <c r="X283">
        <v>20</v>
      </c>
      <c r="Y283">
        <v>42</v>
      </c>
      <c r="Z283" s="1">
        <v>44227.854166666664</v>
      </c>
      <c r="AA283" s="2" t="s">
        <v>30</v>
      </c>
      <c r="AB283" s="2" t="s">
        <v>31</v>
      </c>
    </row>
    <row r="284" spans="1:28" ht="129.6" x14ac:dyDescent="0.3">
      <c r="A284" s="1">
        <v>43539.875</v>
      </c>
      <c r="B284" s="3" t="s">
        <v>348</v>
      </c>
      <c r="C284">
        <v>9.25</v>
      </c>
      <c r="D284">
        <v>10.89</v>
      </c>
      <c r="E284">
        <v>10.19</v>
      </c>
      <c r="F284">
        <v>8.0299999999999994</v>
      </c>
      <c r="G284">
        <v>10.95</v>
      </c>
      <c r="H284">
        <v>10.11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2" t="s">
        <v>65</v>
      </c>
      <c r="P284" s="1">
        <v>43539.875</v>
      </c>
      <c r="Q284">
        <v>2019</v>
      </c>
      <c r="R284">
        <v>3</v>
      </c>
      <c r="S284" s="2" t="s">
        <v>66</v>
      </c>
      <c r="T284">
        <v>11</v>
      </c>
      <c r="U284" s="2" t="s">
        <v>58</v>
      </c>
      <c r="V284">
        <v>6</v>
      </c>
      <c r="W284" s="2" t="s">
        <v>52</v>
      </c>
      <c r="X284">
        <v>21</v>
      </c>
      <c r="Y284">
        <v>43</v>
      </c>
      <c r="Z284" s="1">
        <v>44227.875</v>
      </c>
      <c r="AA284" s="2" t="s">
        <v>30</v>
      </c>
      <c r="AB284" s="2" t="s">
        <v>31</v>
      </c>
    </row>
    <row r="285" spans="1:28" ht="129.6" x14ac:dyDescent="0.3">
      <c r="A285" s="1">
        <v>43539.895833333336</v>
      </c>
      <c r="B285" s="3" t="s">
        <v>349</v>
      </c>
      <c r="C285">
        <v>9.25</v>
      </c>
      <c r="D285">
        <v>10.89</v>
      </c>
      <c r="E285">
        <v>10.19</v>
      </c>
      <c r="F285">
        <v>8.0299999999999994</v>
      </c>
      <c r="G285">
        <v>10.95</v>
      </c>
      <c r="H285">
        <v>10.11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2" t="s">
        <v>65</v>
      </c>
      <c r="P285" s="1">
        <v>43539.895833333336</v>
      </c>
      <c r="Q285">
        <v>2019</v>
      </c>
      <c r="R285">
        <v>3</v>
      </c>
      <c r="S285" s="2" t="s">
        <v>66</v>
      </c>
      <c r="T285">
        <v>11</v>
      </c>
      <c r="U285" s="2" t="s">
        <v>58</v>
      </c>
      <c r="V285">
        <v>6</v>
      </c>
      <c r="W285" s="2" t="s">
        <v>52</v>
      </c>
      <c r="X285">
        <v>21</v>
      </c>
      <c r="Y285">
        <v>44</v>
      </c>
      <c r="Z285" s="1">
        <v>44227.895833333336</v>
      </c>
      <c r="AA285" s="2" t="s">
        <v>30</v>
      </c>
      <c r="AB285" s="2" t="s">
        <v>31</v>
      </c>
    </row>
    <row r="286" spans="1:28" ht="129.6" x14ac:dyDescent="0.3">
      <c r="A286" s="1">
        <v>43539.916666666664</v>
      </c>
      <c r="B286" s="3" t="s">
        <v>350</v>
      </c>
      <c r="C286">
        <v>9.48</v>
      </c>
      <c r="D286">
        <v>10.85</v>
      </c>
      <c r="E286">
        <v>10.199999999999999</v>
      </c>
      <c r="F286">
        <v>8.2799999999999994</v>
      </c>
      <c r="G286">
        <v>10.88</v>
      </c>
      <c r="H286">
        <v>10.07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 t="s">
        <v>65</v>
      </c>
      <c r="P286" s="1">
        <v>43539.916666666664</v>
      </c>
      <c r="Q286">
        <v>2019</v>
      </c>
      <c r="R286">
        <v>3</v>
      </c>
      <c r="S286" s="2" t="s">
        <v>66</v>
      </c>
      <c r="T286">
        <v>11</v>
      </c>
      <c r="U286" s="2" t="s">
        <v>58</v>
      </c>
      <c r="V286">
        <v>6</v>
      </c>
      <c r="W286" s="2" t="s">
        <v>53</v>
      </c>
      <c r="X286">
        <v>22</v>
      </c>
      <c r="Y286">
        <v>45</v>
      </c>
      <c r="Z286" s="1">
        <v>44227.916666666664</v>
      </c>
      <c r="AA286" s="2" t="s">
        <v>30</v>
      </c>
      <c r="AB286" s="2" t="s">
        <v>31</v>
      </c>
    </row>
    <row r="287" spans="1:28" ht="129.6" x14ac:dyDescent="0.3">
      <c r="A287" s="1">
        <v>43539.9375</v>
      </c>
      <c r="B287" s="3" t="s">
        <v>351</v>
      </c>
      <c r="C287">
        <v>9.48</v>
      </c>
      <c r="D287">
        <v>10.85</v>
      </c>
      <c r="E287">
        <v>10.199999999999999</v>
      </c>
      <c r="F287">
        <v>8.2799999999999994</v>
      </c>
      <c r="G287">
        <v>10.88</v>
      </c>
      <c r="H287">
        <v>10.07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 t="s">
        <v>65</v>
      </c>
      <c r="P287" s="1">
        <v>43539.9375</v>
      </c>
      <c r="Q287">
        <v>2019</v>
      </c>
      <c r="R287">
        <v>3</v>
      </c>
      <c r="S287" s="2" t="s">
        <v>66</v>
      </c>
      <c r="T287">
        <v>11</v>
      </c>
      <c r="U287" s="2" t="s">
        <v>58</v>
      </c>
      <c r="V287">
        <v>6</v>
      </c>
      <c r="W287" s="2" t="s">
        <v>53</v>
      </c>
      <c r="X287">
        <v>22</v>
      </c>
      <c r="Y287">
        <v>46</v>
      </c>
      <c r="Z287" s="1">
        <v>44227.9375</v>
      </c>
      <c r="AA287" s="2" t="s">
        <v>30</v>
      </c>
      <c r="AB287" s="2" t="s">
        <v>31</v>
      </c>
    </row>
    <row r="288" spans="1:28" ht="129.6" x14ac:dyDescent="0.3">
      <c r="A288" s="1">
        <v>43539.958333333336</v>
      </c>
      <c r="B288" s="3" t="s">
        <v>352</v>
      </c>
      <c r="C288">
        <v>9.68</v>
      </c>
      <c r="D288">
        <v>10.75</v>
      </c>
      <c r="E288">
        <v>10.050000000000001</v>
      </c>
      <c r="F288">
        <v>8.81</v>
      </c>
      <c r="G288">
        <v>10.63</v>
      </c>
      <c r="H288">
        <v>9.89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 t="s">
        <v>65</v>
      </c>
      <c r="P288" s="1">
        <v>43539.958333333336</v>
      </c>
      <c r="Q288">
        <v>2019</v>
      </c>
      <c r="R288">
        <v>3</v>
      </c>
      <c r="S288" s="2" t="s">
        <v>66</v>
      </c>
      <c r="T288">
        <v>11</v>
      </c>
      <c r="U288" s="2" t="s">
        <v>58</v>
      </c>
      <c r="V288">
        <v>6</v>
      </c>
      <c r="W288" s="2" t="s">
        <v>54</v>
      </c>
      <c r="X288">
        <v>23</v>
      </c>
      <c r="Y288">
        <v>47</v>
      </c>
      <c r="Z288" s="1">
        <v>44227.958333333336</v>
      </c>
      <c r="AA288" s="2" t="s">
        <v>30</v>
      </c>
      <c r="AB288" s="2" t="s">
        <v>31</v>
      </c>
    </row>
    <row r="289" spans="1:28" ht="129.6" x14ac:dyDescent="0.3">
      <c r="A289" s="1">
        <v>43539.979166666664</v>
      </c>
      <c r="B289" s="3" t="s">
        <v>353</v>
      </c>
      <c r="C289">
        <v>9.68</v>
      </c>
      <c r="D289">
        <v>10.75</v>
      </c>
      <c r="E289">
        <v>10.050000000000001</v>
      </c>
      <c r="F289">
        <v>8.81</v>
      </c>
      <c r="G289">
        <v>10.63</v>
      </c>
      <c r="H289">
        <v>9.89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 t="s">
        <v>65</v>
      </c>
      <c r="P289" s="1">
        <v>43539.979166666664</v>
      </c>
      <c r="Q289">
        <v>2019</v>
      </c>
      <c r="R289">
        <v>3</v>
      </c>
      <c r="S289" s="2" t="s">
        <v>66</v>
      </c>
      <c r="T289">
        <v>11</v>
      </c>
      <c r="U289" s="2" t="s">
        <v>58</v>
      </c>
      <c r="V289">
        <v>6</v>
      </c>
      <c r="W289" s="2" t="s">
        <v>54</v>
      </c>
      <c r="X289">
        <v>23</v>
      </c>
      <c r="Y289">
        <v>48</v>
      </c>
      <c r="Z289" s="1">
        <v>44227.979166666664</v>
      </c>
      <c r="AA289" s="2" t="s">
        <v>30</v>
      </c>
      <c r="AB289" s="2" t="s">
        <v>31</v>
      </c>
    </row>
    <row r="290" spans="1:28" ht="129.6" x14ac:dyDescent="0.3">
      <c r="A290" s="1">
        <v>43540</v>
      </c>
      <c r="B290" s="3" t="s">
        <v>354</v>
      </c>
      <c r="C290">
        <v>9.64</v>
      </c>
      <c r="D290">
        <v>10.68</v>
      </c>
      <c r="E290">
        <v>9.9600000000000009</v>
      </c>
      <c r="F290">
        <v>9.5299999999999994</v>
      </c>
      <c r="G290">
        <v>10.65</v>
      </c>
      <c r="H290">
        <v>9.84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2" t="s">
        <v>65</v>
      </c>
      <c r="P290" s="1">
        <v>43540</v>
      </c>
      <c r="Q290">
        <v>2019</v>
      </c>
      <c r="R290">
        <v>3</v>
      </c>
      <c r="S290" s="2" t="s">
        <v>66</v>
      </c>
      <c r="T290">
        <v>11</v>
      </c>
      <c r="U290" s="2" t="s">
        <v>59</v>
      </c>
      <c r="V290">
        <v>7</v>
      </c>
      <c r="W290" s="2" t="s">
        <v>29</v>
      </c>
      <c r="X290">
        <v>0</v>
      </c>
      <c r="Y290">
        <v>1</v>
      </c>
      <c r="Z290" s="1">
        <v>44227</v>
      </c>
      <c r="AA290" s="2" t="s">
        <v>30</v>
      </c>
      <c r="AB290" s="2" t="s">
        <v>60</v>
      </c>
    </row>
    <row r="291" spans="1:28" ht="129.6" x14ac:dyDescent="0.3">
      <c r="A291" s="1">
        <v>43540.020833333336</v>
      </c>
      <c r="B291" s="3" t="s">
        <v>355</v>
      </c>
      <c r="C291">
        <v>9.64</v>
      </c>
      <c r="D291">
        <v>10.68</v>
      </c>
      <c r="E291">
        <v>9.9600000000000009</v>
      </c>
      <c r="F291">
        <v>9.5299999999999994</v>
      </c>
      <c r="G291">
        <v>10.65</v>
      </c>
      <c r="H291">
        <v>9.84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2" t="s">
        <v>65</v>
      </c>
      <c r="P291" s="1">
        <v>43540.020833333336</v>
      </c>
      <c r="Q291">
        <v>2019</v>
      </c>
      <c r="R291">
        <v>3</v>
      </c>
      <c r="S291" s="2" t="s">
        <v>66</v>
      </c>
      <c r="T291">
        <v>11</v>
      </c>
      <c r="U291" s="2" t="s">
        <v>59</v>
      </c>
      <c r="V291">
        <v>7</v>
      </c>
      <c r="W291" s="2" t="s">
        <v>29</v>
      </c>
      <c r="X291">
        <v>0</v>
      </c>
      <c r="Y291">
        <v>2</v>
      </c>
      <c r="Z291" s="1">
        <v>44227.020833333336</v>
      </c>
      <c r="AA291" s="2" t="s">
        <v>30</v>
      </c>
      <c r="AB291" s="2" t="s">
        <v>60</v>
      </c>
    </row>
    <row r="292" spans="1:28" ht="129.6" x14ac:dyDescent="0.3">
      <c r="A292" s="1">
        <v>43540.041666666664</v>
      </c>
      <c r="B292" s="3" t="s">
        <v>356</v>
      </c>
      <c r="C292">
        <v>9.4600000000000009</v>
      </c>
      <c r="D292">
        <v>10.67</v>
      </c>
      <c r="E292">
        <v>9.85</v>
      </c>
      <c r="F292">
        <v>9.85</v>
      </c>
      <c r="G292">
        <v>10.58</v>
      </c>
      <c r="H292">
        <v>9.7100000000000009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2" t="s">
        <v>65</v>
      </c>
      <c r="P292" s="1">
        <v>43540.041666666664</v>
      </c>
      <c r="Q292">
        <v>2019</v>
      </c>
      <c r="R292">
        <v>3</v>
      </c>
      <c r="S292" s="2" t="s">
        <v>66</v>
      </c>
      <c r="T292">
        <v>11</v>
      </c>
      <c r="U292" s="2" t="s">
        <v>59</v>
      </c>
      <c r="V292">
        <v>7</v>
      </c>
      <c r="W292" s="2" t="s">
        <v>32</v>
      </c>
      <c r="X292">
        <v>1</v>
      </c>
      <c r="Y292">
        <v>3</v>
      </c>
      <c r="Z292" s="1">
        <v>44227.041666666664</v>
      </c>
      <c r="AA292" s="2" t="s">
        <v>30</v>
      </c>
      <c r="AB292" s="2" t="s">
        <v>60</v>
      </c>
    </row>
    <row r="293" spans="1:28" ht="129.6" x14ac:dyDescent="0.3">
      <c r="A293" s="1">
        <v>43540.0625</v>
      </c>
      <c r="B293" s="3" t="s">
        <v>357</v>
      </c>
      <c r="C293">
        <v>9.4600000000000009</v>
      </c>
      <c r="D293">
        <v>10.67</v>
      </c>
      <c r="E293">
        <v>9.85</v>
      </c>
      <c r="F293">
        <v>9.85</v>
      </c>
      <c r="G293">
        <v>10.58</v>
      </c>
      <c r="H293">
        <v>9.7100000000000009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 t="s">
        <v>65</v>
      </c>
      <c r="P293" s="1">
        <v>43540.0625</v>
      </c>
      <c r="Q293">
        <v>2019</v>
      </c>
      <c r="R293">
        <v>3</v>
      </c>
      <c r="S293" s="2" t="s">
        <v>66</v>
      </c>
      <c r="T293">
        <v>11</v>
      </c>
      <c r="U293" s="2" t="s">
        <v>59</v>
      </c>
      <c r="V293">
        <v>7</v>
      </c>
      <c r="W293" s="2" t="s">
        <v>32</v>
      </c>
      <c r="X293">
        <v>1</v>
      </c>
      <c r="Y293">
        <v>4</v>
      </c>
      <c r="Z293" s="1">
        <v>44227.0625</v>
      </c>
      <c r="AA293" s="2" t="s">
        <v>30</v>
      </c>
      <c r="AB293" s="2" t="s">
        <v>60</v>
      </c>
    </row>
    <row r="294" spans="1:28" ht="129.6" x14ac:dyDescent="0.3">
      <c r="A294" s="1">
        <v>43540.083333333336</v>
      </c>
      <c r="B294" s="3" t="s">
        <v>358</v>
      </c>
      <c r="C294">
        <v>9.33</v>
      </c>
      <c r="D294">
        <v>10.56</v>
      </c>
      <c r="E294">
        <v>9.64</v>
      </c>
      <c r="F294">
        <v>9.69</v>
      </c>
      <c r="G294">
        <v>10.48</v>
      </c>
      <c r="H294">
        <v>9.51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2" t="s">
        <v>65</v>
      </c>
      <c r="P294" s="1">
        <v>43540.083333333336</v>
      </c>
      <c r="Q294">
        <v>2019</v>
      </c>
      <c r="R294">
        <v>3</v>
      </c>
      <c r="S294" s="2" t="s">
        <v>66</v>
      </c>
      <c r="T294">
        <v>11</v>
      </c>
      <c r="U294" s="2" t="s">
        <v>59</v>
      </c>
      <c r="V294">
        <v>7</v>
      </c>
      <c r="W294" s="2" t="s">
        <v>33</v>
      </c>
      <c r="X294">
        <v>2</v>
      </c>
      <c r="Y294">
        <v>5</v>
      </c>
      <c r="Z294" s="1">
        <v>44227.083333333336</v>
      </c>
      <c r="AA294" s="2" t="s">
        <v>30</v>
      </c>
      <c r="AB294" s="2" t="s">
        <v>60</v>
      </c>
    </row>
    <row r="295" spans="1:28" ht="129.6" x14ac:dyDescent="0.3">
      <c r="A295" s="1">
        <v>43540.104166666664</v>
      </c>
      <c r="B295" s="3" t="s">
        <v>359</v>
      </c>
      <c r="C295">
        <v>9.33</v>
      </c>
      <c r="D295">
        <v>10.56</v>
      </c>
      <c r="E295">
        <v>9.64</v>
      </c>
      <c r="F295">
        <v>9.69</v>
      </c>
      <c r="G295">
        <v>10.48</v>
      </c>
      <c r="H295">
        <v>9.51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2" t="s">
        <v>65</v>
      </c>
      <c r="P295" s="1">
        <v>43540.104166666664</v>
      </c>
      <c r="Q295">
        <v>2019</v>
      </c>
      <c r="R295">
        <v>3</v>
      </c>
      <c r="S295" s="2" t="s">
        <v>66</v>
      </c>
      <c r="T295">
        <v>11</v>
      </c>
      <c r="U295" s="2" t="s">
        <v>59</v>
      </c>
      <c r="V295">
        <v>7</v>
      </c>
      <c r="W295" s="2" t="s">
        <v>33</v>
      </c>
      <c r="X295">
        <v>2</v>
      </c>
      <c r="Y295">
        <v>6</v>
      </c>
      <c r="Z295" s="1">
        <v>44227.104166666664</v>
      </c>
      <c r="AA295" s="2" t="s">
        <v>30</v>
      </c>
      <c r="AB295" s="2" t="s">
        <v>60</v>
      </c>
    </row>
    <row r="296" spans="1:28" ht="129.6" x14ac:dyDescent="0.3">
      <c r="A296" s="1">
        <v>43540.125</v>
      </c>
      <c r="B296" s="3" t="s">
        <v>360</v>
      </c>
      <c r="C296">
        <v>9.09</v>
      </c>
      <c r="D296">
        <v>10.51</v>
      </c>
      <c r="E296">
        <v>9.44</v>
      </c>
      <c r="F296">
        <v>9.5</v>
      </c>
      <c r="G296">
        <v>10.45</v>
      </c>
      <c r="H296">
        <v>9.36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2" t="s">
        <v>65</v>
      </c>
      <c r="P296" s="1">
        <v>43540.125</v>
      </c>
      <c r="Q296">
        <v>2019</v>
      </c>
      <c r="R296">
        <v>3</v>
      </c>
      <c r="S296" s="2" t="s">
        <v>66</v>
      </c>
      <c r="T296">
        <v>11</v>
      </c>
      <c r="U296" s="2" t="s">
        <v>59</v>
      </c>
      <c r="V296">
        <v>7</v>
      </c>
      <c r="W296" s="2" t="s">
        <v>34</v>
      </c>
      <c r="X296">
        <v>3</v>
      </c>
      <c r="Y296">
        <v>7</v>
      </c>
      <c r="Z296" s="1">
        <v>44227.125</v>
      </c>
      <c r="AA296" s="2" t="s">
        <v>30</v>
      </c>
      <c r="AB296" s="2" t="s">
        <v>60</v>
      </c>
    </row>
    <row r="297" spans="1:28" ht="129.6" x14ac:dyDescent="0.3">
      <c r="A297" s="1">
        <v>43540.145833333336</v>
      </c>
      <c r="B297" s="3" t="s">
        <v>361</v>
      </c>
      <c r="C297">
        <v>9.09</v>
      </c>
      <c r="D297">
        <v>10.51</v>
      </c>
      <c r="E297">
        <v>9.44</v>
      </c>
      <c r="F297">
        <v>9.5</v>
      </c>
      <c r="G297">
        <v>10.45</v>
      </c>
      <c r="H297">
        <v>9.36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2" t="s">
        <v>65</v>
      </c>
      <c r="P297" s="1">
        <v>43540.145833333336</v>
      </c>
      <c r="Q297">
        <v>2019</v>
      </c>
      <c r="R297">
        <v>3</v>
      </c>
      <c r="S297" s="2" t="s">
        <v>66</v>
      </c>
      <c r="T297">
        <v>11</v>
      </c>
      <c r="U297" s="2" t="s">
        <v>59</v>
      </c>
      <c r="V297">
        <v>7</v>
      </c>
      <c r="W297" s="2" t="s">
        <v>34</v>
      </c>
      <c r="X297">
        <v>3</v>
      </c>
      <c r="Y297">
        <v>8</v>
      </c>
      <c r="Z297" s="1">
        <v>44227.145833333336</v>
      </c>
      <c r="AA297" s="2" t="s">
        <v>30</v>
      </c>
      <c r="AB297" s="2" t="s">
        <v>60</v>
      </c>
    </row>
    <row r="298" spans="1:28" ht="129.6" x14ac:dyDescent="0.3">
      <c r="A298" s="1">
        <v>43540.166666666664</v>
      </c>
      <c r="B298" s="3" t="s">
        <v>362</v>
      </c>
      <c r="C298">
        <v>8.8699999999999992</v>
      </c>
      <c r="D298">
        <v>10.5</v>
      </c>
      <c r="E298">
        <v>9.34</v>
      </c>
      <c r="F298">
        <v>9.27</v>
      </c>
      <c r="G298">
        <v>10.46</v>
      </c>
      <c r="H298">
        <v>9.2799999999999994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 t="s">
        <v>65</v>
      </c>
      <c r="P298" s="1">
        <v>43540.166666666664</v>
      </c>
      <c r="Q298">
        <v>2019</v>
      </c>
      <c r="R298">
        <v>3</v>
      </c>
      <c r="S298" s="2" t="s">
        <v>66</v>
      </c>
      <c r="T298">
        <v>11</v>
      </c>
      <c r="U298" s="2" t="s">
        <v>59</v>
      </c>
      <c r="V298">
        <v>7</v>
      </c>
      <c r="W298" s="2" t="s">
        <v>35</v>
      </c>
      <c r="X298">
        <v>4</v>
      </c>
      <c r="Y298">
        <v>9</v>
      </c>
      <c r="Z298" s="1">
        <v>44227.166666666664</v>
      </c>
      <c r="AA298" s="2" t="s">
        <v>30</v>
      </c>
      <c r="AB298" s="2" t="s">
        <v>60</v>
      </c>
    </row>
    <row r="299" spans="1:28" ht="129.6" x14ac:dyDescent="0.3">
      <c r="A299" s="1">
        <v>43540.1875</v>
      </c>
      <c r="B299" s="3" t="s">
        <v>363</v>
      </c>
      <c r="C299">
        <v>8.8699999999999992</v>
      </c>
      <c r="D299">
        <v>10.5</v>
      </c>
      <c r="E299">
        <v>9.34</v>
      </c>
      <c r="F299">
        <v>9.27</v>
      </c>
      <c r="G299">
        <v>10.46</v>
      </c>
      <c r="H299">
        <v>9.2799999999999994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2" t="s">
        <v>65</v>
      </c>
      <c r="P299" s="1">
        <v>43540.1875</v>
      </c>
      <c r="Q299">
        <v>2019</v>
      </c>
      <c r="R299">
        <v>3</v>
      </c>
      <c r="S299" s="2" t="s">
        <v>66</v>
      </c>
      <c r="T299">
        <v>11</v>
      </c>
      <c r="U299" s="2" t="s">
        <v>59</v>
      </c>
      <c r="V299">
        <v>7</v>
      </c>
      <c r="W299" s="2" t="s">
        <v>35</v>
      </c>
      <c r="X299">
        <v>4</v>
      </c>
      <c r="Y299">
        <v>10</v>
      </c>
      <c r="Z299" s="1">
        <v>44227.1875</v>
      </c>
      <c r="AA299" s="2" t="s">
        <v>30</v>
      </c>
      <c r="AB299" s="2" t="s">
        <v>60</v>
      </c>
    </row>
    <row r="300" spans="1:28" ht="129.6" x14ac:dyDescent="0.3">
      <c r="A300" s="1">
        <v>43540.208333333336</v>
      </c>
      <c r="B300" s="3" t="s">
        <v>364</v>
      </c>
      <c r="C300">
        <v>8.77</v>
      </c>
      <c r="D300">
        <v>10.51</v>
      </c>
      <c r="E300">
        <v>9.3000000000000007</v>
      </c>
      <c r="F300">
        <v>8.93</v>
      </c>
      <c r="G300">
        <v>10.43</v>
      </c>
      <c r="H300">
        <v>9.26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s="2" t="s">
        <v>65</v>
      </c>
      <c r="P300" s="1">
        <v>43540.208333333336</v>
      </c>
      <c r="Q300">
        <v>2019</v>
      </c>
      <c r="R300">
        <v>3</v>
      </c>
      <c r="S300" s="2" t="s">
        <v>66</v>
      </c>
      <c r="T300">
        <v>11</v>
      </c>
      <c r="U300" s="2" t="s">
        <v>59</v>
      </c>
      <c r="V300">
        <v>7</v>
      </c>
      <c r="W300" s="2" t="s">
        <v>36</v>
      </c>
      <c r="X300">
        <v>5</v>
      </c>
      <c r="Y300">
        <v>11</v>
      </c>
      <c r="Z300" s="1">
        <v>44227.208333333336</v>
      </c>
      <c r="AA300" s="2" t="s">
        <v>30</v>
      </c>
      <c r="AB300" s="2" t="s">
        <v>60</v>
      </c>
    </row>
    <row r="301" spans="1:28" ht="129.6" x14ac:dyDescent="0.3">
      <c r="A301" s="1">
        <v>43540.229166666664</v>
      </c>
      <c r="B301" s="3" t="s">
        <v>365</v>
      </c>
      <c r="C301">
        <v>8.77</v>
      </c>
      <c r="D301">
        <v>10.51</v>
      </c>
      <c r="E301">
        <v>9.3000000000000007</v>
      </c>
      <c r="F301">
        <v>8.93</v>
      </c>
      <c r="G301">
        <v>10.43</v>
      </c>
      <c r="H301">
        <v>9.26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s="2" t="s">
        <v>65</v>
      </c>
      <c r="P301" s="1">
        <v>43540.229166666664</v>
      </c>
      <c r="Q301">
        <v>2019</v>
      </c>
      <c r="R301">
        <v>3</v>
      </c>
      <c r="S301" s="2" t="s">
        <v>66</v>
      </c>
      <c r="T301">
        <v>11</v>
      </c>
      <c r="U301" s="2" t="s">
        <v>59</v>
      </c>
      <c r="V301">
        <v>7</v>
      </c>
      <c r="W301" s="2" t="s">
        <v>36</v>
      </c>
      <c r="X301">
        <v>5</v>
      </c>
      <c r="Y301">
        <v>12</v>
      </c>
      <c r="Z301" s="1">
        <v>44227.229166666664</v>
      </c>
      <c r="AA301" s="2" t="s">
        <v>30</v>
      </c>
      <c r="AB301" s="2" t="s">
        <v>60</v>
      </c>
    </row>
    <row r="302" spans="1:28" ht="129.6" x14ac:dyDescent="0.3">
      <c r="A302" s="1">
        <v>43540.25</v>
      </c>
      <c r="B302" s="3" t="s">
        <v>366</v>
      </c>
      <c r="C302">
        <v>8.84</v>
      </c>
      <c r="D302">
        <v>10.52</v>
      </c>
      <c r="E302">
        <v>9.4</v>
      </c>
      <c r="F302">
        <v>8.68</v>
      </c>
      <c r="G302">
        <v>10.49</v>
      </c>
      <c r="H302">
        <v>9.3699999999999992</v>
      </c>
      <c r="I302">
        <v>3.23</v>
      </c>
      <c r="J302">
        <v>9.4</v>
      </c>
      <c r="K302">
        <v>4.43</v>
      </c>
      <c r="L302">
        <v>8.52</v>
      </c>
      <c r="M302">
        <v>6.33</v>
      </c>
      <c r="N302">
        <v>2.96</v>
      </c>
      <c r="O302" s="2" t="s">
        <v>65</v>
      </c>
      <c r="P302" s="1">
        <v>43540.25</v>
      </c>
      <c r="Q302">
        <v>2019</v>
      </c>
      <c r="R302">
        <v>3</v>
      </c>
      <c r="S302" s="2" t="s">
        <v>66</v>
      </c>
      <c r="T302">
        <v>11</v>
      </c>
      <c r="U302" s="2" t="s">
        <v>59</v>
      </c>
      <c r="V302">
        <v>7</v>
      </c>
      <c r="W302" s="2" t="s">
        <v>37</v>
      </c>
      <c r="X302">
        <v>6</v>
      </c>
      <c r="Y302">
        <v>13</v>
      </c>
      <c r="Z302" s="1">
        <v>44227.25</v>
      </c>
      <c r="AA302" s="2" t="s">
        <v>30</v>
      </c>
      <c r="AB302" s="2" t="s">
        <v>60</v>
      </c>
    </row>
    <row r="303" spans="1:28" ht="129.6" x14ac:dyDescent="0.3">
      <c r="A303" s="1">
        <v>43540.270833333336</v>
      </c>
      <c r="B303" s="3" t="s">
        <v>367</v>
      </c>
      <c r="C303">
        <v>8.84</v>
      </c>
      <c r="D303">
        <v>10.52</v>
      </c>
      <c r="E303">
        <v>9.4</v>
      </c>
      <c r="F303">
        <v>8.68</v>
      </c>
      <c r="G303">
        <v>10.49</v>
      </c>
      <c r="H303">
        <v>9.3699999999999992</v>
      </c>
      <c r="I303">
        <v>3.23</v>
      </c>
      <c r="J303">
        <v>9.4</v>
      </c>
      <c r="K303">
        <v>4.43</v>
      </c>
      <c r="L303">
        <v>8.52</v>
      </c>
      <c r="M303">
        <v>6.33</v>
      </c>
      <c r="N303">
        <v>2.96</v>
      </c>
      <c r="O303" s="2" t="s">
        <v>65</v>
      </c>
      <c r="P303" s="1">
        <v>43540.270833333336</v>
      </c>
      <c r="Q303">
        <v>2019</v>
      </c>
      <c r="R303">
        <v>3</v>
      </c>
      <c r="S303" s="2" t="s">
        <v>66</v>
      </c>
      <c r="T303">
        <v>11</v>
      </c>
      <c r="U303" s="2" t="s">
        <v>59</v>
      </c>
      <c r="V303">
        <v>7</v>
      </c>
      <c r="W303" s="2" t="s">
        <v>37</v>
      </c>
      <c r="X303">
        <v>6</v>
      </c>
      <c r="Y303">
        <v>14</v>
      </c>
      <c r="Z303" s="1">
        <v>44227.270833333336</v>
      </c>
      <c r="AA303" s="2" t="s">
        <v>30</v>
      </c>
      <c r="AB303" s="2" t="s">
        <v>60</v>
      </c>
    </row>
    <row r="304" spans="1:28" ht="129.6" x14ac:dyDescent="0.3">
      <c r="A304" s="1">
        <v>43540.291666666664</v>
      </c>
      <c r="B304" s="3" t="s">
        <v>368</v>
      </c>
      <c r="C304">
        <v>8.99</v>
      </c>
      <c r="D304">
        <v>10.52</v>
      </c>
      <c r="E304">
        <v>9.49</v>
      </c>
      <c r="F304">
        <v>8.84</v>
      </c>
      <c r="G304">
        <v>10.53</v>
      </c>
      <c r="H304">
        <v>9.4</v>
      </c>
      <c r="I304">
        <v>27.41</v>
      </c>
      <c r="J304">
        <v>50.91</v>
      </c>
      <c r="K304">
        <v>35.119999999999997</v>
      </c>
      <c r="L304">
        <v>45.22</v>
      </c>
      <c r="M304">
        <v>46.06</v>
      </c>
      <c r="N304">
        <v>30.3</v>
      </c>
      <c r="O304" s="2" t="s">
        <v>65</v>
      </c>
      <c r="P304" s="1">
        <v>43540.291666666664</v>
      </c>
      <c r="Q304">
        <v>2019</v>
      </c>
      <c r="R304">
        <v>3</v>
      </c>
      <c r="S304" s="2" t="s">
        <v>66</v>
      </c>
      <c r="T304">
        <v>11</v>
      </c>
      <c r="U304" s="2" t="s">
        <v>59</v>
      </c>
      <c r="V304">
        <v>7</v>
      </c>
      <c r="W304" s="2" t="s">
        <v>38</v>
      </c>
      <c r="X304">
        <v>7</v>
      </c>
      <c r="Y304">
        <v>15</v>
      </c>
      <c r="Z304" s="1">
        <v>44227.291666666664</v>
      </c>
      <c r="AA304" s="2" t="s">
        <v>30</v>
      </c>
      <c r="AB304" s="2" t="s">
        <v>60</v>
      </c>
    </row>
    <row r="305" spans="1:28" ht="129.6" x14ac:dyDescent="0.3">
      <c r="A305" s="1">
        <v>43540.3125</v>
      </c>
      <c r="B305" s="3" t="s">
        <v>369</v>
      </c>
      <c r="C305">
        <v>8.99</v>
      </c>
      <c r="D305">
        <v>10.52</v>
      </c>
      <c r="E305">
        <v>9.49</v>
      </c>
      <c r="F305">
        <v>8.84</v>
      </c>
      <c r="G305">
        <v>10.53</v>
      </c>
      <c r="H305">
        <v>9.4</v>
      </c>
      <c r="I305">
        <v>27.41</v>
      </c>
      <c r="J305">
        <v>50.91</v>
      </c>
      <c r="K305">
        <v>35.119999999999997</v>
      </c>
      <c r="L305">
        <v>45.22</v>
      </c>
      <c r="M305">
        <v>46.06</v>
      </c>
      <c r="N305">
        <v>30.3</v>
      </c>
      <c r="O305" s="2" t="s">
        <v>65</v>
      </c>
      <c r="P305" s="1">
        <v>43540.3125</v>
      </c>
      <c r="Q305">
        <v>2019</v>
      </c>
      <c r="R305">
        <v>3</v>
      </c>
      <c r="S305" s="2" t="s">
        <v>66</v>
      </c>
      <c r="T305">
        <v>11</v>
      </c>
      <c r="U305" s="2" t="s">
        <v>59</v>
      </c>
      <c r="V305">
        <v>7</v>
      </c>
      <c r="W305" s="2" t="s">
        <v>38</v>
      </c>
      <c r="X305">
        <v>7</v>
      </c>
      <c r="Y305">
        <v>16</v>
      </c>
      <c r="Z305" s="1">
        <v>44227.3125</v>
      </c>
      <c r="AA305" s="2" t="s">
        <v>30</v>
      </c>
      <c r="AB305" s="2" t="s">
        <v>60</v>
      </c>
    </row>
    <row r="306" spans="1:28" ht="129.6" x14ac:dyDescent="0.3">
      <c r="A306" s="1">
        <v>43540.333333333336</v>
      </c>
      <c r="B306" s="3" t="s">
        <v>370</v>
      </c>
      <c r="C306">
        <v>9.09</v>
      </c>
      <c r="D306">
        <v>10.5</v>
      </c>
      <c r="E306">
        <v>9.5299999999999994</v>
      </c>
      <c r="F306">
        <v>9.27</v>
      </c>
      <c r="G306">
        <v>10.5</v>
      </c>
      <c r="H306">
        <v>9.42</v>
      </c>
      <c r="I306">
        <v>75.25</v>
      </c>
      <c r="J306">
        <v>82.06</v>
      </c>
      <c r="K306">
        <v>83.28</v>
      </c>
      <c r="L306">
        <v>93.72</v>
      </c>
      <c r="M306">
        <v>96.62</v>
      </c>
      <c r="N306">
        <v>81.47</v>
      </c>
      <c r="O306" s="2" t="s">
        <v>65</v>
      </c>
      <c r="P306" s="1">
        <v>43540.333333333336</v>
      </c>
      <c r="Q306">
        <v>2019</v>
      </c>
      <c r="R306">
        <v>3</v>
      </c>
      <c r="S306" s="2" t="s">
        <v>66</v>
      </c>
      <c r="T306">
        <v>11</v>
      </c>
      <c r="U306" s="2" t="s">
        <v>59</v>
      </c>
      <c r="V306">
        <v>7</v>
      </c>
      <c r="W306" s="2" t="s">
        <v>39</v>
      </c>
      <c r="X306">
        <v>8</v>
      </c>
      <c r="Y306">
        <v>17</v>
      </c>
      <c r="Z306" s="1">
        <v>44227.333333333336</v>
      </c>
      <c r="AA306" s="2" t="s">
        <v>30</v>
      </c>
      <c r="AB306" s="2" t="s">
        <v>60</v>
      </c>
    </row>
    <row r="307" spans="1:28" ht="129.6" x14ac:dyDescent="0.3">
      <c r="A307" s="1">
        <v>43540.354166666664</v>
      </c>
      <c r="B307" s="3" t="s">
        <v>371</v>
      </c>
      <c r="C307">
        <v>9.09</v>
      </c>
      <c r="D307">
        <v>10.5</v>
      </c>
      <c r="E307">
        <v>9.5299999999999994</v>
      </c>
      <c r="F307">
        <v>9.27</v>
      </c>
      <c r="G307">
        <v>10.5</v>
      </c>
      <c r="H307">
        <v>9.42</v>
      </c>
      <c r="I307">
        <v>75.25</v>
      </c>
      <c r="J307">
        <v>82.06</v>
      </c>
      <c r="K307">
        <v>83.28</v>
      </c>
      <c r="L307">
        <v>93.72</v>
      </c>
      <c r="M307">
        <v>96.62</v>
      </c>
      <c r="N307">
        <v>81.47</v>
      </c>
      <c r="O307" s="2" t="s">
        <v>65</v>
      </c>
      <c r="P307" s="1">
        <v>43540.354166666664</v>
      </c>
      <c r="Q307">
        <v>2019</v>
      </c>
      <c r="R307">
        <v>3</v>
      </c>
      <c r="S307" s="2" t="s">
        <v>66</v>
      </c>
      <c r="T307">
        <v>11</v>
      </c>
      <c r="U307" s="2" t="s">
        <v>59</v>
      </c>
      <c r="V307">
        <v>7</v>
      </c>
      <c r="W307" s="2" t="s">
        <v>39</v>
      </c>
      <c r="X307">
        <v>8</v>
      </c>
      <c r="Y307">
        <v>18</v>
      </c>
      <c r="Z307" s="1">
        <v>44227.354166666664</v>
      </c>
      <c r="AA307" s="2" t="s">
        <v>30</v>
      </c>
      <c r="AB307" s="2" t="s">
        <v>60</v>
      </c>
    </row>
    <row r="308" spans="1:28" ht="129.6" x14ac:dyDescent="0.3">
      <c r="A308" s="1">
        <v>43540.375</v>
      </c>
      <c r="B308" s="3" t="s">
        <v>372</v>
      </c>
      <c r="C308">
        <v>9.26</v>
      </c>
      <c r="D308">
        <v>10.53</v>
      </c>
      <c r="E308">
        <v>9.68</v>
      </c>
      <c r="F308">
        <v>9.64</v>
      </c>
      <c r="G308">
        <v>10.54</v>
      </c>
      <c r="H308">
        <v>9.5500000000000007</v>
      </c>
      <c r="I308">
        <v>150.94</v>
      </c>
      <c r="J308">
        <v>142.25</v>
      </c>
      <c r="K308">
        <v>150.31</v>
      </c>
      <c r="L308">
        <v>164.12</v>
      </c>
      <c r="M308">
        <v>168.56</v>
      </c>
      <c r="N308">
        <v>153.12</v>
      </c>
      <c r="O308" s="2" t="s">
        <v>65</v>
      </c>
      <c r="P308" s="1">
        <v>43540.375</v>
      </c>
      <c r="Q308">
        <v>2019</v>
      </c>
      <c r="R308">
        <v>3</v>
      </c>
      <c r="S308" s="2" t="s">
        <v>66</v>
      </c>
      <c r="T308">
        <v>11</v>
      </c>
      <c r="U308" s="2" t="s">
        <v>59</v>
      </c>
      <c r="V308">
        <v>7</v>
      </c>
      <c r="W308" s="2" t="s">
        <v>40</v>
      </c>
      <c r="X308">
        <v>9</v>
      </c>
      <c r="Y308">
        <v>19</v>
      </c>
      <c r="Z308" s="1">
        <v>44227.375</v>
      </c>
      <c r="AA308" s="2" t="s">
        <v>30</v>
      </c>
      <c r="AB308" s="2" t="s">
        <v>60</v>
      </c>
    </row>
    <row r="309" spans="1:28" ht="129.6" x14ac:dyDescent="0.3">
      <c r="A309" s="1">
        <v>43540.395833333336</v>
      </c>
      <c r="B309" s="3" t="s">
        <v>373</v>
      </c>
      <c r="C309">
        <v>9.26</v>
      </c>
      <c r="D309">
        <v>10.53</v>
      </c>
      <c r="E309">
        <v>9.68</v>
      </c>
      <c r="F309">
        <v>9.64</v>
      </c>
      <c r="G309">
        <v>10.54</v>
      </c>
      <c r="H309">
        <v>9.5500000000000007</v>
      </c>
      <c r="I309">
        <v>150.94</v>
      </c>
      <c r="J309">
        <v>142.25</v>
      </c>
      <c r="K309">
        <v>150.31</v>
      </c>
      <c r="L309">
        <v>164.12</v>
      </c>
      <c r="M309">
        <v>168.56</v>
      </c>
      <c r="N309">
        <v>153.12</v>
      </c>
      <c r="O309" s="2" t="s">
        <v>65</v>
      </c>
      <c r="P309" s="1">
        <v>43540.395833333336</v>
      </c>
      <c r="Q309">
        <v>2019</v>
      </c>
      <c r="R309">
        <v>3</v>
      </c>
      <c r="S309" s="2" t="s">
        <v>66</v>
      </c>
      <c r="T309">
        <v>11</v>
      </c>
      <c r="U309" s="2" t="s">
        <v>59</v>
      </c>
      <c r="V309">
        <v>7</v>
      </c>
      <c r="W309" s="2" t="s">
        <v>40</v>
      </c>
      <c r="X309">
        <v>9</v>
      </c>
      <c r="Y309">
        <v>20</v>
      </c>
      <c r="Z309" s="1">
        <v>44227.395833333336</v>
      </c>
      <c r="AA309" s="2" t="s">
        <v>30</v>
      </c>
      <c r="AB309" s="2" t="s">
        <v>60</v>
      </c>
    </row>
    <row r="310" spans="1:28" ht="129.6" x14ac:dyDescent="0.3">
      <c r="A310" s="1">
        <v>43540.416666666664</v>
      </c>
      <c r="B310" s="3" t="s">
        <v>374</v>
      </c>
      <c r="C310">
        <v>9.57</v>
      </c>
      <c r="D310">
        <v>10.56</v>
      </c>
      <c r="E310">
        <v>9.89</v>
      </c>
      <c r="F310">
        <v>10.029999999999999</v>
      </c>
      <c r="G310">
        <v>10.57</v>
      </c>
      <c r="H310">
        <v>9.77</v>
      </c>
      <c r="I310">
        <v>219.69</v>
      </c>
      <c r="J310">
        <v>236.19</v>
      </c>
      <c r="K310">
        <v>221.56</v>
      </c>
      <c r="L310">
        <v>249.75</v>
      </c>
      <c r="M310">
        <v>254.56</v>
      </c>
      <c r="N310">
        <v>207.44</v>
      </c>
      <c r="O310" s="2" t="s">
        <v>65</v>
      </c>
      <c r="P310" s="1">
        <v>43540.416666666664</v>
      </c>
      <c r="Q310">
        <v>2019</v>
      </c>
      <c r="R310">
        <v>3</v>
      </c>
      <c r="S310" s="2" t="s">
        <v>66</v>
      </c>
      <c r="T310">
        <v>11</v>
      </c>
      <c r="U310" s="2" t="s">
        <v>59</v>
      </c>
      <c r="V310">
        <v>7</v>
      </c>
      <c r="W310" s="2" t="s">
        <v>41</v>
      </c>
      <c r="X310">
        <v>10</v>
      </c>
      <c r="Y310">
        <v>21</v>
      </c>
      <c r="Z310" s="1">
        <v>44227.416666666664</v>
      </c>
      <c r="AA310" s="2" t="s">
        <v>30</v>
      </c>
      <c r="AB310" s="2" t="s">
        <v>60</v>
      </c>
    </row>
    <row r="311" spans="1:28" ht="129.6" x14ac:dyDescent="0.3">
      <c r="A311" s="1">
        <v>43540.4375</v>
      </c>
      <c r="B311" s="3" t="s">
        <v>375</v>
      </c>
      <c r="C311">
        <v>9.57</v>
      </c>
      <c r="D311">
        <v>10.56</v>
      </c>
      <c r="E311">
        <v>9.89</v>
      </c>
      <c r="F311">
        <v>10.029999999999999</v>
      </c>
      <c r="G311">
        <v>10.57</v>
      </c>
      <c r="H311">
        <v>9.77</v>
      </c>
      <c r="I311">
        <v>219.69</v>
      </c>
      <c r="J311">
        <v>236.19</v>
      </c>
      <c r="K311">
        <v>221.56</v>
      </c>
      <c r="L311">
        <v>249.75</v>
      </c>
      <c r="M311">
        <v>254.56</v>
      </c>
      <c r="N311">
        <v>207.44</v>
      </c>
      <c r="O311" s="2" t="s">
        <v>65</v>
      </c>
      <c r="P311" s="1">
        <v>43540.4375</v>
      </c>
      <c r="Q311">
        <v>2019</v>
      </c>
      <c r="R311">
        <v>3</v>
      </c>
      <c r="S311" s="2" t="s">
        <v>66</v>
      </c>
      <c r="T311">
        <v>11</v>
      </c>
      <c r="U311" s="2" t="s">
        <v>59</v>
      </c>
      <c r="V311">
        <v>7</v>
      </c>
      <c r="W311" s="2" t="s">
        <v>41</v>
      </c>
      <c r="X311">
        <v>10</v>
      </c>
      <c r="Y311">
        <v>22</v>
      </c>
      <c r="Z311" s="1">
        <v>44227.4375</v>
      </c>
      <c r="AA311" s="2" t="s">
        <v>30</v>
      </c>
      <c r="AB311" s="2" t="s">
        <v>60</v>
      </c>
    </row>
    <row r="312" spans="1:28" ht="129.6" x14ac:dyDescent="0.3">
      <c r="A312" s="1">
        <v>43540.458333333336</v>
      </c>
      <c r="B312" s="3" t="s">
        <v>376</v>
      </c>
      <c r="C312">
        <v>9.91</v>
      </c>
      <c r="D312">
        <v>10.56</v>
      </c>
      <c r="E312">
        <v>10.1</v>
      </c>
      <c r="F312">
        <v>10.58</v>
      </c>
      <c r="G312">
        <v>10.64</v>
      </c>
      <c r="H312">
        <v>9.9600000000000009</v>
      </c>
      <c r="I312">
        <v>313</v>
      </c>
      <c r="J312">
        <v>312</v>
      </c>
      <c r="K312">
        <v>440.25</v>
      </c>
      <c r="L312">
        <v>334.25</v>
      </c>
      <c r="M312">
        <v>315.75</v>
      </c>
      <c r="N312">
        <v>393.12</v>
      </c>
      <c r="O312" s="2" t="s">
        <v>65</v>
      </c>
      <c r="P312" s="1">
        <v>43540.458333333336</v>
      </c>
      <c r="Q312">
        <v>2019</v>
      </c>
      <c r="R312">
        <v>3</v>
      </c>
      <c r="S312" s="2" t="s">
        <v>66</v>
      </c>
      <c r="T312">
        <v>11</v>
      </c>
      <c r="U312" s="2" t="s">
        <v>59</v>
      </c>
      <c r="V312">
        <v>7</v>
      </c>
      <c r="W312" s="2" t="s">
        <v>42</v>
      </c>
      <c r="X312">
        <v>11</v>
      </c>
      <c r="Y312">
        <v>23</v>
      </c>
      <c r="Z312" s="1">
        <v>44227.458333333336</v>
      </c>
      <c r="AA312" s="2" t="s">
        <v>30</v>
      </c>
      <c r="AB312" s="2" t="s">
        <v>60</v>
      </c>
    </row>
    <row r="313" spans="1:28" ht="129.6" x14ac:dyDescent="0.3">
      <c r="A313" s="1">
        <v>43540.479166666664</v>
      </c>
      <c r="B313" s="3" t="s">
        <v>377</v>
      </c>
      <c r="C313">
        <v>9.91</v>
      </c>
      <c r="D313">
        <v>10.56</v>
      </c>
      <c r="E313">
        <v>10.1</v>
      </c>
      <c r="F313">
        <v>10.58</v>
      </c>
      <c r="G313">
        <v>10.64</v>
      </c>
      <c r="H313">
        <v>9.9600000000000009</v>
      </c>
      <c r="I313">
        <v>313</v>
      </c>
      <c r="J313">
        <v>312</v>
      </c>
      <c r="K313">
        <v>440.25</v>
      </c>
      <c r="L313">
        <v>334.25</v>
      </c>
      <c r="M313">
        <v>315.75</v>
      </c>
      <c r="N313">
        <v>393.12</v>
      </c>
      <c r="O313" s="2" t="s">
        <v>65</v>
      </c>
      <c r="P313" s="1">
        <v>43540.479166666664</v>
      </c>
      <c r="Q313">
        <v>2019</v>
      </c>
      <c r="R313">
        <v>3</v>
      </c>
      <c r="S313" s="2" t="s">
        <v>66</v>
      </c>
      <c r="T313">
        <v>11</v>
      </c>
      <c r="U313" s="2" t="s">
        <v>59</v>
      </c>
      <c r="V313">
        <v>7</v>
      </c>
      <c r="W313" s="2" t="s">
        <v>42</v>
      </c>
      <c r="X313">
        <v>11</v>
      </c>
      <c r="Y313">
        <v>24</v>
      </c>
      <c r="Z313" s="1">
        <v>44227.479166666664</v>
      </c>
      <c r="AA313" s="2" t="s">
        <v>30</v>
      </c>
      <c r="AB313" s="2" t="s">
        <v>60</v>
      </c>
    </row>
    <row r="314" spans="1:28" ht="129.6" x14ac:dyDescent="0.3">
      <c r="A314" s="1">
        <v>43540.5</v>
      </c>
      <c r="B314" s="3" t="s">
        <v>378</v>
      </c>
      <c r="C314">
        <v>10.37</v>
      </c>
      <c r="D314">
        <v>10.62</v>
      </c>
      <c r="E314">
        <v>10.69</v>
      </c>
      <c r="F314">
        <v>11.11</v>
      </c>
      <c r="G314">
        <v>10.75</v>
      </c>
      <c r="H314">
        <v>10.5</v>
      </c>
      <c r="I314">
        <v>336.62</v>
      </c>
      <c r="J314">
        <v>272.88</v>
      </c>
      <c r="K314">
        <v>391.75</v>
      </c>
      <c r="L314">
        <v>326.88</v>
      </c>
      <c r="M314">
        <v>271</v>
      </c>
      <c r="N314">
        <v>423.75</v>
      </c>
      <c r="O314" s="2" t="s">
        <v>65</v>
      </c>
      <c r="P314" s="1">
        <v>43540.5</v>
      </c>
      <c r="Q314">
        <v>2019</v>
      </c>
      <c r="R314">
        <v>3</v>
      </c>
      <c r="S314" s="2" t="s">
        <v>66</v>
      </c>
      <c r="T314">
        <v>11</v>
      </c>
      <c r="U314" s="2" t="s">
        <v>59</v>
      </c>
      <c r="V314">
        <v>7</v>
      </c>
      <c r="W314" s="2" t="s">
        <v>43</v>
      </c>
      <c r="X314">
        <v>12</v>
      </c>
      <c r="Y314">
        <v>25</v>
      </c>
      <c r="Z314" s="1">
        <v>44227.5</v>
      </c>
      <c r="AA314" s="2" t="s">
        <v>30</v>
      </c>
      <c r="AB314" s="2" t="s">
        <v>60</v>
      </c>
    </row>
    <row r="315" spans="1:28" ht="129.6" x14ac:dyDescent="0.3">
      <c r="A315" s="1">
        <v>43540.520833333336</v>
      </c>
      <c r="B315" s="3" t="s">
        <v>379</v>
      </c>
      <c r="C315">
        <v>10.37</v>
      </c>
      <c r="D315">
        <v>10.62</v>
      </c>
      <c r="E315">
        <v>10.69</v>
      </c>
      <c r="F315">
        <v>11.11</v>
      </c>
      <c r="G315">
        <v>10.75</v>
      </c>
      <c r="H315">
        <v>10.5</v>
      </c>
      <c r="I315">
        <v>336.62</v>
      </c>
      <c r="J315">
        <v>272.88</v>
      </c>
      <c r="K315">
        <v>391.75</v>
      </c>
      <c r="L315">
        <v>326.88</v>
      </c>
      <c r="M315">
        <v>271</v>
      </c>
      <c r="N315">
        <v>423.75</v>
      </c>
      <c r="O315" s="2" t="s">
        <v>65</v>
      </c>
      <c r="P315" s="1">
        <v>43540.520833333336</v>
      </c>
      <c r="Q315">
        <v>2019</v>
      </c>
      <c r="R315">
        <v>3</v>
      </c>
      <c r="S315" s="2" t="s">
        <v>66</v>
      </c>
      <c r="T315">
        <v>11</v>
      </c>
      <c r="U315" s="2" t="s">
        <v>59</v>
      </c>
      <c r="V315">
        <v>7</v>
      </c>
      <c r="W315" s="2" t="s">
        <v>43</v>
      </c>
      <c r="X315">
        <v>12</v>
      </c>
      <c r="Y315">
        <v>26</v>
      </c>
      <c r="Z315" s="1">
        <v>44227.520833333336</v>
      </c>
      <c r="AA315" s="2" t="s">
        <v>30</v>
      </c>
      <c r="AB315" s="2" t="s">
        <v>60</v>
      </c>
    </row>
    <row r="316" spans="1:28" ht="129.6" x14ac:dyDescent="0.3">
      <c r="A316" s="1">
        <v>43540.541666666664</v>
      </c>
      <c r="B316" s="3" t="s">
        <v>380</v>
      </c>
      <c r="C316">
        <v>10.59</v>
      </c>
      <c r="D316">
        <v>10.63</v>
      </c>
      <c r="E316">
        <v>10.63</v>
      </c>
      <c r="F316">
        <v>11.29</v>
      </c>
      <c r="G316">
        <v>10.8</v>
      </c>
      <c r="H316">
        <v>10.65</v>
      </c>
      <c r="I316">
        <v>288.12</v>
      </c>
      <c r="J316">
        <v>179.88</v>
      </c>
      <c r="K316">
        <v>343.75</v>
      </c>
      <c r="L316">
        <v>284.12</v>
      </c>
      <c r="M316">
        <v>203.62</v>
      </c>
      <c r="N316">
        <v>341.38</v>
      </c>
      <c r="O316" s="2" t="s">
        <v>65</v>
      </c>
      <c r="P316" s="1">
        <v>43540.541666666664</v>
      </c>
      <c r="Q316">
        <v>2019</v>
      </c>
      <c r="R316">
        <v>3</v>
      </c>
      <c r="S316" s="2" t="s">
        <v>66</v>
      </c>
      <c r="T316">
        <v>11</v>
      </c>
      <c r="U316" s="2" t="s">
        <v>59</v>
      </c>
      <c r="V316">
        <v>7</v>
      </c>
      <c r="W316" s="2" t="s">
        <v>44</v>
      </c>
      <c r="X316">
        <v>13</v>
      </c>
      <c r="Y316">
        <v>27</v>
      </c>
      <c r="Z316" s="1">
        <v>44227.541666666664</v>
      </c>
      <c r="AA316" s="2" t="s">
        <v>30</v>
      </c>
      <c r="AB316" s="2" t="s">
        <v>60</v>
      </c>
    </row>
    <row r="317" spans="1:28" ht="129.6" x14ac:dyDescent="0.3">
      <c r="A317" s="1">
        <v>43540.5625</v>
      </c>
      <c r="B317" s="3" t="s">
        <v>381</v>
      </c>
      <c r="C317">
        <v>10.59</v>
      </c>
      <c r="D317">
        <v>10.63</v>
      </c>
      <c r="E317">
        <v>10.63</v>
      </c>
      <c r="F317">
        <v>11.29</v>
      </c>
      <c r="G317">
        <v>10.8</v>
      </c>
      <c r="H317">
        <v>10.65</v>
      </c>
      <c r="I317">
        <v>288.12</v>
      </c>
      <c r="J317">
        <v>179.88</v>
      </c>
      <c r="K317">
        <v>343.75</v>
      </c>
      <c r="L317">
        <v>284.12</v>
      </c>
      <c r="M317">
        <v>203.62</v>
      </c>
      <c r="N317">
        <v>341.38</v>
      </c>
      <c r="O317" s="2" t="s">
        <v>65</v>
      </c>
      <c r="P317" s="1">
        <v>43540.5625</v>
      </c>
      <c r="Q317">
        <v>2019</v>
      </c>
      <c r="R317">
        <v>3</v>
      </c>
      <c r="S317" s="2" t="s">
        <v>66</v>
      </c>
      <c r="T317">
        <v>11</v>
      </c>
      <c r="U317" s="2" t="s">
        <v>59</v>
      </c>
      <c r="V317">
        <v>7</v>
      </c>
      <c r="W317" s="2" t="s">
        <v>44</v>
      </c>
      <c r="X317">
        <v>13</v>
      </c>
      <c r="Y317">
        <v>28</v>
      </c>
      <c r="Z317" s="1">
        <v>44227.5625</v>
      </c>
      <c r="AA317" s="2" t="s">
        <v>30</v>
      </c>
      <c r="AB317" s="2" t="s">
        <v>60</v>
      </c>
    </row>
    <row r="318" spans="1:28" ht="129.6" x14ac:dyDescent="0.3">
      <c r="A318" s="1">
        <v>43540.583333333336</v>
      </c>
      <c r="B318" s="3" t="s">
        <v>382</v>
      </c>
      <c r="C318">
        <v>10.41</v>
      </c>
      <c r="D318">
        <v>10.61</v>
      </c>
      <c r="E318">
        <v>10.47</v>
      </c>
      <c r="F318">
        <v>11.09</v>
      </c>
      <c r="G318">
        <v>10.79</v>
      </c>
      <c r="H318">
        <v>10.5</v>
      </c>
      <c r="I318">
        <v>130.06</v>
      </c>
      <c r="J318">
        <v>127.5</v>
      </c>
      <c r="K318">
        <v>189.81</v>
      </c>
      <c r="L318">
        <v>161.5</v>
      </c>
      <c r="M318">
        <v>144.31</v>
      </c>
      <c r="N318">
        <v>134.44</v>
      </c>
      <c r="O318" s="2" t="s">
        <v>65</v>
      </c>
      <c r="P318" s="1">
        <v>43540.583333333336</v>
      </c>
      <c r="Q318">
        <v>2019</v>
      </c>
      <c r="R318">
        <v>3</v>
      </c>
      <c r="S318" s="2" t="s">
        <v>66</v>
      </c>
      <c r="T318">
        <v>11</v>
      </c>
      <c r="U318" s="2" t="s">
        <v>59</v>
      </c>
      <c r="V318">
        <v>7</v>
      </c>
      <c r="W318" s="2" t="s">
        <v>45</v>
      </c>
      <c r="X318">
        <v>14</v>
      </c>
      <c r="Y318">
        <v>29</v>
      </c>
      <c r="Z318" s="1">
        <v>44227.583333333336</v>
      </c>
      <c r="AA318" s="2" t="s">
        <v>30</v>
      </c>
      <c r="AB318" s="2" t="s">
        <v>60</v>
      </c>
    </row>
    <row r="319" spans="1:28" ht="129.6" x14ac:dyDescent="0.3">
      <c r="A319" s="1">
        <v>43540.604166666664</v>
      </c>
      <c r="B319" s="3" t="s">
        <v>383</v>
      </c>
      <c r="C319">
        <v>10.41</v>
      </c>
      <c r="D319">
        <v>10.61</v>
      </c>
      <c r="E319">
        <v>10.47</v>
      </c>
      <c r="F319">
        <v>11.09</v>
      </c>
      <c r="G319">
        <v>10.79</v>
      </c>
      <c r="H319">
        <v>10.5</v>
      </c>
      <c r="I319">
        <v>130.06</v>
      </c>
      <c r="J319">
        <v>127.5</v>
      </c>
      <c r="K319">
        <v>189.81</v>
      </c>
      <c r="L319">
        <v>161.5</v>
      </c>
      <c r="M319">
        <v>144.31</v>
      </c>
      <c r="N319">
        <v>134.44</v>
      </c>
      <c r="O319" s="2" t="s">
        <v>65</v>
      </c>
      <c r="P319" s="1">
        <v>43540.604166666664</v>
      </c>
      <c r="Q319">
        <v>2019</v>
      </c>
      <c r="R319">
        <v>3</v>
      </c>
      <c r="S319" s="2" t="s">
        <v>66</v>
      </c>
      <c r="T319">
        <v>11</v>
      </c>
      <c r="U319" s="2" t="s">
        <v>59</v>
      </c>
      <c r="V319">
        <v>7</v>
      </c>
      <c r="W319" s="2" t="s">
        <v>45</v>
      </c>
      <c r="X319">
        <v>14</v>
      </c>
      <c r="Y319">
        <v>30</v>
      </c>
      <c r="Z319" s="1">
        <v>44227.604166666664</v>
      </c>
      <c r="AA319" s="2" t="s">
        <v>30</v>
      </c>
      <c r="AB319" s="2" t="s">
        <v>60</v>
      </c>
    </row>
    <row r="320" spans="1:28" ht="129.6" x14ac:dyDescent="0.3">
      <c r="A320" s="1">
        <v>43540.625</v>
      </c>
      <c r="B320" s="3" t="s">
        <v>384</v>
      </c>
      <c r="C320">
        <v>9.84</v>
      </c>
      <c r="D320">
        <v>10.66</v>
      </c>
      <c r="E320">
        <v>10.07</v>
      </c>
      <c r="F320">
        <v>10.48</v>
      </c>
      <c r="G320">
        <v>10.86</v>
      </c>
      <c r="H320">
        <v>10.029999999999999</v>
      </c>
      <c r="I320">
        <v>52.89</v>
      </c>
      <c r="J320">
        <v>87.44</v>
      </c>
      <c r="K320">
        <v>87.19</v>
      </c>
      <c r="L320">
        <v>51.02</v>
      </c>
      <c r="M320">
        <v>115.94</v>
      </c>
      <c r="N320">
        <v>68.56</v>
      </c>
      <c r="O320" s="2" t="s">
        <v>65</v>
      </c>
      <c r="P320" s="1">
        <v>43540.625</v>
      </c>
      <c r="Q320">
        <v>2019</v>
      </c>
      <c r="R320">
        <v>3</v>
      </c>
      <c r="S320" s="2" t="s">
        <v>66</v>
      </c>
      <c r="T320">
        <v>11</v>
      </c>
      <c r="U320" s="2" t="s">
        <v>59</v>
      </c>
      <c r="V320">
        <v>7</v>
      </c>
      <c r="W320" s="2" t="s">
        <v>46</v>
      </c>
      <c r="X320">
        <v>15</v>
      </c>
      <c r="Y320">
        <v>31</v>
      </c>
      <c r="Z320" s="1">
        <v>44227.625</v>
      </c>
      <c r="AA320" s="2" t="s">
        <v>30</v>
      </c>
      <c r="AB320" s="2" t="s">
        <v>60</v>
      </c>
    </row>
    <row r="321" spans="1:28" ht="129.6" x14ac:dyDescent="0.3">
      <c r="A321" s="1">
        <v>43540.645833333336</v>
      </c>
      <c r="B321" s="3" t="s">
        <v>385</v>
      </c>
      <c r="C321">
        <v>9.84</v>
      </c>
      <c r="D321">
        <v>10.66</v>
      </c>
      <c r="E321">
        <v>10.07</v>
      </c>
      <c r="F321">
        <v>10.48</v>
      </c>
      <c r="G321">
        <v>10.86</v>
      </c>
      <c r="H321">
        <v>10.029999999999999</v>
      </c>
      <c r="I321">
        <v>52.89</v>
      </c>
      <c r="J321">
        <v>87.44</v>
      </c>
      <c r="K321">
        <v>87.19</v>
      </c>
      <c r="L321">
        <v>51.02</v>
      </c>
      <c r="M321">
        <v>115.94</v>
      </c>
      <c r="N321">
        <v>68.56</v>
      </c>
      <c r="O321" s="2" t="s">
        <v>65</v>
      </c>
      <c r="P321" s="1">
        <v>43540.645833333336</v>
      </c>
      <c r="Q321">
        <v>2019</v>
      </c>
      <c r="R321">
        <v>3</v>
      </c>
      <c r="S321" s="2" t="s">
        <v>66</v>
      </c>
      <c r="T321">
        <v>11</v>
      </c>
      <c r="U321" s="2" t="s">
        <v>59</v>
      </c>
      <c r="V321">
        <v>7</v>
      </c>
      <c r="W321" s="2" t="s">
        <v>46</v>
      </c>
      <c r="X321">
        <v>15</v>
      </c>
      <c r="Y321">
        <v>32</v>
      </c>
      <c r="Z321" s="1">
        <v>44227.645833333336</v>
      </c>
      <c r="AA321" s="2" t="s">
        <v>30</v>
      </c>
      <c r="AB321" s="2" t="s">
        <v>60</v>
      </c>
    </row>
    <row r="322" spans="1:28" ht="129.6" x14ac:dyDescent="0.3">
      <c r="A322" s="1">
        <v>43540.666666666664</v>
      </c>
      <c r="B322" s="3" t="s">
        <v>386</v>
      </c>
      <c r="C322">
        <v>9.5</v>
      </c>
      <c r="D322">
        <v>10.73</v>
      </c>
      <c r="E322">
        <v>9.85</v>
      </c>
      <c r="F322">
        <v>9.77</v>
      </c>
      <c r="G322">
        <v>10.92</v>
      </c>
      <c r="H322">
        <v>9.89</v>
      </c>
      <c r="I322">
        <v>25.91</v>
      </c>
      <c r="J322">
        <v>61.09</v>
      </c>
      <c r="K322">
        <v>48.44</v>
      </c>
      <c r="L322">
        <v>20.71</v>
      </c>
      <c r="M322">
        <v>58.42</v>
      </c>
      <c r="N322">
        <v>28.05</v>
      </c>
      <c r="O322" s="2" t="s">
        <v>65</v>
      </c>
      <c r="P322" s="1">
        <v>43540.666666666664</v>
      </c>
      <c r="Q322">
        <v>2019</v>
      </c>
      <c r="R322">
        <v>3</v>
      </c>
      <c r="S322" s="2" t="s">
        <v>66</v>
      </c>
      <c r="T322">
        <v>11</v>
      </c>
      <c r="U322" s="2" t="s">
        <v>59</v>
      </c>
      <c r="V322">
        <v>7</v>
      </c>
      <c r="W322" s="2" t="s">
        <v>47</v>
      </c>
      <c r="X322">
        <v>16</v>
      </c>
      <c r="Y322">
        <v>33</v>
      </c>
      <c r="Z322" s="1">
        <v>44227.666666666664</v>
      </c>
      <c r="AA322" s="2" t="s">
        <v>30</v>
      </c>
      <c r="AB322" s="2" t="s">
        <v>60</v>
      </c>
    </row>
    <row r="323" spans="1:28" ht="129.6" x14ac:dyDescent="0.3">
      <c r="A323" s="1">
        <v>43540.6875</v>
      </c>
      <c r="B323" s="3" t="s">
        <v>387</v>
      </c>
      <c r="C323">
        <v>9.5</v>
      </c>
      <c r="D323">
        <v>10.73</v>
      </c>
      <c r="E323">
        <v>9.85</v>
      </c>
      <c r="F323">
        <v>9.77</v>
      </c>
      <c r="G323">
        <v>10.92</v>
      </c>
      <c r="H323">
        <v>9.89</v>
      </c>
      <c r="I323">
        <v>25.91</v>
      </c>
      <c r="J323">
        <v>61.09</v>
      </c>
      <c r="K323">
        <v>48.44</v>
      </c>
      <c r="L323">
        <v>20.71</v>
      </c>
      <c r="M323">
        <v>58.42</v>
      </c>
      <c r="N323">
        <v>28.05</v>
      </c>
      <c r="O323" s="2" t="s">
        <v>65</v>
      </c>
      <c r="P323" s="1">
        <v>43540.6875</v>
      </c>
      <c r="Q323">
        <v>2019</v>
      </c>
      <c r="R323">
        <v>3</v>
      </c>
      <c r="S323" s="2" t="s">
        <v>66</v>
      </c>
      <c r="T323">
        <v>11</v>
      </c>
      <c r="U323" s="2" t="s">
        <v>59</v>
      </c>
      <c r="V323">
        <v>7</v>
      </c>
      <c r="W323" s="2" t="s">
        <v>47</v>
      </c>
      <c r="X323">
        <v>16</v>
      </c>
      <c r="Y323">
        <v>34</v>
      </c>
      <c r="Z323" s="1">
        <v>44227.6875</v>
      </c>
      <c r="AA323" s="2" t="s">
        <v>30</v>
      </c>
      <c r="AB323" s="2" t="s">
        <v>60</v>
      </c>
    </row>
    <row r="324" spans="1:28" ht="129.6" x14ac:dyDescent="0.3">
      <c r="A324" s="1">
        <v>43540.708333333336</v>
      </c>
      <c r="B324" s="3" t="s">
        <v>388</v>
      </c>
      <c r="C324">
        <v>9.4499999999999993</v>
      </c>
      <c r="D324">
        <v>10.82</v>
      </c>
      <c r="E324">
        <v>9.84</v>
      </c>
      <c r="F324">
        <v>9.48</v>
      </c>
      <c r="G324">
        <v>10.93</v>
      </c>
      <c r="H324">
        <v>9.85</v>
      </c>
      <c r="I324">
        <v>8.06</v>
      </c>
      <c r="J324">
        <v>15.75</v>
      </c>
      <c r="K324">
        <v>9.32</v>
      </c>
      <c r="L324">
        <v>5.27</v>
      </c>
      <c r="M324">
        <v>9.15</v>
      </c>
      <c r="N324">
        <v>8.51</v>
      </c>
      <c r="O324" s="2" t="s">
        <v>65</v>
      </c>
      <c r="P324" s="1">
        <v>43540.708333333336</v>
      </c>
      <c r="Q324">
        <v>2019</v>
      </c>
      <c r="R324">
        <v>3</v>
      </c>
      <c r="S324" s="2" t="s">
        <v>66</v>
      </c>
      <c r="T324">
        <v>11</v>
      </c>
      <c r="U324" s="2" t="s">
        <v>59</v>
      </c>
      <c r="V324">
        <v>7</v>
      </c>
      <c r="W324" s="2" t="s">
        <v>48</v>
      </c>
      <c r="X324">
        <v>17</v>
      </c>
      <c r="Y324">
        <v>35</v>
      </c>
      <c r="Z324" s="1">
        <v>44227.708333333336</v>
      </c>
      <c r="AA324" s="2" t="s">
        <v>30</v>
      </c>
      <c r="AB324" s="2" t="s">
        <v>60</v>
      </c>
    </row>
    <row r="325" spans="1:28" ht="129.6" x14ac:dyDescent="0.3">
      <c r="A325" s="1">
        <v>43540.729166666664</v>
      </c>
      <c r="B325" s="3" t="s">
        <v>389</v>
      </c>
      <c r="C325">
        <v>9.4499999999999993</v>
      </c>
      <c r="D325">
        <v>10.82</v>
      </c>
      <c r="E325">
        <v>9.84</v>
      </c>
      <c r="F325">
        <v>9.48</v>
      </c>
      <c r="G325">
        <v>10.93</v>
      </c>
      <c r="H325">
        <v>9.85</v>
      </c>
      <c r="I325">
        <v>8.06</v>
      </c>
      <c r="J325">
        <v>15.75</v>
      </c>
      <c r="K325">
        <v>9.32</v>
      </c>
      <c r="L325">
        <v>5.27</v>
      </c>
      <c r="M325">
        <v>9.15</v>
      </c>
      <c r="N325">
        <v>8.51</v>
      </c>
      <c r="O325" s="2" t="s">
        <v>65</v>
      </c>
      <c r="P325" s="1">
        <v>43540.729166666664</v>
      </c>
      <c r="Q325">
        <v>2019</v>
      </c>
      <c r="R325">
        <v>3</v>
      </c>
      <c r="S325" s="2" t="s">
        <v>66</v>
      </c>
      <c r="T325">
        <v>11</v>
      </c>
      <c r="U325" s="2" t="s">
        <v>59</v>
      </c>
      <c r="V325">
        <v>7</v>
      </c>
      <c r="W325" s="2" t="s">
        <v>48</v>
      </c>
      <c r="X325">
        <v>17</v>
      </c>
      <c r="Y325">
        <v>36</v>
      </c>
      <c r="Z325" s="1">
        <v>44227.729166666664</v>
      </c>
      <c r="AA325" s="2" t="s">
        <v>30</v>
      </c>
      <c r="AB325" s="2" t="s">
        <v>60</v>
      </c>
    </row>
    <row r="326" spans="1:28" ht="129.6" x14ac:dyDescent="0.3">
      <c r="A326" s="1">
        <v>43540.75</v>
      </c>
      <c r="B326" s="3" t="s">
        <v>390</v>
      </c>
      <c r="C326">
        <v>9.42</v>
      </c>
      <c r="D326">
        <v>10.86</v>
      </c>
      <c r="E326">
        <v>9.85</v>
      </c>
      <c r="F326">
        <v>9.39</v>
      </c>
      <c r="G326">
        <v>10.86</v>
      </c>
      <c r="H326">
        <v>9.82</v>
      </c>
      <c r="I326">
        <v>0</v>
      </c>
      <c r="J326">
        <v>0.02</v>
      </c>
      <c r="K326">
        <v>0.02</v>
      </c>
      <c r="L326">
        <v>0</v>
      </c>
      <c r="M326">
        <v>0.01</v>
      </c>
      <c r="N326">
        <v>0.02</v>
      </c>
      <c r="O326" s="2" t="s">
        <v>65</v>
      </c>
      <c r="P326" s="1">
        <v>43540.75</v>
      </c>
      <c r="Q326">
        <v>2019</v>
      </c>
      <c r="R326">
        <v>3</v>
      </c>
      <c r="S326" s="2" t="s">
        <v>66</v>
      </c>
      <c r="T326">
        <v>11</v>
      </c>
      <c r="U326" s="2" t="s">
        <v>59</v>
      </c>
      <c r="V326">
        <v>7</v>
      </c>
      <c r="W326" s="2" t="s">
        <v>49</v>
      </c>
      <c r="X326">
        <v>18</v>
      </c>
      <c r="Y326">
        <v>37</v>
      </c>
      <c r="Z326" s="1">
        <v>44227.75</v>
      </c>
      <c r="AA326" s="2" t="s">
        <v>30</v>
      </c>
      <c r="AB326" s="2" t="s">
        <v>60</v>
      </c>
    </row>
    <row r="327" spans="1:28" ht="129.6" x14ac:dyDescent="0.3">
      <c r="A327" s="1">
        <v>43540.770833333336</v>
      </c>
      <c r="B327" s="3" t="s">
        <v>391</v>
      </c>
      <c r="C327">
        <v>9.42</v>
      </c>
      <c r="D327">
        <v>10.86</v>
      </c>
      <c r="E327">
        <v>9.85</v>
      </c>
      <c r="F327">
        <v>9.39</v>
      </c>
      <c r="G327">
        <v>10.86</v>
      </c>
      <c r="H327">
        <v>9.82</v>
      </c>
      <c r="I327">
        <v>0</v>
      </c>
      <c r="J327">
        <v>0.02</v>
      </c>
      <c r="K327">
        <v>0.02</v>
      </c>
      <c r="L327">
        <v>0</v>
      </c>
      <c r="M327">
        <v>0.01</v>
      </c>
      <c r="N327">
        <v>0.02</v>
      </c>
      <c r="O327" s="2" t="s">
        <v>65</v>
      </c>
      <c r="P327" s="1">
        <v>43540.770833333336</v>
      </c>
      <c r="Q327">
        <v>2019</v>
      </c>
      <c r="R327">
        <v>3</v>
      </c>
      <c r="S327" s="2" t="s">
        <v>66</v>
      </c>
      <c r="T327">
        <v>11</v>
      </c>
      <c r="U327" s="2" t="s">
        <v>59</v>
      </c>
      <c r="V327">
        <v>7</v>
      </c>
      <c r="W327" s="2" t="s">
        <v>49</v>
      </c>
      <c r="X327">
        <v>18</v>
      </c>
      <c r="Y327">
        <v>38</v>
      </c>
      <c r="Z327" s="1">
        <v>44227.770833333336</v>
      </c>
      <c r="AA327" s="2" t="s">
        <v>30</v>
      </c>
      <c r="AB327" s="2" t="s">
        <v>60</v>
      </c>
    </row>
    <row r="328" spans="1:28" ht="129.6" x14ac:dyDescent="0.3">
      <c r="A328" s="1">
        <v>43540.791666666664</v>
      </c>
      <c r="B328" s="3" t="s">
        <v>392</v>
      </c>
      <c r="C328">
        <v>8.84</v>
      </c>
      <c r="D328">
        <v>10.78</v>
      </c>
      <c r="E328">
        <v>9.6999999999999993</v>
      </c>
      <c r="F328">
        <v>9.36</v>
      </c>
      <c r="G328">
        <v>10.66</v>
      </c>
      <c r="H328">
        <v>8.99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s="2" t="s">
        <v>65</v>
      </c>
      <c r="P328" s="1">
        <v>43540.791666666664</v>
      </c>
      <c r="Q328">
        <v>2019</v>
      </c>
      <c r="R328">
        <v>3</v>
      </c>
      <c r="S328" s="2" t="s">
        <v>66</v>
      </c>
      <c r="T328">
        <v>11</v>
      </c>
      <c r="U328" s="2" t="s">
        <v>59</v>
      </c>
      <c r="V328">
        <v>7</v>
      </c>
      <c r="W328" s="2" t="s">
        <v>50</v>
      </c>
      <c r="X328">
        <v>19</v>
      </c>
      <c r="Y328">
        <v>39</v>
      </c>
      <c r="Z328" s="1">
        <v>44227.791666666664</v>
      </c>
      <c r="AA328" s="2" t="s">
        <v>30</v>
      </c>
      <c r="AB328" s="2" t="s">
        <v>60</v>
      </c>
    </row>
    <row r="329" spans="1:28" ht="129.6" x14ac:dyDescent="0.3">
      <c r="A329" s="1">
        <v>43540.8125</v>
      </c>
      <c r="B329" s="3" t="s">
        <v>393</v>
      </c>
      <c r="C329">
        <v>8.84</v>
      </c>
      <c r="D329">
        <v>10.78</v>
      </c>
      <c r="E329">
        <v>9.6999999999999993</v>
      </c>
      <c r="F329">
        <v>9.36</v>
      </c>
      <c r="G329">
        <v>10.66</v>
      </c>
      <c r="H329">
        <v>8.99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s="2" t="s">
        <v>65</v>
      </c>
      <c r="P329" s="1">
        <v>43540.8125</v>
      </c>
      <c r="Q329">
        <v>2019</v>
      </c>
      <c r="R329">
        <v>3</v>
      </c>
      <c r="S329" s="2" t="s">
        <v>66</v>
      </c>
      <c r="T329">
        <v>11</v>
      </c>
      <c r="U329" s="2" t="s">
        <v>59</v>
      </c>
      <c r="V329">
        <v>7</v>
      </c>
      <c r="W329" s="2" t="s">
        <v>50</v>
      </c>
      <c r="X329">
        <v>19</v>
      </c>
      <c r="Y329">
        <v>40</v>
      </c>
      <c r="Z329" s="1">
        <v>44227.8125</v>
      </c>
      <c r="AA329" s="2" t="s">
        <v>30</v>
      </c>
      <c r="AB329" s="2" t="s">
        <v>60</v>
      </c>
    </row>
    <row r="330" spans="1:28" ht="129.6" x14ac:dyDescent="0.3">
      <c r="A330" s="1">
        <v>43540.833333333336</v>
      </c>
      <c r="B330" s="3" t="s">
        <v>394</v>
      </c>
      <c r="C330">
        <v>7.32</v>
      </c>
      <c r="D330">
        <v>10.31</v>
      </c>
      <c r="E330">
        <v>8.6199999999999992</v>
      </c>
      <c r="F330">
        <v>9.1</v>
      </c>
      <c r="G330">
        <v>8.9</v>
      </c>
      <c r="H330">
        <v>7.17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s="2" t="s">
        <v>65</v>
      </c>
      <c r="P330" s="1">
        <v>43540.833333333336</v>
      </c>
      <c r="Q330">
        <v>2019</v>
      </c>
      <c r="R330">
        <v>3</v>
      </c>
      <c r="S330" s="2" t="s">
        <v>66</v>
      </c>
      <c r="T330">
        <v>11</v>
      </c>
      <c r="U330" s="2" t="s">
        <v>59</v>
      </c>
      <c r="V330">
        <v>7</v>
      </c>
      <c r="W330" s="2" t="s">
        <v>51</v>
      </c>
      <c r="X330">
        <v>20</v>
      </c>
      <c r="Y330">
        <v>41</v>
      </c>
      <c r="Z330" s="1">
        <v>44227.833333333336</v>
      </c>
      <c r="AA330" s="2" t="s">
        <v>30</v>
      </c>
      <c r="AB330" s="2" t="s">
        <v>60</v>
      </c>
    </row>
    <row r="331" spans="1:28" ht="129.6" x14ac:dyDescent="0.3">
      <c r="A331" s="1">
        <v>43540.854166666664</v>
      </c>
      <c r="B331" s="3" t="s">
        <v>395</v>
      </c>
      <c r="C331">
        <v>7.32</v>
      </c>
      <c r="D331">
        <v>10.31</v>
      </c>
      <c r="E331">
        <v>8.6199999999999992</v>
      </c>
      <c r="F331">
        <v>9.1</v>
      </c>
      <c r="G331">
        <v>8.9</v>
      </c>
      <c r="H331">
        <v>7.17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2" t="s">
        <v>65</v>
      </c>
      <c r="P331" s="1">
        <v>43540.854166666664</v>
      </c>
      <c r="Q331">
        <v>2019</v>
      </c>
      <c r="R331">
        <v>3</v>
      </c>
      <c r="S331" s="2" t="s">
        <v>66</v>
      </c>
      <c r="T331">
        <v>11</v>
      </c>
      <c r="U331" s="2" t="s">
        <v>59</v>
      </c>
      <c r="V331">
        <v>7</v>
      </c>
      <c r="W331" s="2" t="s">
        <v>51</v>
      </c>
      <c r="X331">
        <v>20</v>
      </c>
      <c r="Y331">
        <v>42</v>
      </c>
      <c r="Z331" s="1">
        <v>44227.854166666664</v>
      </c>
      <c r="AA331" s="2" t="s">
        <v>30</v>
      </c>
      <c r="AB331" s="2" t="s">
        <v>60</v>
      </c>
    </row>
    <row r="332" spans="1:28" ht="129.6" x14ac:dyDescent="0.3">
      <c r="A332" s="1">
        <v>43540.875</v>
      </c>
      <c r="B332" s="3" t="s">
        <v>396</v>
      </c>
      <c r="C332">
        <v>6.34</v>
      </c>
      <c r="D332">
        <v>8.8000000000000007</v>
      </c>
      <c r="E332">
        <v>7.22</v>
      </c>
      <c r="F332">
        <v>7.33</v>
      </c>
      <c r="G332">
        <v>8.64</v>
      </c>
      <c r="H332">
        <v>7.01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2" t="s">
        <v>65</v>
      </c>
      <c r="P332" s="1">
        <v>43540.875</v>
      </c>
      <c r="Q332">
        <v>2019</v>
      </c>
      <c r="R332">
        <v>3</v>
      </c>
      <c r="S332" s="2" t="s">
        <v>66</v>
      </c>
      <c r="T332">
        <v>11</v>
      </c>
      <c r="U332" s="2" t="s">
        <v>59</v>
      </c>
      <c r="V332">
        <v>7</v>
      </c>
      <c r="W332" s="2" t="s">
        <v>52</v>
      </c>
      <c r="X332">
        <v>21</v>
      </c>
      <c r="Y332">
        <v>43</v>
      </c>
      <c r="Z332" s="1">
        <v>44227.875</v>
      </c>
      <c r="AA332" s="2" t="s">
        <v>30</v>
      </c>
      <c r="AB332" s="2" t="s">
        <v>60</v>
      </c>
    </row>
    <row r="333" spans="1:28" ht="129.6" x14ac:dyDescent="0.3">
      <c r="A333" s="1">
        <v>43540.895833333336</v>
      </c>
      <c r="B333" s="3" t="s">
        <v>397</v>
      </c>
      <c r="C333">
        <v>6.34</v>
      </c>
      <c r="D333">
        <v>8.8000000000000007</v>
      </c>
      <c r="E333">
        <v>7.22</v>
      </c>
      <c r="F333">
        <v>7.33</v>
      </c>
      <c r="G333">
        <v>8.64</v>
      </c>
      <c r="H333">
        <v>7.01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2" t="s">
        <v>65</v>
      </c>
      <c r="P333" s="1">
        <v>43540.895833333336</v>
      </c>
      <c r="Q333">
        <v>2019</v>
      </c>
      <c r="R333">
        <v>3</v>
      </c>
      <c r="S333" s="2" t="s">
        <v>66</v>
      </c>
      <c r="T333">
        <v>11</v>
      </c>
      <c r="U333" s="2" t="s">
        <v>59</v>
      </c>
      <c r="V333">
        <v>7</v>
      </c>
      <c r="W333" s="2" t="s">
        <v>52</v>
      </c>
      <c r="X333">
        <v>21</v>
      </c>
      <c r="Y333">
        <v>44</v>
      </c>
      <c r="Z333" s="1">
        <v>44227.895833333336</v>
      </c>
      <c r="AA333" s="2" t="s">
        <v>30</v>
      </c>
      <c r="AB333" s="2" t="s">
        <v>60</v>
      </c>
    </row>
    <row r="334" spans="1:28" ht="129.6" x14ac:dyDescent="0.3">
      <c r="A334" s="1">
        <v>43540.916666666664</v>
      </c>
      <c r="B334" s="3" t="s">
        <v>398</v>
      </c>
      <c r="C334">
        <v>6.03</v>
      </c>
      <c r="D334">
        <v>8.7100000000000009</v>
      </c>
      <c r="E334">
        <v>6.85</v>
      </c>
      <c r="F334">
        <v>6.19</v>
      </c>
      <c r="G334">
        <v>8.5500000000000007</v>
      </c>
      <c r="H334">
        <v>6.73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 t="s">
        <v>65</v>
      </c>
      <c r="P334" s="1">
        <v>43540.916666666664</v>
      </c>
      <c r="Q334">
        <v>2019</v>
      </c>
      <c r="R334">
        <v>3</v>
      </c>
      <c r="S334" s="2" t="s">
        <v>66</v>
      </c>
      <c r="T334">
        <v>11</v>
      </c>
      <c r="U334" s="2" t="s">
        <v>59</v>
      </c>
      <c r="V334">
        <v>7</v>
      </c>
      <c r="W334" s="2" t="s">
        <v>53</v>
      </c>
      <c r="X334">
        <v>22</v>
      </c>
      <c r="Y334">
        <v>45</v>
      </c>
      <c r="Z334" s="1">
        <v>44227.916666666664</v>
      </c>
      <c r="AA334" s="2" t="s">
        <v>30</v>
      </c>
      <c r="AB334" s="2" t="s">
        <v>60</v>
      </c>
    </row>
    <row r="335" spans="1:28" ht="129.6" x14ac:dyDescent="0.3">
      <c r="A335" s="1">
        <v>43540.9375</v>
      </c>
      <c r="B335" s="3" t="s">
        <v>399</v>
      </c>
      <c r="C335">
        <v>6.03</v>
      </c>
      <c r="D335">
        <v>8.7100000000000009</v>
      </c>
      <c r="E335">
        <v>6.85</v>
      </c>
      <c r="F335">
        <v>6.19</v>
      </c>
      <c r="G335">
        <v>8.5500000000000007</v>
      </c>
      <c r="H335">
        <v>6.73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 t="s">
        <v>65</v>
      </c>
      <c r="P335" s="1">
        <v>43540.9375</v>
      </c>
      <c r="Q335">
        <v>2019</v>
      </c>
      <c r="R335">
        <v>3</v>
      </c>
      <c r="S335" s="2" t="s">
        <v>66</v>
      </c>
      <c r="T335">
        <v>11</v>
      </c>
      <c r="U335" s="2" t="s">
        <v>59</v>
      </c>
      <c r="V335">
        <v>7</v>
      </c>
      <c r="W335" s="2" t="s">
        <v>53</v>
      </c>
      <c r="X335">
        <v>22</v>
      </c>
      <c r="Y335">
        <v>46</v>
      </c>
      <c r="Z335" s="1">
        <v>44227.9375</v>
      </c>
      <c r="AA335" s="2" t="s">
        <v>30</v>
      </c>
      <c r="AB335" s="2" t="s">
        <v>60</v>
      </c>
    </row>
    <row r="336" spans="1:28" ht="129.6" x14ac:dyDescent="0.3">
      <c r="A336" s="1">
        <v>43540.958333333336</v>
      </c>
      <c r="B336" s="3" t="s">
        <v>400</v>
      </c>
      <c r="C336">
        <v>5.85</v>
      </c>
      <c r="D336">
        <v>8.48</v>
      </c>
      <c r="E336">
        <v>6.54</v>
      </c>
      <c r="F336">
        <v>5.75</v>
      </c>
      <c r="G336">
        <v>8.33</v>
      </c>
      <c r="H336">
        <v>6.42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 t="s">
        <v>65</v>
      </c>
      <c r="P336" s="1">
        <v>43540.958333333336</v>
      </c>
      <c r="Q336">
        <v>2019</v>
      </c>
      <c r="R336">
        <v>3</v>
      </c>
      <c r="S336" s="2" t="s">
        <v>66</v>
      </c>
      <c r="T336">
        <v>11</v>
      </c>
      <c r="U336" s="2" t="s">
        <v>59</v>
      </c>
      <c r="V336">
        <v>7</v>
      </c>
      <c r="W336" s="2" t="s">
        <v>54</v>
      </c>
      <c r="X336">
        <v>23</v>
      </c>
      <c r="Y336">
        <v>47</v>
      </c>
      <c r="Z336" s="1">
        <v>44227.958333333336</v>
      </c>
      <c r="AA336" s="2" t="s">
        <v>30</v>
      </c>
      <c r="AB336" s="2" t="s">
        <v>60</v>
      </c>
    </row>
    <row r="337" spans="1:28" ht="129.6" x14ac:dyDescent="0.3">
      <c r="A337" s="1">
        <v>43540.979166666664</v>
      </c>
      <c r="B337" s="3" t="s">
        <v>401</v>
      </c>
      <c r="C337">
        <v>5.85</v>
      </c>
      <c r="D337">
        <v>8.48</v>
      </c>
      <c r="E337">
        <v>6.54</v>
      </c>
      <c r="F337">
        <v>5.75</v>
      </c>
      <c r="G337">
        <v>8.33</v>
      </c>
      <c r="H337">
        <v>6.42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 t="s">
        <v>65</v>
      </c>
      <c r="P337" s="1">
        <v>43540.979166666664</v>
      </c>
      <c r="Q337">
        <v>2019</v>
      </c>
      <c r="R337">
        <v>3</v>
      </c>
      <c r="S337" s="2" t="s">
        <v>66</v>
      </c>
      <c r="T337">
        <v>11</v>
      </c>
      <c r="U337" s="2" t="s">
        <v>59</v>
      </c>
      <c r="V337">
        <v>7</v>
      </c>
      <c r="W337" s="2" t="s">
        <v>54</v>
      </c>
      <c r="X337">
        <v>23</v>
      </c>
      <c r="Y337">
        <v>48</v>
      </c>
      <c r="Z337" s="1">
        <v>44227.979166666664</v>
      </c>
      <c r="AA337" s="2" t="s">
        <v>30</v>
      </c>
      <c r="AB337" s="2" t="s"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4658-F25D-4F4A-AFB2-975A09F7FBCE}">
  <dimension ref="A1:AC336"/>
  <sheetViews>
    <sheetView workbookViewId="0">
      <selection sqref="A1:A1048576"/>
    </sheetView>
  </sheetViews>
  <sheetFormatPr defaultRowHeight="14.4" outlineLevelCol="2" x14ac:dyDescent="0.3"/>
  <cols>
    <col min="2" max="2" width="8.88671875" customWidth="1" outlineLevel="1"/>
    <col min="3" max="3" width="40.6640625" customWidth="1" outlineLevel="1"/>
    <col min="4" max="9" width="21.33203125" customWidth="1" outlineLevel="2"/>
    <col min="10" max="15" width="17.6640625" customWidth="1" outlineLevel="2"/>
    <col min="16" max="16" width="24.44140625" customWidth="1" outlineLevel="1"/>
    <col min="17" max="17" width="42.44140625" customWidth="1" outlineLevel="1"/>
    <col min="18" max="18" width="20.6640625" customWidth="1" outlineLevel="1"/>
    <col min="19" max="19" width="17.6640625" customWidth="1" outlineLevel="1"/>
    <col min="20" max="20" width="17" customWidth="1" outlineLevel="1"/>
    <col min="21" max="21" width="16.5546875" customWidth="1" outlineLevel="1"/>
    <col min="22" max="22" width="20.88671875" customWidth="1" outlineLevel="1"/>
    <col min="23" max="23" width="14.88671875" customWidth="1" outlineLevel="1"/>
    <col min="24" max="24" width="19.5546875" customWidth="1" outlineLevel="1"/>
    <col min="25" max="25" width="14.88671875" customWidth="1" outlineLevel="1"/>
    <col min="26" max="27" width="18.77734375" customWidth="1" outlineLevel="1"/>
    <col min="28" max="28" width="19" customWidth="1" outlineLevel="1"/>
    <col min="29" max="29" width="25.6640625" customWidth="1" outlineLevel="1"/>
    <col min="30" max="30" width="16.88671875" bestFit="1" customWidth="1"/>
    <col min="31" max="31" width="13.88671875" bestFit="1" customWidth="1"/>
  </cols>
  <sheetData>
    <row r="1" spans="1:29" x14ac:dyDescent="0.3">
      <c r="A1" s="6" t="str">
        <f>_xlfn.CONCAT(B1:AC1)</f>
        <v>{"dateTimeUTC":"2019-03-10 00:00:00.0000000","temp_location3":7.01,"temp_location6":11.22,"temp_location2":8.98,"temp_location4":5.83,"temp_location5":11.59,"temp_location1":9.69,"solar_location3":0,"solar_location6":0,"solar_location2":0,"solar_location4":0,"solar_location5":0,"solar_location1":0,"summerWinter":"WINTER","dateTimeLocal":"2019-03-10 00:00:00.0000000","year":2019,"monthNum":3,"monthName":"Mar","weekNumber":11,"dayOfWeek":"Sun","dayOfWeekNumber":1,"hourText":0,"hourNumber":0,"settlementPeriod":1,"timeOfDayLocal": "2000-01-01 00:00:00,000000","bankHoliday":"44227","workingDay":"NOT HOLIDAY"},</v>
      </c>
      <c r="B1" s="5" t="s">
        <v>62</v>
      </c>
      <c r="C1" s="4" t="str">
        <f>"""dateTimeUTC"":"""&amp;TEXT(ForecastModelInputs!A2,"YYYY-MM-DD HH:MM:SS")&amp;".0000000"","</f>
        <v>"dateTimeUTC":"2019-03-10 00:00:00.0000000",</v>
      </c>
      <c r="D1" s="5" t="str">
        <f>"""temp_location3"":" &amp;ForecastModelInputs!C2&amp;","</f>
        <v>"temp_location3":7.01,</v>
      </c>
      <c r="E1" s="5" t="str">
        <f>"""temp_location6"":" &amp;ForecastModelInputs!D2&amp;","</f>
        <v>"temp_location6":11.22,</v>
      </c>
      <c r="F1" s="5" t="str">
        <f>"""temp_location2"":" &amp;ForecastModelInputs!E2&amp;","</f>
        <v>"temp_location2":8.98,</v>
      </c>
      <c r="G1" s="5" t="str">
        <f>"""temp_location4"":" &amp;ForecastModelInputs!F2&amp;","</f>
        <v>"temp_location4":5.83,</v>
      </c>
      <c r="H1" s="5" t="str">
        <f>"""temp_location5"":" &amp;ForecastModelInputs!G2&amp;","</f>
        <v>"temp_location5":11.59,</v>
      </c>
      <c r="I1" s="5" t="str">
        <f>"""temp_location1"":" &amp;ForecastModelInputs!H2&amp;","</f>
        <v>"temp_location1":9.69,</v>
      </c>
      <c r="J1" s="5" t="str">
        <f>"""solar_location3"":" &amp;ForecastModelInputs!I2&amp;","</f>
        <v>"solar_location3":0,</v>
      </c>
      <c r="K1" s="5" t="str">
        <f>"""solar_location6"":" &amp;ForecastModelInputs!J2&amp;","</f>
        <v>"solar_location6":0,</v>
      </c>
      <c r="L1" s="5" t="str">
        <f>"""solar_location2"":" &amp;ForecastModelInputs!K2&amp;","</f>
        <v>"solar_location2":0,</v>
      </c>
      <c r="M1" s="5" t="str">
        <f>"""solar_location4"":" &amp;ForecastModelInputs!L2&amp;","</f>
        <v>"solar_location4":0,</v>
      </c>
      <c r="N1" s="5" t="str">
        <f>"""solar_location5"":" &amp;ForecastModelInputs!M2&amp;","</f>
        <v>"solar_location5":0,</v>
      </c>
      <c r="O1" s="5" t="str">
        <f>"""solar_location1"":" &amp;ForecastModelInputs!N2&amp;","</f>
        <v>"solar_location1":0,</v>
      </c>
      <c r="P1" s="5" t="str">
        <f>"""summerWinter"":""" &amp;ForecastModelInputs!O2&amp;""","</f>
        <v>"summerWinter":"WINTER",</v>
      </c>
      <c r="Q1" s="4" t="str">
        <f>"""dateTimeLocal"":"""&amp;TEXT(ForecastModelInputs!P2,"YYYY-MM-DD HH:MM:SS")&amp;".0000000"","</f>
        <v>"dateTimeLocal":"2019-03-10 00:00:00.0000000",</v>
      </c>
      <c r="R1" s="5" t="str">
        <f>"""year"":" &amp;ForecastModelInputs!Q2&amp;","</f>
        <v>"year":2019,</v>
      </c>
      <c r="S1" s="5" t="str">
        <f>"""monthNum"":" &amp;ForecastModelInputs!R2&amp;","</f>
        <v>"monthNum":3,</v>
      </c>
      <c r="T1" s="5" t="str">
        <f>"""monthName"":""" &amp;ForecastModelInputs!S2&amp;""","</f>
        <v>"monthName":"Mar",</v>
      </c>
      <c r="U1" s="5" t="str">
        <f>"""weekNumber"":" &amp;ForecastModelInputs!T2&amp;","</f>
        <v>"weekNumber":11,</v>
      </c>
      <c r="V1" s="5" t="str">
        <f>"""dayOfWeek"":""" &amp;TRIM(ForecastModelInputs!U2)&amp;""","</f>
        <v>"dayOfWeek":"Sun",</v>
      </c>
      <c r="W1" s="5" t="str">
        <f>"""dayOfWeekNumber"":" &amp;ForecastModelInputs!V2&amp;","</f>
        <v>"dayOfWeekNumber":1,</v>
      </c>
      <c r="X1" s="5" t="str">
        <f>"""hourText"":"&amp;ForecastModelInputs!X2&amp;","</f>
        <v>"hourText":0,</v>
      </c>
      <c r="Y1" s="5" t="str">
        <f>"""hourNumber"":" &amp;ForecastModelInputs!X2&amp;","</f>
        <v>"hourNumber":0,</v>
      </c>
      <c r="Z1" s="5" t="str">
        <f>"""settlementPeriod"":" &amp;ForecastModelInputs!Y2&amp;","</f>
        <v>"settlementPeriod":1,</v>
      </c>
      <c r="AA1" s="5" t="s">
        <v>63</v>
      </c>
      <c r="AB1" s="5" t="str">
        <f>"""bankHoliday"":""" &amp;ForecastModelInputs!Z2&amp;""","</f>
        <v>"bankHoliday":"44227",</v>
      </c>
      <c r="AC1" s="5" t="str">
        <f>"""workingDay"":""" &amp;ForecastModelInputs!AA2&amp;"""},"</f>
        <v>"workingDay":"NOT HOLIDAY"},</v>
      </c>
    </row>
    <row r="2" spans="1:29" x14ac:dyDescent="0.3">
      <c r="A2" s="6" t="str">
        <f t="shared" ref="A2:A65" si="0">_xlfn.CONCAT(B2:AC2)</f>
        <v>{"dateTimeUTC":"2019-03-10 00:30:00.0000000","temp_location3":7.01,"temp_location6":11.22,"temp_location2":8.98,"temp_location4":5.83,"temp_location5":11.59,"temp_location1":9.69,"solar_location3":0,"solar_location6":0,"solar_location2":0,"solar_location4":0,"solar_location5":0,"solar_location1":0,"summerWinter":"WINTER","dateTimeLocal":"2019-03-10 00:30:00.0000000","year":2019,"monthNum":3,"monthName":"Mar","weekNumber":11,"dayOfWeek":"Sun","dayOfWeekNumber":1,"hourText":0,"hourNumber":0,"settlementPeriod":2,"timeOfDayLocal": "2000-01-01 00:00:00,000000","bankHoliday":"44227.0208333333","workingDay":"NOT HOLIDAY"},</v>
      </c>
      <c r="B2" s="5" t="s">
        <v>62</v>
      </c>
      <c r="C2" s="4" t="str">
        <f>"""dateTimeUTC"":"""&amp;TEXT(ForecastModelInputs!A3,"YYYY-MM-DD HH:MM:SS")&amp;".0000000"","</f>
        <v>"dateTimeUTC":"2019-03-10 00:30:00.0000000",</v>
      </c>
      <c r="D2" s="5" t="str">
        <f>"""temp_location3"":" &amp;ForecastModelInputs!C3&amp;","</f>
        <v>"temp_location3":7.01,</v>
      </c>
      <c r="E2" s="5" t="str">
        <f>"""temp_location6"":" &amp;ForecastModelInputs!D3&amp;","</f>
        <v>"temp_location6":11.22,</v>
      </c>
      <c r="F2" s="5" t="str">
        <f>"""temp_location2"":" &amp;ForecastModelInputs!E3&amp;","</f>
        <v>"temp_location2":8.98,</v>
      </c>
      <c r="G2" s="5" t="str">
        <f>"""temp_location4"":" &amp;ForecastModelInputs!F3&amp;","</f>
        <v>"temp_location4":5.83,</v>
      </c>
      <c r="H2" s="5" t="str">
        <f>"""temp_location5"":" &amp;ForecastModelInputs!G3&amp;","</f>
        <v>"temp_location5":11.59,</v>
      </c>
      <c r="I2" s="5" t="str">
        <f>"""temp_location1"":" &amp;ForecastModelInputs!H3&amp;","</f>
        <v>"temp_location1":9.69,</v>
      </c>
      <c r="J2" s="5" t="str">
        <f>"""solar_location3"":" &amp;ForecastModelInputs!I3&amp;","</f>
        <v>"solar_location3":0,</v>
      </c>
      <c r="K2" s="5" t="str">
        <f>"""solar_location6"":" &amp;ForecastModelInputs!J3&amp;","</f>
        <v>"solar_location6":0,</v>
      </c>
      <c r="L2" s="5" t="str">
        <f>"""solar_location2"":" &amp;ForecastModelInputs!K3&amp;","</f>
        <v>"solar_location2":0,</v>
      </c>
      <c r="M2" s="5" t="str">
        <f>"""solar_location4"":" &amp;ForecastModelInputs!L3&amp;","</f>
        <v>"solar_location4":0,</v>
      </c>
      <c r="N2" s="5" t="str">
        <f>"""solar_location5"":" &amp;ForecastModelInputs!M3&amp;","</f>
        <v>"solar_location5":0,</v>
      </c>
      <c r="O2" s="5" t="str">
        <f>"""solar_location1"":" &amp;ForecastModelInputs!N3&amp;","</f>
        <v>"solar_location1":0,</v>
      </c>
      <c r="P2" s="5" t="str">
        <f>"""summerWinter"":""" &amp;ForecastModelInputs!O3&amp;""","</f>
        <v>"summerWinter":"WINTER",</v>
      </c>
      <c r="Q2" s="4" t="str">
        <f>"""dateTimeLocal"":"""&amp;TEXT(ForecastModelInputs!P3,"YYYY-MM-DD HH:MM:SS")&amp;".0000000"","</f>
        <v>"dateTimeLocal":"2019-03-10 00:30:00.0000000",</v>
      </c>
      <c r="R2" s="5" t="str">
        <f>"""year"":" &amp;ForecastModelInputs!Q3&amp;","</f>
        <v>"year":2019,</v>
      </c>
      <c r="S2" s="5" t="str">
        <f>"""monthNum"":" &amp;ForecastModelInputs!R3&amp;","</f>
        <v>"monthNum":3,</v>
      </c>
      <c r="T2" s="5" t="str">
        <f>"""monthName"":""" &amp;ForecastModelInputs!S3&amp;""","</f>
        <v>"monthName":"Mar",</v>
      </c>
      <c r="U2" s="5" t="str">
        <f>"""weekNumber"":" &amp;ForecastModelInputs!T3&amp;","</f>
        <v>"weekNumber":11,</v>
      </c>
      <c r="V2" s="5" t="str">
        <f>"""dayOfWeek"":""" &amp;TRIM(ForecastModelInputs!U3)&amp;""","</f>
        <v>"dayOfWeek":"Sun",</v>
      </c>
      <c r="W2" s="5" t="str">
        <f>"""dayOfWeekNumber"":" &amp;ForecastModelInputs!V3&amp;","</f>
        <v>"dayOfWeekNumber":1,</v>
      </c>
      <c r="X2" s="5" t="str">
        <f>"""hourText"":"&amp;ForecastModelInputs!X3&amp;","</f>
        <v>"hourText":0,</v>
      </c>
      <c r="Y2" s="5" t="str">
        <f>"""hourNumber"":" &amp;ForecastModelInputs!X3&amp;","</f>
        <v>"hourNumber":0,</v>
      </c>
      <c r="Z2" s="5" t="str">
        <f>"""settlementPeriod"":" &amp;ForecastModelInputs!Y3&amp;","</f>
        <v>"settlementPeriod":2,</v>
      </c>
      <c r="AA2" s="5" t="s">
        <v>63</v>
      </c>
      <c r="AB2" s="5" t="str">
        <f>"""bankHoliday"":""" &amp;ForecastModelInputs!Z3&amp;""","</f>
        <v>"bankHoliday":"44227.0208333333",</v>
      </c>
      <c r="AC2" s="5" t="str">
        <f>"""workingDay"":""" &amp;ForecastModelInputs!AA3&amp;"""},"</f>
        <v>"workingDay":"NOT HOLIDAY"},</v>
      </c>
    </row>
    <row r="3" spans="1:29" x14ac:dyDescent="0.3">
      <c r="A3" s="6" t="str">
        <f t="shared" si="0"/>
        <v>{"dateTimeUTC":"2019-03-10 01:00:00.0000000","temp_location3":8.47,"temp_location6":11.63,"temp_location2":10.84,"temp_location4":5.66,"temp_location5":12.01,"temp_location1":11.21,"solar_location3":0,"solar_location6":0,"solar_location2":0,"solar_location4":0,"solar_location5":0,"solar_location1":0,"summerWinter":"WINTER","dateTimeLocal":"2019-03-10 01:00:00.0000000","year":2019,"monthNum":3,"monthName":"Mar","weekNumber":11,"dayOfWeek":"Sun","dayOfWeekNumber":1,"hourText":1,"hourNumber":1,"settlementPeriod":3,"timeOfDayLocal": "2000-01-01 00:00:00,000000","bankHoliday":"44227.0416666667","workingDay":"NOT HOLIDAY"},</v>
      </c>
      <c r="B3" s="5" t="s">
        <v>62</v>
      </c>
      <c r="C3" s="4" t="str">
        <f>"""dateTimeUTC"":"""&amp;TEXT(ForecastModelInputs!A4,"YYYY-MM-DD HH:MM:SS")&amp;".0000000"","</f>
        <v>"dateTimeUTC":"2019-03-10 01:00:00.0000000",</v>
      </c>
      <c r="D3" s="5" t="str">
        <f>"""temp_location3"":" &amp;ForecastModelInputs!C4&amp;","</f>
        <v>"temp_location3":8.47,</v>
      </c>
      <c r="E3" s="5" t="str">
        <f>"""temp_location6"":" &amp;ForecastModelInputs!D4&amp;","</f>
        <v>"temp_location6":11.63,</v>
      </c>
      <c r="F3" s="5" t="str">
        <f>"""temp_location2"":" &amp;ForecastModelInputs!E4&amp;","</f>
        <v>"temp_location2":10.84,</v>
      </c>
      <c r="G3" s="5" t="str">
        <f>"""temp_location4"":" &amp;ForecastModelInputs!F4&amp;","</f>
        <v>"temp_location4":5.66,</v>
      </c>
      <c r="H3" s="5" t="str">
        <f>"""temp_location5"":" &amp;ForecastModelInputs!G4&amp;","</f>
        <v>"temp_location5":12.01,</v>
      </c>
      <c r="I3" s="5" t="str">
        <f>"""temp_location1"":" &amp;ForecastModelInputs!H4&amp;","</f>
        <v>"temp_location1":11.21,</v>
      </c>
      <c r="J3" s="5" t="str">
        <f>"""solar_location3"":" &amp;ForecastModelInputs!I4&amp;","</f>
        <v>"solar_location3":0,</v>
      </c>
      <c r="K3" s="5" t="str">
        <f>"""solar_location6"":" &amp;ForecastModelInputs!J4&amp;","</f>
        <v>"solar_location6":0,</v>
      </c>
      <c r="L3" s="5" t="str">
        <f>"""solar_location2"":" &amp;ForecastModelInputs!K4&amp;","</f>
        <v>"solar_location2":0,</v>
      </c>
      <c r="M3" s="5" t="str">
        <f>"""solar_location4"":" &amp;ForecastModelInputs!L4&amp;","</f>
        <v>"solar_location4":0,</v>
      </c>
      <c r="N3" s="5" t="str">
        <f>"""solar_location5"":" &amp;ForecastModelInputs!M4&amp;","</f>
        <v>"solar_location5":0,</v>
      </c>
      <c r="O3" s="5" t="str">
        <f>"""solar_location1"":" &amp;ForecastModelInputs!N4&amp;","</f>
        <v>"solar_location1":0,</v>
      </c>
      <c r="P3" s="5" t="str">
        <f>"""summerWinter"":""" &amp;ForecastModelInputs!O4&amp;""","</f>
        <v>"summerWinter":"WINTER",</v>
      </c>
      <c r="Q3" s="4" t="str">
        <f>"""dateTimeLocal"":"""&amp;TEXT(ForecastModelInputs!P4,"YYYY-MM-DD HH:MM:SS")&amp;".0000000"","</f>
        <v>"dateTimeLocal":"2019-03-10 01:00:00.0000000",</v>
      </c>
      <c r="R3" s="5" t="str">
        <f>"""year"":" &amp;ForecastModelInputs!Q4&amp;","</f>
        <v>"year":2019,</v>
      </c>
      <c r="S3" s="5" t="str">
        <f>"""monthNum"":" &amp;ForecastModelInputs!R4&amp;","</f>
        <v>"monthNum":3,</v>
      </c>
      <c r="T3" s="5" t="str">
        <f>"""monthName"":""" &amp;ForecastModelInputs!S4&amp;""","</f>
        <v>"monthName":"Mar",</v>
      </c>
      <c r="U3" s="5" t="str">
        <f>"""weekNumber"":" &amp;ForecastModelInputs!T4&amp;","</f>
        <v>"weekNumber":11,</v>
      </c>
      <c r="V3" s="5" t="str">
        <f>"""dayOfWeek"":""" &amp;TRIM(ForecastModelInputs!U4)&amp;""","</f>
        <v>"dayOfWeek":"Sun",</v>
      </c>
      <c r="W3" s="5" t="str">
        <f>"""dayOfWeekNumber"":" &amp;ForecastModelInputs!V4&amp;","</f>
        <v>"dayOfWeekNumber":1,</v>
      </c>
      <c r="X3" s="5" t="str">
        <f>"""hourText"":"&amp;ForecastModelInputs!X4&amp;","</f>
        <v>"hourText":1,</v>
      </c>
      <c r="Y3" s="5" t="str">
        <f>"""hourNumber"":" &amp;ForecastModelInputs!X4&amp;","</f>
        <v>"hourNumber":1,</v>
      </c>
      <c r="Z3" s="5" t="str">
        <f>"""settlementPeriod"":" &amp;ForecastModelInputs!Y4&amp;","</f>
        <v>"settlementPeriod":3,</v>
      </c>
      <c r="AA3" s="5" t="s">
        <v>63</v>
      </c>
      <c r="AB3" s="5" t="str">
        <f>"""bankHoliday"":""" &amp;ForecastModelInputs!Z4&amp;""","</f>
        <v>"bankHoliday":"44227.0416666667",</v>
      </c>
      <c r="AC3" s="5" t="str">
        <f>"""workingDay"":""" &amp;ForecastModelInputs!AA4&amp;"""},"</f>
        <v>"workingDay":"NOT HOLIDAY"},</v>
      </c>
    </row>
    <row r="4" spans="1:29" x14ac:dyDescent="0.3">
      <c r="A4" s="6" t="str">
        <f t="shared" si="0"/>
        <v>{"dateTimeUTC":"2019-03-10 01:30:00.0000000","temp_location3":8.47,"temp_location6":11.63,"temp_location2":10.84,"temp_location4":5.66,"temp_location5":12.01,"temp_location1":11.21,"solar_location3":0,"solar_location6":0,"solar_location2":0,"solar_location4":0,"solar_location5":0,"solar_location1":0,"summerWinter":"WINTER","dateTimeLocal":"2019-03-10 01:30:00.0000000","year":2019,"monthNum":3,"monthName":"Mar","weekNumber":11,"dayOfWeek":"Sun","dayOfWeekNumber":1,"hourText":1,"hourNumber":1,"settlementPeriod":4,"timeOfDayLocal": "2000-01-01 00:00:00,000000","bankHoliday":"44227.0625","workingDay":"NOT HOLIDAY"},</v>
      </c>
      <c r="B4" s="5" t="s">
        <v>62</v>
      </c>
      <c r="C4" s="4" t="str">
        <f>"""dateTimeUTC"":"""&amp;TEXT(ForecastModelInputs!A5,"YYYY-MM-DD HH:MM:SS")&amp;".0000000"","</f>
        <v>"dateTimeUTC":"2019-03-10 01:30:00.0000000",</v>
      </c>
      <c r="D4" s="5" t="str">
        <f>"""temp_location3"":" &amp;ForecastModelInputs!C5&amp;","</f>
        <v>"temp_location3":8.47,</v>
      </c>
      <c r="E4" s="5" t="str">
        <f>"""temp_location6"":" &amp;ForecastModelInputs!D5&amp;","</f>
        <v>"temp_location6":11.63,</v>
      </c>
      <c r="F4" s="5" t="str">
        <f>"""temp_location2"":" &amp;ForecastModelInputs!E5&amp;","</f>
        <v>"temp_location2":10.84,</v>
      </c>
      <c r="G4" s="5" t="str">
        <f>"""temp_location4"":" &amp;ForecastModelInputs!F5&amp;","</f>
        <v>"temp_location4":5.66,</v>
      </c>
      <c r="H4" s="5" t="str">
        <f>"""temp_location5"":" &amp;ForecastModelInputs!G5&amp;","</f>
        <v>"temp_location5":12.01,</v>
      </c>
      <c r="I4" s="5" t="str">
        <f>"""temp_location1"":" &amp;ForecastModelInputs!H5&amp;","</f>
        <v>"temp_location1":11.21,</v>
      </c>
      <c r="J4" s="5" t="str">
        <f>"""solar_location3"":" &amp;ForecastModelInputs!I5&amp;","</f>
        <v>"solar_location3":0,</v>
      </c>
      <c r="K4" s="5" t="str">
        <f>"""solar_location6"":" &amp;ForecastModelInputs!J5&amp;","</f>
        <v>"solar_location6":0,</v>
      </c>
      <c r="L4" s="5" t="str">
        <f>"""solar_location2"":" &amp;ForecastModelInputs!K5&amp;","</f>
        <v>"solar_location2":0,</v>
      </c>
      <c r="M4" s="5" t="str">
        <f>"""solar_location4"":" &amp;ForecastModelInputs!L5&amp;","</f>
        <v>"solar_location4":0,</v>
      </c>
      <c r="N4" s="5" t="str">
        <f>"""solar_location5"":" &amp;ForecastModelInputs!M5&amp;","</f>
        <v>"solar_location5":0,</v>
      </c>
      <c r="O4" s="5" t="str">
        <f>"""solar_location1"":" &amp;ForecastModelInputs!N5&amp;","</f>
        <v>"solar_location1":0,</v>
      </c>
      <c r="P4" s="5" t="str">
        <f>"""summerWinter"":""" &amp;ForecastModelInputs!O5&amp;""","</f>
        <v>"summerWinter":"WINTER",</v>
      </c>
      <c r="Q4" s="4" t="str">
        <f>"""dateTimeLocal"":"""&amp;TEXT(ForecastModelInputs!P5,"YYYY-MM-DD HH:MM:SS")&amp;".0000000"","</f>
        <v>"dateTimeLocal":"2019-03-10 01:30:00.0000000",</v>
      </c>
      <c r="R4" s="5" t="str">
        <f>"""year"":" &amp;ForecastModelInputs!Q5&amp;","</f>
        <v>"year":2019,</v>
      </c>
      <c r="S4" s="5" t="str">
        <f>"""monthNum"":" &amp;ForecastModelInputs!R5&amp;","</f>
        <v>"monthNum":3,</v>
      </c>
      <c r="T4" s="5" t="str">
        <f>"""monthName"":""" &amp;ForecastModelInputs!S5&amp;""","</f>
        <v>"monthName":"Mar",</v>
      </c>
      <c r="U4" s="5" t="str">
        <f>"""weekNumber"":" &amp;ForecastModelInputs!T5&amp;","</f>
        <v>"weekNumber":11,</v>
      </c>
      <c r="V4" s="5" t="str">
        <f>"""dayOfWeek"":""" &amp;TRIM(ForecastModelInputs!U5)&amp;""","</f>
        <v>"dayOfWeek":"Sun",</v>
      </c>
      <c r="W4" s="5" t="str">
        <f>"""dayOfWeekNumber"":" &amp;ForecastModelInputs!V5&amp;","</f>
        <v>"dayOfWeekNumber":1,</v>
      </c>
      <c r="X4" s="5" t="str">
        <f>"""hourText"":"&amp;ForecastModelInputs!X5&amp;","</f>
        <v>"hourText":1,</v>
      </c>
      <c r="Y4" s="5" t="str">
        <f>"""hourNumber"":" &amp;ForecastModelInputs!X5&amp;","</f>
        <v>"hourNumber":1,</v>
      </c>
      <c r="Z4" s="5" t="str">
        <f>"""settlementPeriod"":" &amp;ForecastModelInputs!Y5&amp;","</f>
        <v>"settlementPeriod":4,</v>
      </c>
      <c r="AA4" s="5" t="s">
        <v>63</v>
      </c>
      <c r="AB4" s="5" t="str">
        <f>"""bankHoliday"":""" &amp;ForecastModelInputs!Z5&amp;""","</f>
        <v>"bankHoliday":"44227.0625",</v>
      </c>
      <c r="AC4" s="5" t="str">
        <f>"""workingDay"":""" &amp;ForecastModelInputs!AA5&amp;"""},"</f>
        <v>"workingDay":"NOT HOLIDAY"},</v>
      </c>
    </row>
    <row r="5" spans="1:29" x14ac:dyDescent="0.3">
      <c r="A5" s="6" t="str">
        <f t="shared" si="0"/>
        <v>{"dateTimeUTC":"2019-03-10 02:00:00.0000000","temp_location3":10.67,"temp_location6":11.75,"temp_location2":11.32,"temp_location4":5.91,"temp_location5":12.14,"temp_location1":11.24,"solar_location3":0,"solar_location6":0,"solar_location2":0,"solar_location4":0,"solar_location5":0,"solar_location1":0,"summerWinter":"WINTER","dateTimeLocal":"2019-03-10 02:00:00.0000000","year":2019,"monthNum":3,"monthName":"Mar","weekNumber":11,"dayOfWeek":"Sun","dayOfWeekNumber":1,"hourText":2,"hourNumber":2,"settlementPeriod":5,"timeOfDayLocal": "2000-01-01 00:00:00,000000","bankHoliday":"44227.0833333333","workingDay":"NOT HOLIDAY"},</v>
      </c>
      <c r="B5" s="5" t="s">
        <v>62</v>
      </c>
      <c r="C5" s="4" t="str">
        <f>"""dateTimeUTC"":"""&amp;TEXT(ForecastModelInputs!A6,"YYYY-MM-DD HH:MM:SS")&amp;".0000000"","</f>
        <v>"dateTimeUTC":"2019-03-10 02:00:00.0000000",</v>
      </c>
      <c r="D5" s="5" t="str">
        <f>"""temp_location3"":" &amp;ForecastModelInputs!C6&amp;","</f>
        <v>"temp_location3":10.67,</v>
      </c>
      <c r="E5" s="5" t="str">
        <f>"""temp_location6"":" &amp;ForecastModelInputs!D6&amp;","</f>
        <v>"temp_location6":11.75,</v>
      </c>
      <c r="F5" s="5" t="str">
        <f>"""temp_location2"":" &amp;ForecastModelInputs!E6&amp;","</f>
        <v>"temp_location2":11.32,</v>
      </c>
      <c r="G5" s="5" t="str">
        <f>"""temp_location4"":" &amp;ForecastModelInputs!F6&amp;","</f>
        <v>"temp_location4":5.91,</v>
      </c>
      <c r="H5" s="5" t="str">
        <f>"""temp_location5"":" &amp;ForecastModelInputs!G6&amp;","</f>
        <v>"temp_location5":12.14,</v>
      </c>
      <c r="I5" s="5" t="str">
        <f>"""temp_location1"":" &amp;ForecastModelInputs!H6&amp;","</f>
        <v>"temp_location1":11.24,</v>
      </c>
      <c r="J5" s="5" t="str">
        <f>"""solar_location3"":" &amp;ForecastModelInputs!I6&amp;","</f>
        <v>"solar_location3":0,</v>
      </c>
      <c r="K5" s="5" t="str">
        <f>"""solar_location6"":" &amp;ForecastModelInputs!J6&amp;","</f>
        <v>"solar_location6":0,</v>
      </c>
      <c r="L5" s="5" t="str">
        <f>"""solar_location2"":" &amp;ForecastModelInputs!K6&amp;","</f>
        <v>"solar_location2":0,</v>
      </c>
      <c r="M5" s="5" t="str">
        <f>"""solar_location4"":" &amp;ForecastModelInputs!L6&amp;","</f>
        <v>"solar_location4":0,</v>
      </c>
      <c r="N5" s="5" t="str">
        <f>"""solar_location5"":" &amp;ForecastModelInputs!M6&amp;","</f>
        <v>"solar_location5":0,</v>
      </c>
      <c r="O5" s="5" t="str">
        <f>"""solar_location1"":" &amp;ForecastModelInputs!N6&amp;","</f>
        <v>"solar_location1":0,</v>
      </c>
      <c r="P5" s="5" t="str">
        <f>"""summerWinter"":""" &amp;ForecastModelInputs!O6&amp;""","</f>
        <v>"summerWinter":"WINTER",</v>
      </c>
      <c r="Q5" s="4" t="str">
        <f>"""dateTimeLocal"":"""&amp;TEXT(ForecastModelInputs!P6,"YYYY-MM-DD HH:MM:SS")&amp;".0000000"","</f>
        <v>"dateTimeLocal":"2019-03-10 02:00:00.0000000",</v>
      </c>
      <c r="R5" s="5" t="str">
        <f>"""year"":" &amp;ForecastModelInputs!Q6&amp;","</f>
        <v>"year":2019,</v>
      </c>
      <c r="S5" s="5" t="str">
        <f>"""monthNum"":" &amp;ForecastModelInputs!R6&amp;","</f>
        <v>"monthNum":3,</v>
      </c>
      <c r="T5" s="5" t="str">
        <f>"""monthName"":""" &amp;ForecastModelInputs!S6&amp;""","</f>
        <v>"monthName":"Mar",</v>
      </c>
      <c r="U5" s="5" t="str">
        <f>"""weekNumber"":" &amp;ForecastModelInputs!T6&amp;","</f>
        <v>"weekNumber":11,</v>
      </c>
      <c r="V5" s="5" t="str">
        <f>"""dayOfWeek"":""" &amp;TRIM(ForecastModelInputs!U6)&amp;""","</f>
        <v>"dayOfWeek":"Sun",</v>
      </c>
      <c r="W5" s="5" t="str">
        <f>"""dayOfWeekNumber"":" &amp;ForecastModelInputs!V6&amp;","</f>
        <v>"dayOfWeekNumber":1,</v>
      </c>
      <c r="X5" s="5" t="str">
        <f>"""hourText"":"&amp;ForecastModelInputs!X6&amp;","</f>
        <v>"hourText":2,</v>
      </c>
      <c r="Y5" s="5" t="str">
        <f>"""hourNumber"":" &amp;ForecastModelInputs!X6&amp;","</f>
        <v>"hourNumber":2,</v>
      </c>
      <c r="Z5" s="5" t="str">
        <f>"""settlementPeriod"":" &amp;ForecastModelInputs!Y6&amp;","</f>
        <v>"settlementPeriod":5,</v>
      </c>
      <c r="AA5" s="5" t="s">
        <v>63</v>
      </c>
      <c r="AB5" s="5" t="str">
        <f>"""bankHoliday"":""" &amp;ForecastModelInputs!Z6&amp;""","</f>
        <v>"bankHoliday":"44227.0833333333",</v>
      </c>
      <c r="AC5" s="5" t="str">
        <f>"""workingDay"":""" &amp;ForecastModelInputs!AA6&amp;"""},"</f>
        <v>"workingDay":"NOT HOLIDAY"},</v>
      </c>
    </row>
    <row r="6" spans="1:29" x14ac:dyDescent="0.3">
      <c r="A6" s="6" t="str">
        <f t="shared" si="0"/>
        <v>{"dateTimeUTC":"2019-03-10 02:30:00.0000000","temp_location3":10.67,"temp_location6":11.75,"temp_location2":11.32,"temp_location4":5.91,"temp_location5":12.14,"temp_location1":11.24,"solar_location3":0,"solar_location6":0,"solar_location2":0,"solar_location4":0,"solar_location5":0,"solar_location1":0,"summerWinter":"WINTER","dateTimeLocal":"2019-03-10 02:30:00.0000000","year":2019,"monthNum":3,"monthName":"Mar","weekNumber":11,"dayOfWeek":"Sun","dayOfWeekNumber":1,"hourText":2,"hourNumber":2,"settlementPeriod":6,"timeOfDayLocal": "2000-01-01 00:00:00,000000","bankHoliday":"44227.1041666667","workingDay":"NOT HOLIDAY"},</v>
      </c>
      <c r="B6" s="5" t="s">
        <v>62</v>
      </c>
      <c r="C6" s="4" t="str">
        <f>"""dateTimeUTC"":"""&amp;TEXT(ForecastModelInputs!A7,"YYYY-MM-DD HH:MM:SS")&amp;".0000000"","</f>
        <v>"dateTimeUTC":"2019-03-10 02:30:00.0000000",</v>
      </c>
      <c r="D6" s="5" t="str">
        <f>"""temp_location3"":" &amp;ForecastModelInputs!C7&amp;","</f>
        <v>"temp_location3":10.67,</v>
      </c>
      <c r="E6" s="5" t="str">
        <f>"""temp_location6"":" &amp;ForecastModelInputs!D7&amp;","</f>
        <v>"temp_location6":11.75,</v>
      </c>
      <c r="F6" s="5" t="str">
        <f>"""temp_location2"":" &amp;ForecastModelInputs!E7&amp;","</f>
        <v>"temp_location2":11.32,</v>
      </c>
      <c r="G6" s="5" t="str">
        <f>"""temp_location4"":" &amp;ForecastModelInputs!F7&amp;","</f>
        <v>"temp_location4":5.91,</v>
      </c>
      <c r="H6" s="5" t="str">
        <f>"""temp_location5"":" &amp;ForecastModelInputs!G7&amp;","</f>
        <v>"temp_location5":12.14,</v>
      </c>
      <c r="I6" s="5" t="str">
        <f>"""temp_location1"":" &amp;ForecastModelInputs!H7&amp;","</f>
        <v>"temp_location1":11.24,</v>
      </c>
      <c r="J6" s="5" t="str">
        <f>"""solar_location3"":" &amp;ForecastModelInputs!I7&amp;","</f>
        <v>"solar_location3":0,</v>
      </c>
      <c r="K6" s="5" t="str">
        <f>"""solar_location6"":" &amp;ForecastModelInputs!J7&amp;","</f>
        <v>"solar_location6":0,</v>
      </c>
      <c r="L6" s="5" t="str">
        <f>"""solar_location2"":" &amp;ForecastModelInputs!K7&amp;","</f>
        <v>"solar_location2":0,</v>
      </c>
      <c r="M6" s="5" t="str">
        <f>"""solar_location4"":" &amp;ForecastModelInputs!L7&amp;","</f>
        <v>"solar_location4":0,</v>
      </c>
      <c r="N6" s="5" t="str">
        <f>"""solar_location5"":" &amp;ForecastModelInputs!M7&amp;","</f>
        <v>"solar_location5":0,</v>
      </c>
      <c r="O6" s="5" t="str">
        <f>"""solar_location1"":" &amp;ForecastModelInputs!N7&amp;","</f>
        <v>"solar_location1":0,</v>
      </c>
      <c r="P6" s="5" t="str">
        <f>"""summerWinter"":""" &amp;ForecastModelInputs!O7&amp;""","</f>
        <v>"summerWinter":"WINTER",</v>
      </c>
      <c r="Q6" s="4" t="str">
        <f>"""dateTimeLocal"":"""&amp;TEXT(ForecastModelInputs!P7,"YYYY-MM-DD HH:MM:SS")&amp;".0000000"","</f>
        <v>"dateTimeLocal":"2019-03-10 02:30:00.0000000",</v>
      </c>
      <c r="R6" s="5" t="str">
        <f>"""year"":" &amp;ForecastModelInputs!Q7&amp;","</f>
        <v>"year":2019,</v>
      </c>
      <c r="S6" s="5" t="str">
        <f>"""monthNum"":" &amp;ForecastModelInputs!R7&amp;","</f>
        <v>"monthNum":3,</v>
      </c>
      <c r="T6" s="5" t="str">
        <f>"""monthName"":""" &amp;ForecastModelInputs!S7&amp;""","</f>
        <v>"monthName":"Mar",</v>
      </c>
      <c r="U6" s="5" t="str">
        <f>"""weekNumber"":" &amp;ForecastModelInputs!T7&amp;","</f>
        <v>"weekNumber":11,</v>
      </c>
      <c r="V6" s="5" t="str">
        <f>"""dayOfWeek"":""" &amp;TRIM(ForecastModelInputs!U7)&amp;""","</f>
        <v>"dayOfWeek":"Sun",</v>
      </c>
      <c r="W6" s="5" t="str">
        <f>"""dayOfWeekNumber"":" &amp;ForecastModelInputs!V7&amp;","</f>
        <v>"dayOfWeekNumber":1,</v>
      </c>
      <c r="X6" s="5" t="str">
        <f>"""hourText"":"&amp;ForecastModelInputs!X7&amp;","</f>
        <v>"hourText":2,</v>
      </c>
      <c r="Y6" s="5" t="str">
        <f>"""hourNumber"":" &amp;ForecastModelInputs!X7&amp;","</f>
        <v>"hourNumber":2,</v>
      </c>
      <c r="Z6" s="5" t="str">
        <f>"""settlementPeriod"":" &amp;ForecastModelInputs!Y7&amp;","</f>
        <v>"settlementPeriod":6,</v>
      </c>
      <c r="AA6" s="5" t="s">
        <v>63</v>
      </c>
      <c r="AB6" s="5" t="str">
        <f>"""bankHoliday"":""" &amp;ForecastModelInputs!Z7&amp;""","</f>
        <v>"bankHoliday":"44227.1041666667",</v>
      </c>
      <c r="AC6" s="5" t="str">
        <f>"""workingDay"":""" &amp;ForecastModelInputs!AA7&amp;"""},"</f>
        <v>"workingDay":"NOT HOLIDAY"},</v>
      </c>
    </row>
    <row r="7" spans="1:29" x14ac:dyDescent="0.3">
      <c r="A7" s="6" t="str">
        <f t="shared" si="0"/>
        <v>{"dateTimeUTC":"2019-03-10 03:00:00.0000000","temp_location3":10.58,"temp_location6":11.81,"temp_location2":10.9,"temp_location4":7.72,"temp_location5":11.65,"temp_location1":10.68,"solar_location3":0,"solar_location6":0,"solar_location2":0,"solar_location4":0,"solar_location5":0,"solar_location1":0,"summerWinter":"WINTER","dateTimeLocal":"2019-03-10 03:00:00.0000000","year":2019,"monthNum":3,"monthName":"Mar","weekNumber":11,"dayOfWeek":"Sun","dayOfWeekNumber":1,"hourText":3,"hourNumber":3,"settlementPeriod":7,"timeOfDayLocal": "2000-01-01 00:00:00,000000","bankHoliday":"44227.125","workingDay":"NOT HOLIDAY"},</v>
      </c>
      <c r="B7" s="5" t="s">
        <v>62</v>
      </c>
      <c r="C7" s="4" t="str">
        <f>"""dateTimeUTC"":"""&amp;TEXT(ForecastModelInputs!A8,"YYYY-MM-DD HH:MM:SS")&amp;".0000000"","</f>
        <v>"dateTimeUTC":"2019-03-10 03:00:00.0000000",</v>
      </c>
      <c r="D7" s="5" t="str">
        <f>"""temp_location3"":" &amp;ForecastModelInputs!C8&amp;","</f>
        <v>"temp_location3":10.58,</v>
      </c>
      <c r="E7" s="5" t="str">
        <f>"""temp_location6"":" &amp;ForecastModelInputs!D8&amp;","</f>
        <v>"temp_location6":11.81,</v>
      </c>
      <c r="F7" s="5" t="str">
        <f>"""temp_location2"":" &amp;ForecastModelInputs!E8&amp;","</f>
        <v>"temp_location2":10.9,</v>
      </c>
      <c r="G7" s="5" t="str">
        <f>"""temp_location4"":" &amp;ForecastModelInputs!F8&amp;","</f>
        <v>"temp_location4":7.72,</v>
      </c>
      <c r="H7" s="5" t="str">
        <f>"""temp_location5"":" &amp;ForecastModelInputs!G8&amp;","</f>
        <v>"temp_location5":11.65,</v>
      </c>
      <c r="I7" s="5" t="str">
        <f>"""temp_location1"":" &amp;ForecastModelInputs!H8&amp;","</f>
        <v>"temp_location1":10.68,</v>
      </c>
      <c r="J7" s="5" t="str">
        <f>"""solar_location3"":" &amp;ForecastModelInputs!I8&amp;","</f>
        <v>"solar_location3":0,</v>
      </c>
      <c r="K7" s="5" t="str">
        <f>"""solar_location6"":" &amp;ForecastModelInputs!J8&amp;","</f>
        <v>"solar_location6":0,</v>
      </c>
      <c r="L7" s="5" t="str">
        <f>"""solar_location2"":" &amp;ForecastModelInputs!K8&amp;","</f>
        <v>"solar_location2":0,</v>
      </c>
      <c r="M7" s="5" t="str">
        <f>"""solar_location4"":" &amp;ForecastModelInputs!L8&amp;","</f>
        <v>"solar_location4":0,</v>
      </c>
      <c r="N7" s="5" t="str">
        <f>"""solar_location5"":" &amp;ForecastModelInputs!M8&amp;","</f>
        <v>"solar_location5":0,</v>
      </c>
      <c r="O7" s="5" t="str">
        <f>"""solar_location1"":" &amp;ForecastModelInputs!N8&amp;","</f>
        <v>"solar_location1":0,</v>
      </c>
      <c r="P7" s="5" t="str">
        <f>"""summerWinter"":""" &amp;ForecastModelInputs!O8&amp;""","</f>
        <v>"summerWinter":"WINTER",</v>
      </c>
      <c r="Q7" s="4" t="str">
        <f>"""dateTimeLocal"":"""&amp;TEXT(ForecastModelInputs!P8,"YYYY-MM-DD HH:MM:SS")&amp;".0000000"","</f>
        <v>"dateTimeLocal":"2019-03-10 03:00:00.0000000",</v>
      </c>
      <c r="R7" s="5" t="str">
        <f>"""year"":" &amp;ForecastModelInputs!Q8&amp;","</f>
        <v>"year":2019,</v>
      </c>
      <c r="S7" s="5" t="str">
        <f>"""monthNum"":" &amp;ForecastModelInputs!R8&amp;","</f>
        <v>"monthNum":3,</v>
      </c>
      <c r="T7" s="5" t="str">
        <f>"""monthName"":""" &amp;ForecastModelInputs!S8&amp;""","</f>
        <v>"monthName":"Mar",</v>
      </c>
      <c r="U7" s="5" t="str">
        <f>"""weekNumber"":" &amp;ForecastModelInputs!T8&amp;","</f>
        <v>"weekNumber":11,</v>
      </c>
      <c r="V7" s="5" t="str">
        <f>"""dayOfWeek"":""" &amp;TRIM(ForecastModelInputs!U8)&amp;""","</f>
        <v>"dayOfWeek":"Sun",</v>
      </c>
      <c r="W7" s="5" t="str">
        <f>"""dayOfWeekNumber"":" &amp;ForecastModelInputs!V8&amp;","</f>
        <v>"dayOfWeekNumber":1,</v>
      </c>
      <c r="X7" s="5" t="str">
        <f>"""hourText"":"&amp;ForecastModelInputs!X8&amp;","</f>
        <v>"hourText":3,</v>
      </c>
      <c r="Y7" s="5" t="str">
        <f>"""hourNumber"":" &amp;ForecastModelInputs!X8&amp;","</f>
        <v>"hourNumber":3,</v>
      </c>
      <c r="Z7" s="5" t="str">
        <f>"""settlementPeriod"":" &amp;ForecastModelInputs!Y8&amp;","</f>
        <v>"settlementPeriod":7,</v>
      </c>
      <c r="AA7" s="5" t="s">
        <v>63</v>
      </c>
      <c r="AB7" s="5" t="str">
        <f>"""bankHoliday"":""" &amp;ForecastModelInputs!Z8&amp;""","</f>
        <v>"bankHoliday":"44227.125",</v>
      </c>
      <c r="AC7" s="5" t="str">
        <f>"""workingDay"":""" &amp;ForecastModelInputs!AA8&amp;"""},"</f>
        <v>"workingDay":"NOT HOLIDAY"},</v>
      </c>
    </row>
    <row r="8" spans="1:29" x14ac:dyDescent="0.3">
      <c r="A8" s="6" t="str">
        <f t="shared" si="0"/>
        <v>{"dateTimeUTC":"2019-03-10 03:30:00.0000000","temp_location3":10.58,"temp_location6":11.81,"temp_location2":10.9,"temp_location4":7.72,"temp_location5":11.65,"temp_location1":10.68,"solar_location3":0,"solar_location6":0,"solar_location2":0,"solar_location4":0,"solar_location5":0,"solar_location1":0,"summerWinter":"WINTER","dateTimeLocal":"2019-03-10 03:30:00.0000000","year":2019,"monthNum":3,"monthName":"Mar","weekNumber":11,"dayOfWeek":"Sun","dayOfWeekNumber":1,"hourText":3,"hourNumber":3,"settlementPeriod":8,"timeOfDayLocal": "2000-01-01 00:00:00,000000","bankHoliday":"44227.1458333333","workingDay":"NOT HOLIDAY"},</v>
      </c>
      <c r="B8" s="5" t="s">
        <v>62</v>
      </c>
      <c r="C8" s="4" t="str">
        <f>"""dateTimeUTC"":"""&amp;TEXT(ForecastModelInputs!A9,"YYYY-MM-DD HH:MM:SS")&amp;".0000000"","</f>
        <v>"dateTimeUTC":"2019-03-10 03:30:00.0000000",</v>
      </c>
      <c r="D8" s="5" t="str">
        <f>"""temp_location3"":" &amp;ForecastModelInputs!C9&amp;","</f>
        <v>"temp_location3":10.58,</v>
      </c>
      <c r="E8" s="5" t="str">
        <f>"""temp_location6"":" &amp;ForecastModelInputs!D9&amp;","</f>
        <v>"temp_location6":11.81,</v>
      </c>
      <c r="F8" s="5" t="str">
        <f>"""temp_location2"":" &amp;ForecastModelInputs!E9&amp;","</f>
        <v>"temp_location2":10.9,</v>
      </c>
      <c r="G8" s="5" t="str">
        <f>"""temp_location4"":" &amp;ForecastModelInputs!F9&amp;","</f>
        <v>"temp_location4":7.72,</v>
      </c>
      <c r="H8" s="5" t="str">
        <f>"""temp_location5"":" &amp;ForecastModelInputs!G9&amp;","</f>
        <v>"temp_location5":11.65,</v>
      </c>
      <c r="I8" s="5" t="str">
        <f>"""temp_location1"":" &amp;ForecastModelInputs!H9&amp;","</f>
        <v>"temp_location1":10.68,</v>
      </c>
      <c r="J8" s="5" t="str">
        <f>"""solar_location3"":" &amp;ForecastModelInputs!I9&amp;","</f>
        <v>"solar_location3":0,</v>
      </c>
      <c r="K8" s="5" t="str">
        <f>"""solar_location6"":" &amp;ForecastModelInputs!J9&amp;","</f>
        <v>"solar_location6":0,</v>
      </c>
      <c r="L8" s="5" t="str">
        <f>"""solar_location2"":" &amp;ForecastModelInputs!K9&amp;","</f>
        <v>"solar_location2":0,</v>
      </c>
      <c r="M8" s="5" t="str">
        <f>"""solar_location4"":" &amp;ForecastModelInputs!L9&amp;","</f>
        <v>"solar_location4":0,</v>
      </c>
      <c r="N8" s="5" t="str">
        <f>"""solar_location5"":" &amp;ForecastModelInputs!M9&amp;","</f>
        <v>"solar_location5":0,</v>
      </c>
      <c r="O8" s="5" t="str">
        <f>"""solar_location1"":" &amp;ForecastModelInputs!N9&amp;","</f>
        <v>"solar_location1":0,</v>
      </c>
      <c r="P8" s="5" t="str">
        <f>"""summerWinter"":""" &amp;ForecastModelInputs!O9&amp;""","</f>
        <v>"summerWinter":"WINTER",</v>
      </c>
      <c r="Q8" s="4" t="str">
        <f>"""dateTimeLocal"":"""&amp;TEXT(ForecastModelInputs!P9,"YYYY-MM-DD HH:MM:SS")&amp;".0000000"","</f>
        <v>"dateTimeLocal":"2019-03-10 03:30:00.0000000",</v>
      </c>
      <c r="R8" s="5" t="str">
        <f>"""year"":" &amp;ForecastModelInputs!Q9&amp;","</f>
        <v>"year":2019,</v>
      </c>
      <c r="S8" s="5" t="str">
        <f>"""monthNum"":" &amp;ForecastModelInputs!R9&amp;","</f>
        <v>"monthNum":3,</v>
      </c>
      <c r="T8" s="5" t="str">
        <f>"""monthName"":""" &amp;ForecastModelInputs!S9&amp;""","</f>
        <v>"monthName":"Mar",</v>
      </c>
      <c r="U8" s="5" t="str">
        <f>"""weekNumber"":" &amp;ForecastModelInputs!T9&amp;","</f>
        <v>"weekNumber":11,</v>
      </c>
      <c r="V8" s="5" t="str">
        <f>"""dayOfWeek"":""" &amp;TRIM(ForecastModelInputs!U9)&amp;""","</f>
        <v>"dayOfWeek":"Sun",</v>
      </c>
      <c r="W8" s="5" t="str">
        <f>"""dayOfWeekNumber"":" &amp;ForecastModelInputs!V9&amp;","</f>
        <v>"dayOfWeekNumber":1,</v>
      </c>
      <c r="X8" s="5" t="str">
        <f>"""hourText"":"&amp;ForecastModelInputs!X9&amp;","</f>
        <v>"hourText":3,</v>
      </c>
      <c r="Y8" s="5" t="str">
        <f>"""hourNumber"":" &amp;ForecastModelInputs!X9&amp;","</f>
        <v>"hourNumber":3,</v>
      </c>
      <c r="Z8" s="5" t="str">
        <f>"""settlementPeriod"":" &amp;ForecastModelInputs!Y9&amp;","</f>
        <v>"settlementPeriod":8,</v>
      </c>
      <c r="AA8" s="5" t="s">
        <v>63</v>
      </c>
      <c r="AB8" s="5" t="str">
        <f>"""bankHoliday"":""" &amp;ForecastModelInputs!Z9&amp;""","</f>
        <v>"bankHoliday":"44227.1458333333",</v>
      </c>
      <c r="AC8" s="5" t="str">
        <f>"""workingDay"":""" &amp;ForecastModelInputs!AA9&amp;"""},"</f>
        <v>"workingDay":"NOT HOLIDAY"},</v>
      </c>
    </row>
    <row r="9" spans="1:29" x14ac:dyDescent="0.3">
      <c r="A9" s="6" t="str">
        <f t="shared" si="0"/>
        <v>{"dateTimeUTC":"2019-03-10 04:00:00.0000000","temp_location3":10.29,"temp_location6":11.42,"temp_location2":10.56,"temp_location4":9.51,"temp_location5":11.53,"temp_location1":10.47,"solar_location3":0,"solar_location6":0,"solar_location2":0,"solar_location4":0,"solar_location5":0,"solar_location1":0,"summerWinter":"WINTER","dateTimeLocal":"2019-03-10 04:00:00.0000000","year":2019,"monthNum":3,"monthName":"Mar","weekNumber":11,"dayOfWeek":"Sun","dayOfWeekNumber":1,"hourText":4,"hourNumber":4,"settlementPeriod":9,"timeOfDayLocal": "2000-01-01 00:00:00,000000","bankHoliday":"44227.1666666667","workingDay":"NOT HOLIDAY"},</v>
      </c>
      <c r="B9" s="5" t="s">
        <v>62</v>
      </c>
      <c r="C9" s="4" t="str">
        <f>"""dateTimeUTC"":"""&amp;TEXT(ForecastModelInputs!A10,"YYYY-MM-DD HH:MM:SS")&amp;".0000000"","</f>
        <v>"dateTimeUTC":"2019-03-10 04:00:00.0000000",</v>
      </c>
      <c r="D9" s="5" t="str">
        <f>"""temp_location3"":" &amp;ForecastModelInputs!C10&amp;","</f>
        <v>"temp_location3":10.29,</v>
      </c>
      <c r="E9" s="5" t="str">
        <f>"""temp_location6"":" &amp;ForecastModelInputs!D10&amp;","</f>
        <v>"temp_location6":11.42,</v>
      </c>
      <c r="F9" s="5" t="str">
        <f>"""temp_location2"":" &amp;ForecastModelInputs!E10&amp;","</f>
        <v>"temp_location2":10.56,</v>
      </c>
      <c r="G9" s="5" t="str">
        <f>"""temp_location4"":" &amp;ForecastModelInputs!F10&amp;","</f>
        <v>"temp_location4":9.51,</v>
      </c>
      <c r="H9" s="5" t="str">
        <f>"""temp_location5"":" &amp;ForecastModelInputs!G10&amp;","</f>
        <v>"temp_location5":11.53,</v>
      </c>
      <c r="I9" s="5" t="str">
        <f>"""temp_location1"":" &amp;ForecastModelInputs!H10&amp;","</f>
        <v>"temp_location1":10.47,</v>
      </c>
      <c r="J9" s="5" t="str">
        <f>"""solar_location3"":" &amp;ForecastModelInputs!I10&amp;","</f>
        <v>"solar_location3":0,</v>
      </c>
      <c r="K9" s="5" t="str">
        <f>"""solar_location6"":" &amp;ForecastModelInputs!J10&amp;","</f>
        <v>"solar_location6":0,</v>
      </c>
      <c r="L9" s="5" t="str">
        <f>"""solar_location2"":" &amp;ForecastModelInputs!K10&amp;","</f>
        <v>"solar_location2":0,</v>
      </c>
      <c r="M9" s="5" t="str">
        <f>"""solar_location4"":" &amp;ForecastModelInputs!L10&amp;","</f>
        <v>"solar_location4":0,</v>
      </c>
      <c r="N9" s="5" t="str">
        <f>"""solar_location5"":" &amp;ForecastModelInputs!M10&amp;","</f>
        <v>"solar_location5":0,</v>
      </c>
      <c r="O9" s="5" t="str">
        <f>"""solar_location1"":" &amp;ForecastModelInputs!N10&amp;","</f>
        <v>"solar_location1":0,</v>
      </c>
      <c r="P9" s="5" t="str">
        <f>"""summerWinter"":""" &amp;ForecastModelInputs!O10&amp;""","</f>
        <v>"summerWinter":"WINTER",</v>
      </c>
      <c r="Q9" s="4" t="str">
        <f>"""dateTimeLocal"":"""&amp;TEXT(ForecastModelInputs!P10,"YYYY-MM-DD HH:MM:SS")&amp;".0000000"","</f>
        <v>"dateTimeLocal":"2019-03-10 04:00:00.0000000",</v>
      </c>
      <c r="R9" s="5" t="str">
        <f>"""year"":" &amp;ForecastModelInputs!Q10&amp;","</f>
        <v>"year":2019,</v>
      </c>
      <c r="S9" s="5" t="str">
        <f>"""monthNum"":" &amp;ForecastModelInputs!R10&amp;","</f>
        <v>"monthNum":3,</v>
      </c>
      <c r="T9" s="5" t="str">
        <f>"""monthName"":""" &amp;ForecastModelInputs!S10&amp;""","</f>
        <v>"monthName":"Mar",</v>
      </c>
      <c r="U9" s="5" t="str">
        <f>"""weekNumber"":" &amp;ForecastModelInputs!T10&amp;","</f>
        <v>"weekNumber":11,</v>
      </c>
      <c r="V9" s="5" t="str">
        <f>"""dayOfWeek"":""" &amp;TRIM(ForecastModelInputs!U10)&amp;""","</f>
        <v>"dayOfWeek":"Sun",</v>
      </c>
      <c r="W9" s="5" t="str">
        <f>"""dayOfWeekNumber"":" &amp;ForecastModelInputs!V10&amp;","</f>
        <v>"dayOfWeekNumber":1,</v>
      </c>
      <c r="X9" s="5" t="str">
        <f>"""hourText"":"&amp;ForecastModelInputs!X10&amp;","</f>
        <v>"hourText":4,</v>
      </c>
      <c r="Y9" s="5" t="str">
        <f>"""hourNumber"":" &amp;ForecastModelInputs!X10&amp;","</f>
        <v>"hourNumber":4,</v>
      </c>
      <c r="Z9" s="5" t="str">
        <f>"""settlementPeriod"":" &amp;ForecastModelInputs!Y10&amp;","</f>
        <v>"settlementPeriod":9,</v>
      </c>
      <c r="AA9" s="5" t="s">
        <v>63</v>
      </c>
      <c r="AB9" s="5" t="str">
        <f>"""bankHoliday"":""" &amp;ForecastModelInputs!Z10&amp;""","</f>
        <v>"bankHoliday":"44227.1666666667",</v>
      </c>
      <c r="AC9" s="5" t="str">
        <f>"""workingDay"":""" &amp;ForecastModelInputs!AA10&amp;"""},"</f>
        <v>"workingDay":"NOT HOLIDAY"},</v>
      </c>
    </row>
    <row r="10" spans="1:29" x14ac:dyDescent="0.3">
      <c r="A10" s="6" t="str">
        <f t="shared" si="0"/>
        <v>{"dateTimeUTC":"2019-03-10 04:30:00.0000000","temp_location3":10.29,"temp_location6":11.42,"temp_location2":10.56,"temp_location4":9.51,"temp_location5":11.53,"temp_location1":10.47,"solar_location3":0,"solar_location6":0,"solar_location2":0,"solar_location4":0,"solar_location5":0,"solar_location1":0,"summerWinter":"WINTER","dateTimeLocal":"2019-03-10 04:30:00.0000000","year":2019,"monthNum":3,"monthName":"Mar","weekNumber":11,"dayOfWeek":"Sun","dayOfWeekNumber":1,"hourText":4,"hourNumber":4,"settlementPeriod":10,"timeOfDayLocal": "2000-01-01 00:00:00,000000","bankHoliday":"44227.1875","workingDay":"NOT HOLIDAY"},</v>
      </c>
      <c r="B10" s="5" t="s">
        <v>62</v>
      </c>
      <c r="C10" s="4" t="str">
        <f>"""dateTimeUTC"":"""&amp;TEXT(ForecastModelInputs!A11,"YYYY-MM-DD HH:MM:SS")&amp;".0000000"","</f>
        <v>"dateTimeUTC":"2019-03-10 04:30:00.0000000",</v>
      </c>
      <c r="D10" s="5" t="str">
        <f>"""temp_location3"":" &amp;ForecastModelInputs!C11&amp;","</f>
        <v>"temp_location3":10.29,</v>
      </c>
      <c r="E10" s="5" t="str">
        <f>"""temp_location6"":" &amp;ForecastModelInputs!D11&amp;","</f>
        <v>"temp_location6":11.42,</v>
      </c>
      <c r="F10" s="5" t="str">
        <f>"""temp_location2"":" &amp;ForecastModelInputs!E11&amp;","</f>
        <v>"temp_location2":10.56,</v>
      </c>
      <c r="G10" s="5" t="str">
        <f>"""temp_location4"":" &amp;ForecastModelInputs!F11&amp;","</f>
        <v>"temp_location4":9.51,</v>
      </c>
      <c r="H10" s="5" t="str">
        <f>"""temp_location5"":" &amp;ForecastModelInputs!G11&amp;","</f>
        <v>"temp_location5":11.53,</v>
      </c>
      <c r="I10" s="5" t="str">
        <f>"""temp_location1"":" &amp;ForecastModelInputs!H11&amp;","</f>
        <v>"temp_location1":10.47,</v>
      </c>
      <c r="J10" s="5" t="str">
        <f>"""solar_location3"":" &amp;ForecastModelInputs!I11&amp;","</f>
        <v>"solar_location3":0,</v>
      </c>
      <c r="K10" s="5" t="str">
        <f>"""solar_location6"":" &amp;ForecastModelInputs!J11&amp;","</f>
        <v>"solar_location6":0,</v>
      </c>
      <c r="L10" s="5" t="str">
        <f>"""solar_location2"":" &amp;ForecastModelInputs!K11&amp;","</f>
        <v>"solar_location2":0,</v>
      </c>
      <c r="M10" s="5" t="str">
        <f>"""solar_location4"":" &amp;ForecastModelInputs!L11&amp;","</f>
        <v>"solar_location4":0,</v>
      </c>
      <c r="N10" s="5" t="str">
        <f>"""solar_location5"":" &amp;ForecastModelInputs!M11&amp;","</f>
        <v>"solar_location5":0,</v>
      </c>
      <c r="O10" s="5" t="str">
        <f>"""solar_location1"":" &amp;ForecastModelInputs!N11&amp;","</f>
        <v>"solar_location1":0,</v>
      </c>
      <c r="P10" s="5" t="str">
        <f>"""summerWinter"":""" &amp;ForecastModelInputs!O11&amp;""","</f>
        <v>"summerWinter":"WINTER",</v>
      </c>
      <c r="Q10" s="4" t="str">
        <f>"""dateTimeLocal"":"""&amp;TEXT(ForecastModelInputs!P11,"YYYY-MM-DD HH:MM:SS")&amp;".0000000"","</f>
        <v>"dateTimeLocal":"2019-03-10 04:30:00.0000000",</v>
      </c>
      <c r="R10" s="5" t="str">
        <f>"""year"":" &amp;ForecastModelInputs!Q11&amp;","</f>
        <v>"year":2019,</v>
      </c>
      <c r="S10" s="5" t="str">
        <f>"""monthNum"":" &amp;ForecastModelInputs!R11&amp;","</f>
        <v>"monthNum":3,</v>
      </c>
      <c r="T10" s="5" t="str">
        <f>"""monthName"":""" &amp;ForecastModelInputs!S11&amp;""","</f>
        <v>"monthName":"Mar",</v>
      </c>
      <c r="U10" s="5" t="str">
        <f>"""weekNumber"":" &amp;ForecastModelInputs!T11&amp;","</f>
        <v>"weekNumber":11,</v>
      </c>
      <c r="V10" s="5" t="str">
        <f>"""dayOfWeek"":""" &amp;TRIM(ForecastModelInputs!U11)&amp;""","</f>
        <v>"dayOfWeek":"Sun",</v>
      </c>
      <c r="W10" s="5" t="str">
        <f>"""dayOfWeekNumber"":" &amp;ForecastModelInputs!V11&amp;","</f>
        <v>"dayOfWeekNumber":1,</v>
      </c>
      <c r="X10" s="5" t="str">
        <f>"""hourText"":"&amp;ForecastModelInputs!X11&amp;","</f>
        <v>"hourText":4,</v>
      </c>
      <c r="Y10" s="5" t="str">
        <f>"""hourNumber"":" &amp;ForecastModelInputs!X11&amp;","</f>
        <v>"hourNumber":4,</v>
      </c>
      <c r="Z10" s="5" t="str">
        <f>"""settlementPeriod"":" &amp;ForecastModelInputs!Y11&amp;","</f>
        <v>"settlementPeriod":10,</v>
      </c>
      <c r="AA10" s="5" t="s">
        <v>63</v>
      </c>
      <c r="AB10" s="5" t="str">
        <f>"""bankHoliday"":""" &amp;ForecastModelInputs!Z11&amp;""","</f>
        <v>"bankHoliday":"44227.1875",</v>
      </c>
      <c r="AC10" s="5" t="str">
        <f>"""workingDay"":""" &amp;ForecastModelInputs!AA11&amp;"""},"</f>
        <v>"workingDay":"NOT HOLIDAY"},</v>
      </c>
    </row>
    <row r="11" spans="1:29" x14ac:dyDescent="0.3">
      <c r="A11" s="6" t="str">
        <f t="shared" si="0"/>
        <v>{"dateTimeUTC":"2019-03-10 05:00:00.0000000","temp_location3":9.69,"temp_location6":11.21,"temp_location2":10.05,"temp_location4":9.61,"temp_location5":10.53,"temp_location1":9.21,"solar_location3":0,"solar_location6":0,"solar_location2":0,"solar_location4":0,"solar_location5":0,"solar_location1":0,"summerWinter":"WINTER","dateTimeLocal":"2019-03-10 05:00:00.0000000","year":2019,"monthNum":3,"monthName":"Mar","weekNumber":11,"dayOfWeek":"Sun","dayOfWeekNumber":1,"hourText":5,"hourNumber":5,"settlementPeriod":11,"timeOfDayLocal": "2000-01-01 00:00:00,000000","bankHoliday":"44227.2083333333","workingDay":"NOT HOLIDAY"},</v>
      </c>
      <c r="B11" s="5" t="s">
        <v>62</v>
      </c>
      <c r="C11" s="4" t="str">
        <f>"""dateTimeUTC"":"""&amp;TEXT(ForecastModelInputs!A12,"YYYY-MM-DD HH:MM:SS")&amp;".0000000"","</f>
        <v>"dateTimeUTC":"2019-03-10 05:00:00.0000000",</v>
      </c>
      <c r="D11" s="5" t="str">
        <f>"""temp_location3"":" &amp;ForecastModelInputs!C12&amp;","</f>
        <v>"temp_location3":9.69,</v>
      </c>
      <c r="E11" s="5" t="str">
        <f>"""temp_location6"":" &amp;ForecastModelInputs!D12&amp;","</f>
        <v>"temp_location6":11.21,</v>
      </c>
      <c r="F11" s="5" t="str">
        <f>"""temp_location2"":" &amp;ForecastModelInputs!E12&amp;","</f>
        <v>"temp_location2":10.05,</v>
      </c>
      <c r="G11" s="5" t="str">
        <f>"""temp_location4"":" &amp;ForecastModelInputs!F12&amp;","</f>
        <v>"temp_location4":9.61,</v>
      </c>
      <c r="H11" s="5" t="str">
        <f>"""temp_location5"":" &amp;ForecastModelInputs!G12&amp;","</f>
        <v>"temp_location5":10.53,</v>
      </c>
      <c r="I11" s="5" t="str">
        <f>"""temp_location1"":" &amp;ForecastModelInputs!H12&amp;","</f>
        <v>"temp_location1":9.21,</v>
      </c>
      <c r="J11" s="5" t="str">
        <f>"""solar_location3"":" &amp;ForecastModelInputs!I12&amp;","</f>
        <v>"solar_location3":0,</v>
      </c>
      <c r="K11" s="5" t="str">
        <f>"""solar_location6"":" &amp;ForecastModelInputs!J12&amp;","</f>
        <v>"solar_location6":0,</v>
      </c>
      <c r="L11" s="5" t="str">
        <f>"""solar_location2"":" &amp;ForecastModelInputs!K12&amp;","</f>
        <v>"solar_location2":0,</v>
      </c>
      <c r="M11" s="5" t="str">
        <f>"""solar_location4"":" &amp;ForecastModelInputs!L12&amp;","</f>
        <v>"solar_location4":0,</v>
      </c>
      <c r="N11" s="5" t="str">
        <f>"""solar_location5"":" &amp;ForecastModelInputs!M12&amp;","</f>
        <v>"solar_location5":0,</v>
      </c>
      <c r="O11" s="5" t="str">
        <f>"""solar_location1"":" &amp;ForecastModelInputs!N12&amp;","</f>
        <v>"solar_location1":0,</v>
      </c>
      <c r="P11" s="5" t="str">
        <f>"""summerWinter"":""" &amp;ForecastModelInputs!O12&amp;""","</f>
        <v>"summerWinter":"WINTER",</v>
      </c>
      <c r="Q11" s="4" t="str">
        <f>"""dateTimeLocal"":"""&amp;TEXT(ForecastModelInputs!P12,"YYYY-MM-DD HH:MM:SS")&amp;".0000000"","</f>
        <v>"dateTimeLocal":"2019-03-10 05:00:00.0000000",</v>
      </c>
      <c r="R11" s="5" t="str">
        <f>"""year"":" &amp;ForecastModelInputs!Q12&amp;","</f>
        <v>"year":2019,</v>
      </c>
      <c r="S11" s="5" t="str">
        <f>"""monthNum"":" &amp;ForecastModelInputs!R12&amp;","</f>
        <v>"monthNum":3,</v>
      </c>
      <c r="T11" s="5" t="str">
        <f>"""monthName"":""" &amp;ForecastModelInputs!S12&amp;""","</f>
        <v>"monthName":"Mar",</v>
      </c>
      <c r="U11" s="5" t="str">
        <f>"""weekNumber"":" &amp;ForecastModelInputs!T12&amp;","</f>
        <v>"weekNumber":11,</v>
      </c>
      <c r="V11" s="5" t="str">
        <f>"""dayOfWeek"":""" &amp;TRIM(ForecastModelInputs!U12)&amp;""","</f>
        <v>"dayOfWeek":"Sun",</v>
      </c>
      <c r="W11" s="5" t="str">
        <f>"""dayOfWeekNumber"":" &amp;ForecastModelInputs!V12&amp;","</f>
        <v>"dayOfWeekNumber":1,</v>
      </c>
      <c r="X11" s="5" t="str">
        <f>"""hourText"":"&amp;ForecastModelInputs!X12&amp;","</f>
        <v>"hourText":5,</v>
      </c>
      <c r="Y11" s="5" t="str">
        <f>"""hourNumber"":" &amp;ForecastModelInputs!X12&amp;","</f>
        <v>"hourNumber":5,</v>
      </c>
      <c r="Z11" s="5" t="str">
        <f>"""settlementPeriod"":" &amp;ForecastModelInputs!Y12&amp;","</f>
        <v>"settlementPeriod":11,</v>
      </c>
      <c r="AA11" s="5" t="s">
        <v>63</v>
      </c>
      <c r="AB11" s="5" t="str">
        <f>"""bankHoliday"":""" &amp;ForecastModelInputs!Z12&amp;""","</f>
        <v>"bankHoliday":"44227.2083333333",</v>
      </c>
      <c r="AC11" s="5" t="str">
        <f>"""workingDay"":""" &amp;ForecastModelInputs!AA12&amp;"""},"</f>
        <v>"workingDay":"NOT HOLIDAY"},</v>
      </c>
    </row>
    <row r="12" spans="1:29" x14ac:dyDescent="0.3">
      <c r="A12" s="6" t="str">
        <f t="shared" si="0"/>
        <v>{"dateTimeUTC":"2019-03-10 05:30:00.0000000","temp_location3":9.69,"temp_location6":11.21,"temp_location2":10.05,"temp_location4":9.61,"temp_location5":10.53,"temp_location1":9.21,"solar_location3":0,"solar_location6":0,"solar_location2":0,"solar_location4":0,"solar_location5":0,"solar_location1":0,"summerWinter":"WINTER","dateTimeLocal":"2019-03-10 05:30:00.0000000","year":2019,"monthNum":3,"monthName":"Mar","weekNumber":11,"dayOfWeek":"Sun","dayOfWeekNumber":1,"hourText":5,"hourNumber":5,"settlementPeriod":12,"timeOfDayLocal": "2000-01-01 00:00:00,000000","bankHoliday":"44227.2291666667","workingDay":"NOT HOLIDAY"},</v>
      </c>
      <c r="B12" s="5" t="s">
        <v>62</v>
      </c>
      <c r="C12" s="4" t="str">
        <f>"""dateTimeUTC"":"""&amp;TEXT(ForecastModelInputs!A13,"YYYY-MM-DD HH:MM:SS")&amp;".0000000"","</f>
        <v>"dateTimeUTC":"2019-03-10 05:30:00.0000000",</v>
      </c>
      <c r="D12" s="5" t="str">
        <f>"""temp_location3"":" &amp;ForecastModelInputs!C13&amp;","</f>
        <v>"temp_location3":9.69,</v>
      </c>
      <c r="E12" s="5" t="str">
        <f>"""temp_location6"":" &amp;ForecastModelInputs!D13&amp;","</f>
        <v>"temp_location6":11.21,</v>
      </c>
      <c r="F12" s="5" t="str">
        <f>"""temp_location2"":" &amp;ForecastModelInputs!E13&amp;","</f>
        <v>"temp_location2":10.05,</v>
      </c>
      <c r="G12" s="5" t="str">
        <f>"""temp_location4"":" &amp;ForecastModelInputs!F13&amp;","</f>
        <v>"temp_location4":9.61,</v>
      </c>
      <c r="H12" s="5" t="str">
        <f>"""temp_location5"":" &amp;ForecastModelInputs!G13&amp;","</f>
        <v>"temp_location5":10.53,</v>
      </c>
      <c r="I12" s="5" t="str">
        <f>"""temp_location1"":" &amp;ForecastModelInputs!H13&amp;","</f>
        <v>"temp_location1":9.21,</v>
      </c>
      <c r="J12" s="5" t="str">
        <f>"""solar_location3"":" &amp;ForecastModelInputs!I13&amp;","</f>
        <v>"solar_location3":0,</v>
      </c>
      <c r="K12" s="5" t="str">
        <f>"""solar_location6"":" &amp;ForecastModelInputs!J13&amp;","</f>
        <v>"solar_location6":0,</v>
      </c>
      <c r="L12" s="5" t="str">
        <f>"""solar_location2"":" &amp;ForecastModelInputs!K13&amp;","</f>
        <v>"solar_location2":0,</v>
      </c>
      <c r="M12" s="5" t="str">
        <f>"""solar_location4"":" &amp;ForecastModelInputs!L13&amp;","</f>
        <v>"solar_location4":0,</v>
      </c>
      <c r="N12" s="5" t="str">
        <f>"""solar_location5"":" &amp;ForecastModelInputs!M13&amp;","</f>
        <v>"solar_location5":0,</v>
      </c>
      <c r="O12" s="5" t="str">
        <f>"""solar_location1"":" &amp;ForecastModelInputs!N13&amp;","</f>
        <v>"solar_location1":0,</v>
      </c>
      <c r="P12" s="5" t="str">
        <f>"""summerWinter"":""" &amp;ForecastModelInputs!O13&amp;""","</f>
        <v>"summerWinter":"WINTER",</v>
      </c>
      <c r="Q12" s="4" t="str">
        <f>"""dateTimeLocal"":"""&amp;TEXT(ForecastModelInputs!P13,"YYYY-MM-DD HH:MM:SS")&amp;".0000000"","</f>
        <v>"dateTimeLocal":"2019-03-10 05:30:00.0000000",</v>
      </c>
      <c r="R12" s="5" t="str">
        <f>"""year"":" &amp;ForecastModelInputs!Q13&amp;","</f>
        <v>"year":2019,</v>
      </c>
      <c r="S12" s="5" t="str">
        <f>"""monthNum"":" &amp;ForecastModelInputs!R13&amp;","</f>
        <v>"monthNum":3,</v>
      </c>
      <c r="T12" s="5" t="str">
        <f>"""monthName"":""" &amp;ForecastModelInputs!S13&amp;""","</f>
        <v>"monthName":"Mar",</v>
      </c>
      <c r="U12" s="5" t="str">
        <f>"""weekNumber"":" &amp;ForecastModelInputs!T13&amp;","</f>
        <v>"weekNumber":11,</v>
      </c>
      <c r="V12" s="5" t="str">
        <f>"""dayOfWeek"":""" &amp;TRIM(ForecastModelInputs!U13)&amp;""","</f>
        <v>"dayOfWeek":"Sun",</v>
      </c>
      <c r="W12" s="5" t="str">
        <f>"""dayOfWeekNumber"":" &amp;ForecastModelInputs!V13&amp;","</f>
        <v>"dayOfWeekNumber":1,</v>
      </c>
      <c r="X12" s="5" t="str">
        <f>"""hourText"":"&amp;ForecastModelInputs!X13&amp;","</f>
        <v>"hourText":5,</v>
      </c>
      <c r="Y12" s="5" t="str">
        <f>"""hourNumber"":" &amp;ForecastModelInputs!X13&amp;","</f>
        <v>"hourNumber":5,</v>
      </c>
      <c r="Z12" s="5" t="str">
        <f>"""settlementPeriod"":" &amp;ForecastModelInputs!Y13&amp;","</f>
        <v>"settlementPeriod":12,</v>
      </c>
      <c r="AA12" s="5" t="s">
        <v>63</v>
      </c>
      <c r="AB12" s="5" t="str">
        <f>"""bankHoliday"":""" &amp;ForecastModelInputs!Z13&amp;""","</f>
        <v>"bankHoliday":"44227.2291666667",</v>
      </c>
      <c r="AC12" s="5" t="str">
        <f>"""workingDay"":""" &amp;ForecastModelInputs!AA13&amp;"""},"</f>
        <v>"workingDay":"NOT HOLIDAY"},</v>
      </c>
    </row>
    <row r="13" spans="1:29" x14ac:dyDescent="0.3">
      <c r="A13" s="6" t="str">
        <f t="shared" si="0"/>
        <v>{"dateTimeUTC":"2019-03-10 06:00:00.0000000","temp_location3":7.94,"temp_location6":9.96,"temp_location2":8.52,"temp_location4":8.25,"temp_location5":9.94,"temp_location1":8.23,"solar_location3":1.83,"solar_location6":5.72,"solar_location2":3.7,"solar_location4":2.29,"solar_location5":4.37,"solar_location1":2.79,"summerWinter":"WINTER","dateTimeLocal":"2019-03-10 06:00:00.0000000","year":2019,"monthNum":3,"monthName":"Mar","weekNumber":11,"dayOfWeek":"Sun","dayOfWeekNumber":1,"hourText":6,"hourNumber":6,"settlementPeriod":13,"timeOfDayLocal": "2000-01-01 00:00:00,000000","bankHoliday":"44227.25","workingDay":"NOT HOLIDAY"},</v>
      </c>
      <c r="B13" s="5" t="s">
        <v>62</v>
      </c>
      <c r="C13" s="4" t="str">
        <f>"""dateTimeUTC"":"""&amp;TEXT(ForecastModelInputs!A14,"YYYY-MM-DD HH:MM:SS")&amp;".0000000"","</f>
        <v>"dateTimeUTC":"2019-03-10 06:00:00.0000000",</v>
      </c>
      <c r="D13" s="5" t="str">
        <f>"""temp_location3"":" &amp;ForecastModelInputs!C14&amp;","</f>
        <v>"temp_location3":7.94,</v>
      </c>
      <c r="E13" s="5" t="str">
        <f>"""temp_location6"":" &amp;ForecastModelInputs!D14&amp;","</f>
        <v>"temp_location6":9.96,</v>
      </c>
      <c r="F13" s="5" t="str">
        <f>"""temp_location2"":" &amp;ForecastModelInputs!E14&amp;","</f>
        <v>"temp_location2":8.52,</v>
      </c>
      <c r="G13" s="5" t="str">
        <f>"""temp_location4"":" &amp;ForecastModelInputs!F14&amp;","</f>
        <v>"temp_location4":8.25,</v>
      </c>
      <c r="H13" s="5" t="str">
        <f>"""temp_location5"":" &amp;ForecastModelInputs!G14&amp;","</f>
        <v>"temp_location5":9.94,</v>
      </c>
      <c r="I13" s="5" t="str">
        <f>"""temp_location1"":" &amp;ForecastModelInputs!H14&amp;","</f>
        <v>"temp_location1":8.23,</v>
      </c>
      <c r="J13" s="5" t="str">
        <f>"""solar_location3"":" &amp;ForecastModelInputs!I14&amp;","</f>
        <v>"solar_location3":1.83,</v>
      </c>
      <c r="K13" s="5" t="str">
        <f>"""solar_location6"":" &amp;ForecastModelInputs!J14&amp;","</f>
        <v>"solar_location6":5.72,</v>
      </c>
      <c r="L13" s="5" t="str">
        <f>"""solar_location2"":" &amp;ForecastModelInputs!K14&amp;","</f>
        <v>"solar_location2":3.7,</v>
      </c>
      <c r="M13" s="5" t="str">
        <f>"""solar_location4"":" &amp;ForecastModelInputs!L14&amp;","</f>
        <v>"solar_location4":2.29,</v>
      </c>
      <c r="N13" s="5" t="str">
        <f>"""solar_location5"":" &amp;ForecastModelInputs!M14&amp;","</f>
        <v>"solar_location5":4.37,</v>
      </c>
      <c r="O13" s="5" t="str">
        <f>"""solar_location1"":" &amp;ForecastModelInputs!N14&amp;","</f>
        <v>"solar_location1":2.79,</v>
      </c>
      <c r="P13" s="5" t="str">
        <f>"""summerWinter"":""" &amp;ForecastModelInputs!O14&amp;""","</f>
        <v>"summerWinter":"WINTER",</v>
      </c>
      <c r="Q13" s="4" t="str">
        <f>"""dateTimeLocal"":"""&amp;TEXT(ForecastModelInputs!P14,"YYYY-MM-DD HH:MM:SS")&amp;".0000000"","</f>
        <v>"dateTimeLocal":"2019-03-10 06:00:00.0000000",</v>
      </c>
      <c r="R13" s="5" t="str">
        <f>"""year"":" &amp;ForecastModelInputs!Q14&amp;","</f>
        <v>"year":2019,</v>
      </c>
      <c r="S13" s="5" t="str">
        <f>"""monthNum"":" &amp;ForecastModelInputs!R14&amp;","</f>
        <v>"monthNum":3,</v>
      </c>
      <c r="T13" s="5" t="str">
        <f>"""monthName"":""" &amp;ForecastModelInputs!S14&amp;""","</f>
        <v>"monthName":"Mar",</v>
      </c>
      <c r="U13" s="5" t="str">
        <f>"""weekNumber"":" &amp;ForecastModelInputs!T14&amp;","</f>
        <v>"weekNumber":11,</v>
      </c>
      <c r="V13" s="5" t="str">
        <f>"""dayOfWeek"":""" &amp;TRIM(ForecastModelInputs!U14)&amp;""","</f>
        <v>"dayOfWeek":"Sun",</v>
      </c>
      <c r="W13" s="5" t="str">
        <f>"""dayOfWeekNumber"":" &amp;ForecastModelInputs!V14&amp;","</f>
        <v>"dayOfWeekNumber":1,</v>
      </c>
      <c r="X13" s="5" t="str">
        <f>"""hourText"":"&amp;ForecastModelInputs!X14&amp;","</f>
        <v>"hourText":6,</v>
      </c>
      <c r="Y13" s="5" t="str">
        <f>"""hourNumber"":" &amp;ForecastModelInputs!X14&amp;","</f>
        <v>"hourNumber":6,</v>
      </c>
      <c r="Z13" s="5" t="str">
        <f>"""settlementPeriod"":" &amp;ForecastModelInputs!Y14&amp;","</f>
        <v>"settlementPeriod":13,</v>
      </c>
      <c r="AA13" s="5" t="s">
        <v>63</v>
      </c>
      <c r="AB13" s="5" t="str">
        <f>"""bankHoliday"":""" &amp;ForecastModelInputs!Z14&amp;""","</f>
        <v>"bankHoliday":"44227.25",</v>
      </c>
      <c r="AC13" s="5" t="str">
        <f>"""workingDay"":""" &amp;ForecastModelInputs!AA14&amp;"""},"</f>
        <v>"workingDay":"NOT HOLIDAY"},</v>
      </c>
    </row>
    <row r="14" spans="1:29" x14ac:dyDescent="0.3">
      <c r="A14" s="6" t="str">
        <f t="shared" si="0"/>
        <v>{"dateTimeUTC":"2019-03-10 06:30:00.0000000","temp_location3":7.94,"temp_location6":9.96,"temp_location2":8.52,"temp_location4":8.25,"temp_location5":9.94,"temp_location1":8.23,"solar_location3":1.83,"solar_location6":5.72,"solar_location2":3.7,"solar_location4":2.29,"solar_location5":4.37,"solar_location1":2.79,"summerWinter":"WINTER","dateTimeLocal":"2019-03-10 06:30:00.0000000","year":2019,"monthNum":3,"monthName":"Mar","weekNumber":11,"dayOfWeek":"Sun","dayOfWeekNumber":1,"hourText":6,"hourNumber":6,"settlementPeriod":14,"timeOfDayLocal": "2000-01-01 00:00:00,000000","bankHoliday":"44227.2708333333","workingDay":"NOT HOLIDAY"},</v>
      </c>
      <c r="B14" s="5" t="s">
        <v>62</v>
      </c>
      <c r="C14" s="4" t="str">
        <f>"""dateTimeUTC"":"""&amp;TEXT(ForecastModelInputs!A15,"YYYY-MM-DD HH:MM:SS")&amp;".0000000"","</f>
        <v>"dateTimeUTC":"2019-03-10 06:30:00.0000000",</v>
      </c>
      <c r="D14" s="5" t="str">
        <f>"""temp_location3"":" &amp;ForecastModelInputs!C15&amp;","</f>
        <v>"temp_location3":7.94,</v>
      </c>
      <c r="E14" s="5" t="str">
        <f>"""temp_location6"":" &amp;ForecastModelInputs!D15&amp;","</f>
        <v>"temp_location6":9.96,</v>
      </c>
      <c r="F14" s="5" t="str">
        <f>"""temp_location2"":" &amp;ForecastModelInputs!E15&amp;","</f>
        <v>"temp_location2":8.52,</v>
      </c>
      <c r="G14" s="5" t="str">
        <f>"""temp_location4"":" &amp;ForecastModelInputs!F15&amp;","</f>
        <v>"temp_location4":8.25,</v>
      </c>
      <c r="H14" s="5" t="str">
        <f>"""temp_location5"":" &amp;ForecastModelInputs!G15&amp;","</f>
        <v>"temp_location5":9.94,</v>
      </c>
      <c r="I14" s="5" t="str">
        <f>"""temp_location1"":" &amp;ForecastModelInputs!H15&amp;","</f>
        <v>"temp_location1":8.23,</v>
      </c>
      <c r="J14" s="5" t="str">
        <f>"""solar_location3"":" &amp;ForecastModelInputs!I15&amp;","</f>
        <v>"solar_location3":1.83,</v>
      </c>
      <c r="K14" s="5" t="str">
        <f>"""solar_location6"":" &amp;ForecastModelInputs!J15&amp;","</f>
        <v>"solar_location6":5.72,</v>
      </c>
      <c r="L14" s="5" t="str">
        <f>"""solar_location2"":" &amp;ForecastModelInputs!K15&amp;","</f>
        <v>"solar_location2":3.7,</v>
      </c>
      <c r="M14" s="5" t="str">
        <f>"""solar_location4"":" &amp;ForecastModelInputs!L15&amp;","</f>
        <v>"solar_location4":2.29,</v>
      </c>
      <c r="N14" s="5" t="str">
        <f>"""solar_location5"":" &amp;ForecastModelInputs!M15&amp;","</f>
        <v>"solar_location5":4.37,</v>
      </c>
      <c r="O14" s="5" t="str">
        <f>"""solar_location1"":" &amp;ForecastModelInputs!N15&amp;","</f>
        <v>"solar_location1":2.79,</v>
      </c>
      <c r="P14" s="5" t="str">
        <f>"""summerWinter"":""" &amp;ForecastModelInputs!O15&amp;""","</f>
        <v>"summerWinter":"WINTER",</v>
      </c>
      <c r="Q14" s="4" t="str">
        <f>"""dateTimeLocal"":"""&amp;TEXT(ForecastModelInputs!P15,"YYYY-MM-DD HH:MM:SS")&amp;".0000000"","</f>
        <v>"dateTimeLocal":"2019-03-10 06:30:00.0000000",</v>
      </c>
      <c r="R14" s="5" t="str">
        <f>"""year"":" &amp;ForecastModelInputs!Q15&amp;","</f>
        <v>"year":2019,</v>
      </c>
      <c r="S14" s="5" t="str">
        <f>"""monthNum"":" &amp;ForecastModelInputs!R15&amp;","</f>
        <v>"monthNum":3,</v>
      </c>
      <c r="T14" s="5" t="str">
        <f>"""monthName"":""" &amp;ForecastModelInputs!S15&amp;""","</f>
        <v>"monthName":"Mar",</v>
      </c>
      <c r="U14" s="5" t="str">
        <f>"""weekNumber"":" &amp;ForecastModelInputs!T15&amp;","</f>
        <v>"weekNumber":11,</v>
      </c>
      <c r="V14" s="5" t="str">
        <f>"""dayOfWeek"":""" &amp;TRIM(ForecastModelInputs!U15)&amp;""","</f>
        <v>"dayOfWeek":"Sun",</v>
      </c>
      <c r="W14" s="5" t="str">
        <f>"""dayOfWeekNumber"":" &amp;ForecastModelInputs!V15&amp;","</f>
        <v>"dayOfWeekNumber":1,</v>
      </c>
      <c r="X14" s="5" t="str">
        <f>"""hourText"":"&amp;ForecastModelInputs!X15&amp;","</f>
        <v>"hourText":6,</v>
      </c>
      <c r="Y14" s="5" t="str">
        <f>"""hourNumber"":" &amp;ForecastModelInputs!X15&amp;","</f>
        <v>"hourNumber":6,</v>
      </c>
      <c r="Z14" s="5" t="str">
        <f>"""settlementPeriod"":" &amp;ForecastModelInputs!Y15&amp;","</f>
        <v>"settlementPeriod":14,</v>
      </c>
      <c r="AA14" s="5" t="s">
        <v>63</v>
      </c>
      <c r="AB14" s="5" t="str">
        <f>"""bankHoliday"":""" &amp;ForecastModelInputs!Z15&amp;""","</f>
        <v>"bankHoliday":"44227.2708333333",</v>
      </c>
      <c r="AC14" s="5" t="str">
        <f>"""workingDay"":""" &amp;ForecastModelInputs!AA15&amp;"""},"</f>
        <v>"workingDay":"NOT HOLIDAY"},</v>
      </c>
    </row>
    <row r="15" spans="1:29" x14ac:dyDescent="0.3">
      <c r="A15" s="6" t="str">
        <f t="shared" si="0"/>
        <v>{"dateTimeUTC":"2019-03-10 07:00:00.0000000","temp_location3":7.08,"temp_location6":9.75,"temp_location2":7.89,"temp_location4":5.93,"temp_location5":9.82,"temp_location1":7.81,"solar_location3":45.53,"solar_location6":102.84,"solar_location2":79.75,"solar_location4":36.42,"solar_location5":86.03,"solar_location1":62.44,"summerWinter":"WINTER","dateTimeLocal":"2019-03-10 07:00:00.0000000","year":2019,"monthNum":3,"monthName":"Mar","weekNumber":11,"dayOfWeek":"Sun","dayOfWeekNumber":1,"hourText":7,"hourNumber":7,"settlementPeriod":15,"timeOfDayLocal": "2000-01-01 00:00:00,000000","bankHoliday":"44227.2916666667","workingDay":"NOT HOLIDAY"},</v>
      </c>
      <c r="B15" s="5" t="s">
        <v>62</v>
      </c>
      <c r="C15" s="4" t="str">
        <f>"""dateTimeUTC"":"""&amp;TEXT(ForecastModelInputs!A16,"YYYY-MM-DD HH:MM:SS")&amp;".0000000"","</f>
        <v>"dateTimeUTC":"2019-03-10 07:00:00.0000000",</v>
      </c>
      <c r="D15" s="5" t="str">
        <f>"""temp_location3"":" &amp;ForecastModelInputs!C16&amp;","</f>
        <v>"temp_location3":7.08,</v>
      </c>
      <c r="E15" s="5" t="str">
        <f>"""temp_location6"":" &amp;ForecastModelInputs!D16&amp;","</f>
        <v>"temp_location6":9.75,</v>
      </c>
      <c r="F15" s="5" t="str">
        <f>"""temp_location2"":" &amp;ForecastModelInputs!E16&amp;","</f>
        <v>"temp_location2":7.89,</v>
      </c>
      <c r="G15" s="5" t="str">
        <f>"""temp_location4"":" &amp;ForecastModelInputs!F16&amp;","</f>
        <v>"temp_location4":5.93,</v>
      </c>
      <c r="H15" s="5" t="str">
        <f>"""temp_location5"":" &amp;ForecastModelInputs!G16&amp;","</f>
        <v>"temp_location5":9.82,</v>
      </c>
      <c r="I15" s="5" t="str">
        <f>"""temp_location1"":" &amp;ForecastModelInputs!H16&amp;","</f>
        <v>"temp_location1":7.81,</v>
      </c>
      <c r="J15" s="5" t="str">
        <f>"""solar_location3"":" &amp;ForecastModelInputs!I16&amp;","</f>
        <v>"solar_location3":45.53,</v>
      </c>
      <c r="K15" s="5" t="str">
        <f>"""solar_location6"":" &amp;ForecastModelInputs!J16&amp;","</f>
        <v>"solar_location6":102.84,</v>
      </c>
      <c r="L15" s="5" t="str">
        <f>"""solar_location2"":" &amp;ForecastModelInputs!K16&amp;","</f>
        <v>"solar_location2":79.75,</v>
      </c>
      <c r="M15" s="5" t="str">
        <f>"""solar_location4"":" &amp;ForecastModelInputs!L16&amp;","</f>
        <v>"solar_location4":36.42,</v>
      </c>
      <c r="N15" s="5" t="str">
        <f>"""solar_location5"":" &amp;ForecastModelInputs!M16&amp;","</f>
        <v>"solar_location5":86.03,</v>
      </c>
      <c r="O15" s="5" t="str">
        <f>"""solar_location1"":" &amp;ForecastModelInputs!N16&amp;","</f>
        <v>"solar_location1":62.44,</v>
      </c>
      <c r="P15" s="5" t="str">
        <f>"""summerWinter"":""" &amp;ForecastModelInputs!O16&amp;""","</f>
        <v>"summerWinter":"WINTER",</v>
      </c>
      <c r="Q15" s="4" t="str">
        <f>"""dateTimeLocal"":"""&amp;TEXT(ForecastModelInputs!P16,"YYYY-MM-DD HH:MM:SS")&amp;".0000000"","</f>
        <v>"dateTimeLocal":"2019-03-10 07:00:00.0000000",</v>
      </c>
      <c r="R15" s="5" t="str">
        <f>"""year"":" &amp;ForecastModelInputs!Q16&amp;","</f>
        <v>"year":2019,</v>
      </c>
      <c r="S15" s="5" t="str">
        <f>"""monthNum"":" &amp;ForecastModelInputs!R16&amp;","</f>
        <v>"monthNum":3,</v>
      </c>
      <c r="T15" s="5" t="str">
        <f>"""monthName"":""" &amp;ForecastModelInputs!S16&amp;""","</f>
        <v>"monthName":"Mar",</v>
      </c>
      <c r="U15" s="5" t="str">
        <f>"""weekNumber"":" &amp;ForecastModelInputs!T16&amp;","</f>
        <v>"weekNumber":11,</v>
      </c>
      <c r="V15" s="5" t="str">
        <f>"""dayOfWeek"":""" &amp;TRIM(ForecastModelInputs!U16)&amp;""","</f>
        <v>"dayOfWeek":"Sun",</v>
      </c>
      <c r="W15" s="5" t="str">
        <f>"""dayOfWeekNumber"":" &amp;ForecastModelInputs!V16&amp;","</f>
        <v>"dayOfWeekNumber":1,</v>
      </c>
      <c r="X15" s="5" t="str">
        <f>"""hourText"":"&amp;ForecastModelInputs!X16&amp;","</f>
        <v>"hourText":7,</v>
      </c>
      <c r="Y15" s="5" t="str">
        <f>"""hourNumber"":" &amp;ForecastModelInputs!X16&amp;","</f>
        <v>"hourNumber":7,</v>
      </c>
      <c r="Z15" s="5" t="str">
        <f>"""settlementPeriod"":" &amp;ForecastModelInputs!Y16&amp;","</f>
        <v>"settlementPeriod":15,</v>
      </c>
      <c r="AA15" s="5" t="s">
        <v>63</v>
      </c>
      <c r="AB15" s="5" t="str">
        <f>"""bankHoliday"":""" &amp;ForecastModelInputs!Z16&amp;""","</f>
        <v>"bankHoliday":"44227.2916666667",</v>
      </c>
      <c r="AC15" s="5" t="str">
        <f>"""workingDay"":""" &amp;ForecastModelInputs!AA16&amp;"""},"</f>
        <v>"workingDay":"NOT HOLIDAY"},</v>
      </c>
    </row>
    <row r="16" spans="1:29" x14ac:dyDescent="0.3">
      <c r="A16" s="6" t="str">
        <f t="shared" si="0"/>
        <v>{"dateTimeUTC":"2019-03-10 07:30:00.0000000","temp_location3":7.08,"temp_location6":9.75,"temp_location2":7.89,"temp_location4":5.93,"temp_location5":9.82,"temp_location1":7.81,"solar_location3":45.53,"solar_location6":102.84,"solar_location2":79.75,"solar_location4":36.42,"solar_location5":86.03,"solar_location1":62.44,"summerWinter":"WINTER","dateTimeLocal":"2019-03-10 07:30:00.0000000","year":2019,"monthNum":3,"monthName":"Mar","weekNumber":11,"dayOfWeek":"Sun","dayOfWeekNumber":1,"hourText":7,"hourNumber":7,"settlementPeriod":16,"timeOfDayLocal": "2000-01-01 00:00:00,000000","bankHoliday":"44227.3125","workingDay":"NOT HOLIDAY"},</v>
      </c>
      <c r="B16" s="5" t="s">
        <v>62</v>
      </c>
      <c r="C16" s="4" t="str">
        <f>"""dateTimeUTC"":"""&amp;TEXT(ForecastModelInputs!A17,"YYYY-MM-DD HH:MM:SS")&amp;".0000000"","</f>
        <v>"dateTimeUTC":"2019-03-10 07:30:00.0000000",</v>
      </c>
      <c r="D16" s="5" t="str">
        <f>"""temp_location3"":" &amp;ForecastModelInputs!C17&amp;","</f>
        <v>"temp_location3":7.08,</v>
      </c>
      <c r="E16" s="5" t="str">
        <f>"""temp_location6"":" &amp;ForecastModelInputs!D17&amp;","</f>
        <v>"temp_location6":9.75,</v>
      </c>
      <c r="F16" s="5" t="str">
        <f>"""temp_location2"":" &amp;ForecastModelInputs!E17&amp;","</f>
        <v>"temp_location2":7.89,</v>
      </c>
      <c r="G16" s="5" t="str">
        <f>"""temp_location4"":" &amp;ForecastModelInputs!F17&amp;","</f>
        <v>"temp_location4":5.93,</v>
      </c>
      <c r="H16" s="5" t="str">
        <f>"""temp_location5"":" &amp;ForecastModelInputs!G17&amp;","</f>
        <v>"temp_location5":9.82,</v>
      </c>
      <c r="I16" s="5" t="str">
        <f>"""temp_location1"":" &amp;ForecastModelInputs!H17&amp;","</f>
        <v>"temp_location1":7.81,</v>
      </c>
      <c r="J16" s="5" t="str">
        <f>"""solar_location3"":" &amp;ForecastModelInputs!I17&amp;","</f>
        <v>"solar_location3":45.53,</v>
      </c>
      <c r="K16" s="5" t="str">
        <f>"""solar_location6"":" &amp;ForecastModelInputs!J17&amp;","</f>
        <v>"solar_location6":102.84,</v>
      </c>
      <c r="L16" s="5" t="str">
        <f>"""solar_location2"":" &amp;ForecastModelInputs!K17&amp;","</f>
        <v>"solar_location2":79.75,</v>
      </c>
      <c r="M16" s="5" t="str">
        <f>"""solar_location4"":" &amp;ForecastModelInputs!L17&amp;","</f>
        <v>"solar_location4":36.42,</v>
      </c>
      <c r="N16" s="5" t="str">
        <f>"""solar_location5"":" &amp;ForecastModelInputs!M17&amp;","</f>
        <v>"solar_location5":86.03,</v>
      </c>
      <c r="O16" s="5" t="str">
        <f>"""solar_location1"":" &amp;ForecastModelInputs!N17&amp;","</f>
        <v>"solar_location1":62.44,</v>
      </c>
      <c r="P16" s="5" t="str">
        <f>"""summerWinter"":""" &amp;ForecastModelInputs!O17&amp;""","</f>
        <v>"summerWinter":"WINTER",</v>
      </c>
      <c r="Q16" s="4" t="str">
        <f>"""dateTimeLocal"":"""&amp;TEXT(ForecastModelInputs!P17,"YYYY-MM-DD HH:MM:SS")&amp;".0000000"","</f>
        <v>"dateTimeLocal":"2019-03-10 07:30:00.0000000",</v>
      </c>
      <c r="R16" s="5" t="str">
        <f>"""year"":" &amp;ForecastModelInputs!Q17&amp;","</f>
        <v>"year":2019,</v>
      </c>
      <c r="S16" s="5" t="str">
        <f>"""monthNum"":" &amp;ForecastModelInputs!R17&amp;","</f>
        <v>"monthNum":3,</v>
      </c>
      <c r="T16" s="5" t="str">
        <f>"""monthName"":""" &amp;ForecastModelInputs!S17&amp;""","</f>
        <v>"monthName":"Mar",</v>
      </c>
      <c r="U16" s="5" t="str">
        <f>"""weekNumber"":" &amp;ForecastModelInputs!T17&amp;","</f>
        <v>"weekNumber":11,</v>
      </c>
      <c r="V16" s="5" t="str">
        <f>"""dayOfWeek"":""" &amp;TRIM(ForecastModelInputs!U17)&amp;""","</f>
        <v>"dayOfWeek":"Sun",</v>
      </c>
      <c r="W16" s="5" t="str">
        <f>"""dayOfWeekNumber"":" &amp;ForecastModelInputs!V17&amp;","</f>
        <v>"dayOfWeekNumber":1,</v>
      </c>
      <c r="X16" s="5" t="str">
        <f>"""hourText"":"&amp;ForecastModelInputs!X17&amp;","</f>
        <v>"hourText":7,</v>
      </c>
      <c r="Y16" s="5" t="str">
        <f>"""hourNumber"":" &amp;ForecastModelInputs!X17&amp;","</f>
        <v>"hourNumber":7,</v>
      </c>
      <c r="Z16" s="5" t="str">
        <f>"""settlementPeriod"":" &amp;ForecastModelInputs!Y17&amp;","</f>
        <v>"settlementPeriod":16,</v>
      </c>
      <c r="AA16" s="5" t="s">
        <v>63</v>
      </c>
      <c r="AB16" s="5" t="str">
        <f>"""bankHoliday"":""" &amp;ForecastModelInputs!Z17&amp;""","</f>
        <v>"bankHoliday":"44227.3125",</v>
      </c>
      <c r="AC16" s="5" t="str">
        <f>"""workingDay"":""" &amp;ForecastModelInputs!AA17&amp;"""},"</f>
        <v>"workingDay":"NOT HOLIDAY"},</v>
      </c>
    </row>
    <row r="17" spans="1:29" x14ac:dyDescent="0.3">
      <c r="A17" s="6" t="str">
        <f t="shared" si="0"/>
        <v>{"dateTimeUTC":"2019-03-10 08:00:00.0000000","temp_location3":6.72,"temp_location6":9.74,"temp_location2":7.8,"temp_location4":5.72,"temp_location5":9.88,"temp_location1":7.77,"solar_location3":115.34,"solar_location6":225.69,"solar_location2":183.5,"solar_location4":79.25,"solar_location5":238.5,"solar_location1":179.94,"summerWinter":"WINTER","dateTimeLocal":"2019-03-10 08:00:00.0000000","year":2019,"monthNum":3,"monthName":"Mar","weekNumber":11,"dayOfWeek":"Sun","dayOfWeekNumber":1,"hourText":8,"hourNumber":8,"settlementPeriod":17,"timeOfDayLocal": "2000-01-01 00:00:00,000000","bankHoliday":"44227.3333333333","workingDay":"NOT HOLIDAY"},</v>
      </c>
      <c r="B17" s="5" t="s">
        <v>62</v>
      </c>
      <c r="C17" s="4" t="str">
        <f>"""dateTimeUTC"":"""&amp;TEXT(ForecastModelInputs!A18,"YYYY-MM-DD HH:MM:SS")&amp;".0000000"","</f>
        <v>"dateTimeUTC":"2019-03-10 08:00:00.0000000",</v>
      </c>
      <c r="D17" s="5" t="str">
        <f>"""temp_location3"":" &amp;ForecastModelInputs!C18&amp;","</f>
        <v>"temp_location3":6.72,</v>
      </c>
      <c r="E17" s="5" t="str">
        <f>"""temp_location6"":" &amp;ForecastModelInputs!D18&amp;","</f>
        <v>"temp_location6":9.74,</v>
      </c>
      <c r="F17" s="5" t="str">
        <f>"""temp_location2"":" &amp;ForecastModelInputs!E18&amp;","</f>
        <v>"temp_location2":7.8,</v>
      </c>
      <c r="G17" s="5" t="str">
        <f>"""temp_location4"":" &amp;ForecastModelInputs!F18&amp;","</f>
        <v>"temp_location4":5.72,</v>
      </c>
      <c r="H17" s="5" t="str">
        <f>"""temp_location5"":" &amp;ForecastModelInputs!G18&amp;","</f>
        <v>"temp_location5":9.88,</v>
      </c>
      <c r="I17" s="5" t="str">
        <f>"""temp_location1"":" &amp;ForecastModelInputs!H18&amp;","</f>
        <v>"temp_location1":7.77,</v>
      </c>
      <c r="J17" s="5" t="str">
        <f>"""solar_location3"":" &amp;ForecastModelInputs!I18&amp;","</f>
        <v>"solar_location3":115.34,</v>
      </c>
      <c r="K17" s="5" t="str">
        <f>"""solar_location6"":" &amp;ForecastModelInputs!J18&amp;","</f>
        <v>"solar_location6":225.69,</v>
      </c>
      <c r="L17" s="5" t="str">
        <f>"""solar_location2"":" &amp;ForecastModelInputs!K18&amp;","</f>
        <v>"solar_location2":183.5,</v>
      </c>
      <c r="M17" s="5" t="str">
        <f>"""solar_location4"":" &amp;ForecastModelInputs!L18&amp;","</f>
        <v>"solar_location4":79.25,</v>
      </c>
      <c r="N17" s="5" t="str">
        <f>"""solar_location5"":" &amp;ForecastModelInputs!M18&amp;","</f>
        <v>"solar_location5":238.5,</v>
      </c>
      <c r="O17" s="5" t="str">
        <f>"""solar_location1"":" &amp;ForecastModelInputs!N18&amp;","</f>
        <v>"solar_location1":179.94,</v>
      </c>
      <c r="P17" s="5" t="str">
        <f>"""summerWinter"":""" &amp;ForecastModelInputs!O18&amp;""","</f>
        <v>"summerWinter":"WINTER",</v>
      </c>
      <c r="Q17" s="4" t="str">
        <f>"""dateTimeLocal"":"""&amp;TEXT(ForecastModelInputs!P18,"YYYY-MM-DD HH:MM:SS")&amp;".0000000"","</f>
        <v>"dateTimeLocal":"2019-03-10 08:00:00.0000000",</v>
      </c>
      <c r="R17" s="5" t="str">
        <f>"""year"":" &amp;ForecastModelInputs!Q18&amp;","</f>
        <v>"year":2019,</v>
      </c>
      <c r="S17" s="5" t="str">
        <f>"""monthNum"":" &amp;ForecastModelInputs!R18&amp;","</f>
        <v>"monthNum":3,</v>
      </c>
      <c r="T17" s="5" t="str">
        <f>"""monthName"":""" &amp;ForecastModelInputs!S18&amp;""","</f>
        <v>"monthName":"Mar",</v>
      </c>
      <c r="U17" s="5" t="str">
        <f>"""weekNumber"":" &amp;ForecastModelInputs!T18&amp;","</f>
        <v>"weekNumber":11,</v>
      </c>
      <c r="V17" s="5" t="str">
        <f>"""dayOfWeek"":""" &amp;TRIM(ForecastModelInputs!U18)&amp;""","</f>
        <v>"dayOfWeek":"Sun",</v>
      </c>
      <c r="W17" s="5" t="str">
        <f>"""dayOfWeekNumber"":" &amp;ForecastModelInputs!V18&amp;","</f>
        <v>"dayOfWeekNumber":1,</v>
      </c>
      <c r="X17" s="5" t="str">
        <f>"""hourText"":"&amp;ForecastModelInputs!X18&amp;","</f>
        <v>"hourText":8,</v>
      </c>
      <c r="Y17" s="5" t="str">
        <f>"""hourNumber"":" &amp;ForecastModelInputs!X18&amp;","</f>
        <v>"hourNumber":8,</v>
      </c>
      <c r="Z17" s="5" t="str">
        <f>"""settlementPeriod"":" &amp;ForecastModelInputs!Y18&amp;","</f>
        <v>"settlementPeriod":17,</v>
      </c>
      <c r="AA17" s="5" t="s">
        <v>63</v>
      </c>
      <c r="AB17" s="5" t="str">
        <f>"""bankHoliday"":""" &amp;ForecastModelInputs!Z18&amp;""","</f>
        <v>"bankHoliday":"44227.3333333333",</v>
      </c>
      <c r="AC17" s="5" t="str">
        <f>"""workingDay"":""" &amp;ForecastModelInputs!AA18&amp;"""},"</f>
        <v>"workingDay":"NOT HOLIDAY"},</v>
      </c>
    </row>
    <row r="18" spans="1:29" x14ac:dyDescent="0.3">
      <c r="A18" s="6" t="str">
        <f t="shared" si="0"/>
        <v>{"dateTimeUTC":"2019-03-10 08:30:00.0000000","temp_location3":6.72,"temp_location6":9.74,"temp_location2":7.8,"temp_location4":5.72,"temp_location5":9.88,"temp_location1":7.77,"solar_location3":115.34,"solar_location6":225.69,"solar_location2":183.5,"solar_location4":79.25,"solar_location5":238.5,"solar_location1":179.94,"summerWinter":"WINTER","dateTimeLocal":"2019-03-10 08:30:00.0000000","year":2019,"monthNum":3,"monthName":"Mar","weekNumber":11,"dayOfWeek":"Sun","dayOfWeekNumber":1,"hourText":8,"hourNumber":8,"settlementPeriod":18,"timeOfDayLocal": "2000-01-01 00:00:00,000000","bankHoliday":"44227.3541666667","workingDay":"NOT HOLIDAY"},</v>
      </c>
      <c r="B18" s="5" t="s">
        <v>62</v>
      </c>
      <c r="C18" s="4" t="str">
        <f>"""dateTimeUTC"":"""&amp;TEXT(ForecastModelInputs!A19,"YYYY-MM-DD HH:MM:SS")&amp;".0000000"","</f>
        <v>"dateTimeUTC":"2019-03-10 08:30:00.0000000",</v>
      </c>
      <c r="D18" s="5" t="str">
        <f>"""temp_location3"":" &amp;ForecastModelInputs!C19&amp;","</f>
        <v>"temp_location3":6.72,</v>
      </c>
      <c r="E18" s="5" t="str">
        <f>"""temp_location6"":" &amp;ForecastModelInputs!D19&amp;","</f>
        <v>"temp_location6":9.74,</v>
      </c>
      <c r="F18" s="5" t="str">
        <f>"""temp_location2"":" &amp;ForecastModelInputs!E19&amp;","</f>
        <v>"temp_location2":7.8,</v>
      </c>
      <c r="G18" s="5" t="str">
        <f>"""temp_location4"":" &amp;ForecastModelInputs!F19&amp;","</f>
        <v>"temp_location4":5.72,</v>
      </c>
      <c r="H18" s="5" t="str">
        <f>"""temp_location5"":" &amp;ForecastModelInputs!G19&amp;","</f>
        <v>"temp_location5":9.88,</v>
      </c>
      <c r="I18" s="5" t="str">
        <f>"""temp_location1"":" &amp;ForecastModelInputs!H19&amp;","</f>
        <v>"temp_location1":7.77,</v>
      </c>
      <c r="J18" s="5" t="str">
        <f>"""solar_location3"":" &amp;ForecastModelInputs!I19&amp;","</f>
        <v>"solar_location3":115.34,</v>
      </c>
      <c r="K18" s="5" t="str">
        <f>"""solar_location6"":" &amp;ForecastModelInputs!J19&amp;","</f>
        <v>"solar_location6":225.69,</v>
      </c>
      <c r="L18" s="5" t="str">
        <f>"""solar_location2"":" &amp;ForecastModelInputs!K19&amp;","</f>
        <v>"solar_location2":183.5,</v>
      </c>
      <c r="M18" s="5" t="str">
        <f>"""solar_location4"":" &amp;ForecastModelInputs!L19&amp;","</f>
        <v>"solar_location4":79.25,</v>
      </c>
      <c r="N18" s="5" t="str">
        <f>"""solar_location5"":" &amp;ForecastModelInputs!M19&amp;","</f>
        <v>"solar_location5":238.5,</v>
      </c>
      <c r="O18" s="5" t="str">
        <f>"""solar_location1"":" &amp;ForecastModelInputs!N19&amp;","</f>
        <v>"solar_location1":179.94,</v>
      </c>
      <c r="P18" s="5" t="str">
        <f>"""summerWinter"":""" &amp;ForecastModelInputs!O19&amp;""","</f>
        <v>"summerWinter":"WINTER",</v>
      </c>
      <c r="Q18" s="4" t="str">
        <f>"""dateTimeLocal"":"""&amp;TEXT(ForecastModelInputs!P19,"YYYY-MM-DD HH:MM:SS")&amp;".0000000"","</f>
        <v>"dateTimeLocal":"2019-03-10 08:30:00.0000000",</v>
      </c>
      <c r="R18" s="5" t="str">
        <f>"""year"":" &amp;ForecastModelInputs!Q19&amp;","</f>
        <v>"year":2019,</v>
      </c>
      <c r="S18" s="5" t="str">
        <f>"""monthNum"":" &amp;ForecastModelInputs!R19&amp;","</f>
        <v>"monthNum":3,</v>
      </c>
      <c r="T18" s="5" t="str">
        <f>"""monthName"":""" &amp;ForecastModelInputs!S19&amp;""","</f>
        <v>"monthName":"Mar",</v>
      </c>
      <c r="U18" s="5" t="str">
        <f>"""weekNumber"":" &amp;ForecastModelInputs!T19&amp;","</f>
        <v>"weekNumber":11,</v>
      </c>
      <c r="V18" s="5" t="str">
        <f>"""dayOfWeek"":""" &amp;TRIM(ForecastModelInputs!U19)&amp;""","</f>
        <v>"dayOfWeek":"Sun",</v>
      </c>
      <c r="W18" s="5" t="str">
        <f>"""dayOfWeekNumber"":" &amp;ForecastModelInputs!V19&amp;","</f>
        <v>"dayOfWeekNumber":1,</v>
      </c>
      <c r="X18" s="5" t="str">
        <f>"""hourText"":"&amp;ForecastModelInputs!X19&amp;","</f>
        <v>"hourText":8,</v>
      </c>
      <c r="Y18" s="5" t="str">
        <f>"""hourNumber"":" &amp;ForecastModelInputs!X19&amp;","</f>
        <v>"hourNumber":8,</v>
      </c>
      <c r="Z18" s="5" t="str">
        <f>"""settlementPeriod"":" &amp;ForecastModelInputs!Y19&amp;","</f>
        <v>"settlementPeriod":18,</v>
      </c>
      <c r="AA18" s="5" t="s">
        <v>63</v>
      </c>
      <c r="AB18" s="5" t="str">
        <f>"""bankHoliday"":""" &amp;ForecastModelInputs!Z19&amp;""","</f>
        <v>"bankHoliday":"44227.3541666667",</v>
      </c>
      <c r="AC18" s="5" t="str">
        <f>"""workingDay"":""" &amp;ForecastModelInputs!AA19&amp;"""},"</f>
        <v>"workingDay":"NOT HOLIDAY"},</v>
      </c>
    </row>
    <row r="19" spans="1:29" x14ac:dyDescent="0.3">
      <c r="A19" s="6" t="str">
        <f t="shared" si="0"/>
        <v>{"dateTimeUTC":"2019-03-10 09:00:00.0000000","temp_location3":6.52,"temp_location6":9.66,"temp_location2":7.73,"temp_location4":6.23,"temp_location5":9.6,"temp_location1":7.47,"solar_location3":266.5,"solar_location6":381.25,"solar_location2":355.5,"solar_location4":151.75,"solar_location5":375.88,"solar_location1":298.88,"summerWinter":"WINTER","dateTimeLocal":"2019-03-10 09:00:00.0000000","year":2019,"monthNum":3,"monthName":"Mar","weekNumber":11,"dayOfWeek":"Sun","dayOfWeekNumber":1,"hourText":9,"hourNumber":9,"settlementPeriod":19,"timeOfDayLocal": "2000-01-01 00:00:00,000000","bankHoliday":"44227.375","workingDay":"NOT HOLIDAY"},</v>
      </c>
      <c r="B19" s="5" t="s">
        <v>62</v>
      </c>
      <c r="C19" s="4" t="str">
        <f>"""dateTimeUTC"":"""&amp;TEXT(ForecastModelInputs!A20,"YYYY-MM-DD HH:MM:SS")&amp;".0000000"","</f>
        <v>"dateTimeUTC":"2019-03-10 09:00:00.0000000",</v>
      </c>
      <c r="D19" s="5" t="str">
        <f>"""temp_location3"":" &amp;ForecastModelInputs!C20&amp;","</f>
        <v>"temp_location3":6.52,</v>
      </c>
      <c r="E19" s="5" t="str">
        <f>"""temp_location6"":" &amp;ForecastModelInputs!D20&amp;","</f>
        <v>"temp_location6":9.66,</v>
      </c>
      <c r="F19" s="5" t="str">
        <f>"""temp_location2"":" &amp;ForecastModelInputs!E20&amp;","</f>
        <v>"temp_location2":7.73,</v>
      </c>
      <c r="G19" s="5" t="str">
        <f>"""temp_location4"":" &amp;ForecastModelInputs!F20&amp;","</f>
        <v>"temp_location4":6.23,</v>
      </c>
      <c r="H19" s="5" t="str">
        <f>"""temp_location5"":" &amp;ForecastModelInputs!G20&amp;","</f>
        <v>"temp_location5":9.6,</v>
      </c>
      <c r="I19" s="5" t="str">
        <f>"""temp_location1"":" &amp;ForecastModelInputs!H20&amp;","</f>
        <v>"temp_location1":7.47,</v>
      </c>
      <c r="J19" s="5" t="str">
        <f>"""solar_location3"":" &amp;ForecastModelInputs!I20&amp;","</f>
        <v>"solar_location3":266.5,</v>
      </c>
      <c r="K19" s="5" t="str">
        <f>"""solar_location6"":" &amp;ForecastModelInputs!J20&amp;","</f>
        <v>"solar_location6":381.25,</v>
      </c>
      <c r="L19" s="5" t="str">
        <f>"""solar_location2"":" &amp;ForecastModelInputs!K20&amp;","</f>
        <v>"solar_location2":355.5,</v>
      </c>
      <c r="M19" s="5" t="str">
        <f>"""solar_location4"":" &amp;ForecastModelInputs!L20&amp;","</f>
        <v>"solar_location4":151.75,</v>
      </c>
      <c r="N19" s="5" t="str">
        <f>"""solar_location5"":" &amp;ForecastModelInputs!M20&amp;","</f>
        <v>"solar_location5":375.88,</v>
      </c>
      <c r="O19" s="5" t="str">
        <f>"""solar_location1"":" &amp;ForecastModelInputs!N20&amp;","</f>
        <v>"solar_location1":298.88,</v>
      </c>
      <c r="P19" s="5" t="str">
        <f>"""summerWinter"":""" &amp;ForecastModelInputs!O20&amp;""","</f>
        <v>"summerWinter":"WINTER",</v>
      </c>
      <c r="Q19" s="4" t="str">
        <f>"""dateTimeLocal"":"""&amp;TEXT(ForecastModelInputs!P20,"YYYY-MM-DD HH:MM:SS")&amp;".0000000"","</f>
        <v>"dateTimeLocal":"2019-03-10 09:00:00.0000000",</v>
      </c>
      <c r="R19" s="5" t="str">
        <f>"""year"":" &amp;ForecastModelInputs!Q20&amp;","</f>
        <v>"year":2019,</v>
      </c>
      <c r="S19" s="5" t="str">
        <f>"""monthNum"":" &amp;ForecastModelInputs!R20&amp;","</f>
        <v>"monthNum":3,</v>
      </c>
      <c r="T19" s="5" t="str">
        <f>"""monthName"":""" &amp;ForecastModelInputs!S20&amp;""","</f>
        <v>"monthName":"Mar",</v>
      </c>
      <c r="U19" s="5" t="str">
        <f>"""weekNumber"":" &amp;ForecastModelInputs!T20&amp;","</f>
        <v>"weekNumber":11,</v>
      </c>
      <c r="V19" s="5" t="str">
        <f>"""dayOfWeek"":""" &amp;TRIM(ForecastModelInputs!U20)&amp;""","</f>
        <v>"dayOfWeek":"Sun",</v>
      </c>
      <c r="W19" s="5" t="str">
        <f>"""dayOfWeekNumber"":" &amp;ForecastModelInputs!V20&amp;","</f>
        <v>"dayOfWeekNumber":1,</v>
      </c>
      <c r="X19" s="5" t="str">
        <f>"""hourText"":"&amp;ForecastModelInputs!X20&amp;","</f>
        <v>"hourText":9,</v>
      </c>
      <c r="Y19" s="5" t="str">
        <f>"""hourNumber"":" &amp;ForecastModelInputs!X20&amp;","</f>
        <v>"hourNumber":9,</v>
      </c>
      <c r="Z19" s="5" t="str">
        <f>"""settlementPeriod"":" &amp;ForecastModelInputs!Y20&amp;","</f>
        <v>"settlementPeriod":19,</v>
      </c>
      <c r="AA19" s="5" t="s">
        <v>63</v>
      </c>
      <c r="AB19" s="5" t="str">
        <f>"""bankHoliday"":""" &amp;ForecastModelInputs!Z20&amp;""","</f>
        <v>"bankHoliday":"44227.375",</v>
      </c>
      <c r="AC19" s="5" t="str">
        <f>"""workingDay"":""" &amp;ForecastModelInputs!AA20&amp;"""},"</f>
        <v>"workingDay":"NOT HOLIDAY"},</v>
      </c>
    </row>
    <row r="20" spans="1:29" x14ac:dyDescent="0.3">
      <c r="A20" s="6" t="str">
        <f t="shared" si="0"/>
        <v>{"dateTimeUTC":"2019-03-10 09:30:00.0000000","temp_location3":6.52,"temp_location6":9.66,"temp_location2":7.73,"temp_location4":6.23,"temp_location5":9.6,"temp_location1":7.47,"solar_location3":266.5,"solar_location6":381.25,"solar_location2":355.5,"solar_location4":151.75,"solar_location5":375.88,"solar_location1":298.88,"summerWinter":"WINTER","dateTimeLocal":"2019-03-10 09:30:00.0000000","year":2019,"monthNum":3,"monthName":"Mar","weekNumber":11,"dayOfWeek":"Sun","dayOfWeekNumber":1,"hourText":9,"hourNumber":9,"settlementPeriod":20,"timeOfDayLocal": "2000-01-01 00:00:00,000000","bankHoliday":"44227.3958333333","workingDay":"NOT HOLIDAY"},</v>
      </c>
      <c r="B20" s="5" t="s">
        <v>62</v>
      </c>
      <c r="C20" s="4" t="str">
        <f>"""dateTimeUTC"":"""&amp;TEXT(ForecastModelInputs!A21,"YYYY-MM-DD HH:MM:SS")&amp;".0000000"","</f>
        <v>"dateTimeUTC":"2019-03-10 09:30:00.0000000",</v>
      </c>
      <c r="D20" s="5" t="str">
        <f>"""temp_location3"":" &amp;ForecastModelInputs!C21&amp;","</f>
        <v>"temp_location3":6.52,</v>
      </c>
      <c r="E20" s="5" t="str">
        <f>"""temp_location6"":" &amp;ForecastModelInputs!D21&amp;","</f>
        <v>"temp_location6":9.66,</v>
      </c>
      <c r="F20" s="5" t="str">
        <f>"""temp_location2"":" &amp;ForecastModelInputs!E21&amp;","</f>
        <v>"temp_location2":7.73,</v>
      </c>
      <c r="G20" s="5" t="str">
        <f>"""temp_location4"":" &amp;ForecastModelInputs!F21&amp;","</f>
        <v>"temp_location4":6.23,</v>
      </c>
      <c r="H20" s="5" t="str">
        <f>"""temp_location5"":" &amp;ForecastModelInputs!G21&amp;","</f>
        <v>"temp_location5":9.6,</v>
      </c>
      <c r="I20" s="5" t="str">
        <f>"""temp_location1"":" &amp;ForecastModelInputs!H21&amp;","</f>
        <v>"temp_location1":7.47,</v>
      </c>
      <c r="J20" s="5" t="str">
        <f>"""solar_location3"":" &amp;ForecastModelInputs!I21&amp;","</f>
        <v>"solar_location3":266.5,</v>
      </c>
      <c r="K20" s="5" t="str">
        <f>"""solar_location6"":" &amp;ForecastModelInputs!J21&amp;","</f>
        <v>"solar_location6":381.25,</v>
      </c>
      <c r="L20" s="5" t="str">
        <f>"""solar_location2"":" &amp;ForecastModelInputs!K21&amp;","</f>
        <v>"solar_location2":355.5,</v>
      </c>
      <c r="M20" s="5" t="str">
        <f>"""solar_location4"":" &amp;ForecastModelInputs!L21&amp;","</f>
        <v>"solar_location4":151.75,</v>
      </c>
      <c r="N20" s="5" t="str">
        <f>"""solar_location5"":" &amp;ForecastModelInputs!M21&amp;","</f>
        <v>"solar_location5":375.88,</v>
      </c>
      <c r="O20" s="5" t="str">
        <f>"""solar_location1"":" &amp;ForecastModelInputs!N21&amp;","</f>
        <v>"solar_location1":298.88,</v>
      </c>
      <c r="P20" s="5" t="str">
        <f>"""summerWinter"":""" &amp;ForecastModelInputs!O21&amp;""","</f>
        <v>"summerWinter":"WINTER",</v>
      </c>
      <c r="Q20" s="4" t="str">
        <f>"""dateTimeLocal"":"""&amp;TEXT(ForecastModelInputs!P21,"YYYY-MM-DD HH:MM:SS")&amp;".0000000"","</f>
        <v>"dateTimeLocal":"2019-03-10 09:30:00.0000000",</v>
      </c>
      <c r="R20" s="5" t="str">
        <f>"""year"":" &amp;ForecastModelInputs!Q21&amp;","</f>
        <v>"year":2019,</v>
      </c>
      <c r="S20" s="5" t="str">
        <f>"""monthNum"":" &amp;ForecastModelInputs!R21&amp;","</f>
        <v>"monthNum":3,</v>
      </c>
      <c r="T20" s="5" t="str">
        <f>"""monthName"":""" &amp;ForecastModelInputs!S21&amp;""","</f>
        <v>"monthName":"Mar",</v>
      </c>
      <c r="U20" s="5" t="str">
        <f>"""weekNumber"":" &amp;ForecastModelInputs!T21&amp;","</f>
        <v>"weekNumber":11,</v>
      </c>
      <c r="V20" s="5" t="str">
        <f>"""dayOfWeek"":""" &amp;TRIM(ForecastModelInputs!U21)&amp;""","</f>
        <v>"dayOfWeek":"Sun",</v>
      </c>
      <c r="W20" s="5" t="str">
        <f>"""dayOfWeekNumber"":" &amp;ForecastModelInputs!V21&amp;","</f>
        <v>"dayOfWeekNumber":1,</v>
      </c>
      <c r="X20" s="5" t="str">
        <f>"""hourText"":"&amp;ForecastModelInputs!X21&amp;","</f>
        <v>"hourText":9,</v>
      </c>
      <c r="Y20" s="5" t="str">
        <f>"""hourNumber"":" &amp;ForecastModelInputs!X21&amp;","</f>
        <v>"hourNumber":9,</v>
      </c>
      <c r="Z20" s="5" t="str">
        <f>"""settlementPeriod"":" &amp;ForecastModelInputs!Y21&amp;","</f>
        <v>"settlementPeriod":20,</v>
      </c>
      <c r="AA20" s="5" t="s">
        <v>63</v>
      </c>
      <c r="AB20" s="5" t="str">
        <f>"""bankHoliday"":""" &amp;ForecastModelInputs!Z21&amp;""","</f>
        <v>"bankHoliday":"44227.3958333333",</v>
      </c>
      <c r="AC20" s="5" t="str">
        <f>"""workingDay"":""" &amp;ForecastModelInputs!AA21&amp;"""},"</f>
        <v>"workingDay":"NOT HOLIDAY"},</v>
      </c>
    </row>
    <row r="21" spans="1:29" x14ac:dyDescent="0.3">
      <c r="A21" s="6" t="str">
        <f t="shared" si="0"/>
        <v>{"dateTimeUTC":"2019-03-10 10:00:00.0000000","temp_location3":6.72,"temp_location6":9.24,"temp_location2":7.62,"temp_location4":6.38,"temp_location5":9.13,"temp_location1":7.28,"solar_location3":450.62,"solar_location6":484.75,"solar_location2":477.75,"solar_location4":353.75,"solar_location5":476,"solar_location1":450.5,"summerWinter":"WINTER","dateTimeLocal":"2019-03-10 10:00:00.0000000","year":2019,"monthNum":3,"monthName":"Mar","weekNumber":11,"dayOfWeek":"Sun","dayOfWeekNumber":1,"hourText":10,"hourNumber":10,"settlementPeriod":21,"timeOfDayLocal": "2000-01-01 00:00:00,000000","bankHoliday":"44227.4166666667","workingDay":"NOT HOLIDAY"},</v>
      </c>
      <c r="B21" s="5" t="s">
        <v>62</v>
      </c>
      <c r="C21" s="4" t="str">
        <f>"""dateTimeUTC"":"""&amp;TEXT(ForecastModelInputs!A22,"YYYY-MM-DD HH:MM:SS")&amp;".0000000"","</f>
        <v>"dateTimeUTC":"2019-03-10 10:00:00.0000000",</v>
      </c>
      <c r="D21" s="5" t="str">
        <f>"""temp_location3"":" &amp;ForecastModelInputs!C22&amp;","</f>
        <v>"temp_location3":6.72,</v>
      </c>
      <c r="E21" s="5" t="str">
        <f>"""temp_location6"":" &amp;ForecastModelInputs!D22&amp;","</f>
        <v>"temp_location6":9.24,</v>
      </c>
      <c r="F21" s="5" t="str">
        <f>"""temp_location2"":" &amp;ForecastModelInputs!E22&amp;","</f>
        <v>"temp_location2":7.62,</v>
      </c>
      <c r="G21" s="5" t="str">
        <f>"""temp_location4"":" &amp;ForecastModelInputs!F22&amp;","</f>
        <v>"temp_location4":6.38,</v>
      </c>
      <c r="H21" s="5" t="str">
        <f>"""temp_location5"":" &amp;ForecastModelInputs!G22&amp;","</f>
        <v>"temp_location5":9.13,</v>
      </c>
      <c r="I21" s="5" t="str">
        <f>"""temp_location1"":" &amp;ForecastModelInputs!H22&amp;","</f>
        <v>"temp_location1":7.28,</v>
      </c>
      <c r="J21" s="5" t="str">
        <f>"""solar_location3"":" &amp;ForecastModelInputs!I22&amp;","</f>
        <v>"solar_location3":450.62,</v>
      </c>
      <c r="K21" s="5" t="str">
        <f>"""solar_location6"":" &amp;ForecastModelInputs!J22&amp;","</f>
        <v>"solar_location6":484.75,</v>
      </c>
      <c r="L21" s="5" t="str">
        <f>"""solar_location2"":" &amp;ForecastModelInputs!K22&amp;","</f>
        <v>"solar_location2":477.75,</v>
      </c>
      <c r="M21" s="5" t="str">
        <f>"""solar_location4"":" &amp;ForecastModelInputs!L22&amp;","</f>
        <v>"solar_location4":353.75,</v>
      </c>
      <c r="N21" s="5" t="str">
        <f>"""solar_location5"":" &amp;ForecastModelInputs!M22&amp;","</f>
        <v>"solar_location5":476,</v>
      </c>
      <c r="O21" s="5" t="str">
        <f>"""solar_location1"":" &amp;ForecastModelInputs!N22&amp;","</f>
        <v>"solar_location1":450.5,</v>
      </c>
      <c r="P21" s="5" t="str">
        <f>"""summerWinter"":""" &amp;ForecastModelInputs!O22&amp;""","</f>
        <v>"summerWinter":"WINTER",</v>
      </c>
      <c r="Q21" s="4" t="str">
        <f>"""dateTimeLocal"":"""&amp;TEXT(ForecastModelInputs!P22,"YYYY-MM-DD HH:MM:SS")&amp;".0000000"","</f>
        <v>"dateTimeLocal":"2019-03-10 10:00:00.0000000",</v>
      </c>
      <c r="R21" s="5" t="str">
        <f>"""year"":" &amp;ForecastModelInputs!Q22&amp;","</f>
        <v>"year":2019,</v>
      </c>
      <c r="S21" s="5" t="str">
        <f>"""monthNum"":" &amp;ForecastModelInputs!R22&amp;","</f>
        <v>"monthNum":3,</v>
      </c>
      <c r="T21" s="5" t="str">
        <f>"""monthName"":""" &amp;ForecastModelInputs!S22&amp;""","</f>
        <v>"monthName":"Mar",</v>
      </c>
      <c r="U21" s="5" t="str">
        <f>"""weekNumber"":" &amp;ForecastModelInputs!T22&amp;","</f>
        <v>"weekNumber":11,</v>
      </c>
      <c r="V21" s="5" t="str">
        <f>"""dayOfWeek"":""" &amp;TRIM(ForecastModelInputs!U22)&amp;""","</f>
        <v>"dayOfWeek":"Sun",</v>
      </c>
      <c r="W21" s="5" t="str">
        <f>"""dayOfWeekNumber"":" &amp;ForecastModelInputs!V22&amp;","</f>
        <v>"dayOfWeekNumber":1,</v>
      </c>
      <c r="X21" s="5" t="str">
        <f>"""hourText"":"&amp;ForecastModelInputs!X22&amp;","</f>
        <v>"hourText":10,</v>
      </c>
      <c r="Y21" s="5" t="str">
        <f>"""hourNumber"":" &amp;ForecastModelInputs!X22&amp;","</f>
        <v>"hourNumber":10,</v>
      </c>
      <c r="Z21" s="5" t="str">
        <f>"""settlementPeriod"":" &amp;ForecastModelInputs!Y22&amp;","</f>
        <v>"settlementPeriod":21,</v>
      </c>
      <c r="AA21" s="5" t="s">
        <v>63</v>
      </c>
      <c r="AB21" s="5" t="str">
        <f>"""bankHoliday"":""" &amp;ForecastModelInputs!Z22&amp;""","</f>
        <v>"bankHoliday":"44227.4166666667",</v>
      </c>
      <c r="AC21" s="5" t="str">
        <f>"""workingDay"":""" &amp;ForecastModelInputs!AA22&amp;"""},"</f>
        <v>"workingDay":"NOT HOLIDAY"},</v>
      </c>
    </row>
    <row r="22" spans="1:29" x14ac:dyDescent="0.3">
      <c r="A22" s="6" t="str">
        <f t="shared" si="0"/>
        <v>{"dateTimeUTC":"2019-03-10 10:30:00.0000000","temp_location3":6.72,"temp_location6":9.24,"temp_location2":7.62,"temp_location4":6.38,"temp_location5":9.13,"temp_location1":7.28,"solar_location3":450.62,"solar_location6":484.75,"solar_location2":477.75,"solar_location4":353.75,"solar_location5":476,"solar_location1":450.5,"summerWinter":"WINTER","dateTimeLocal":"2019-03-10 10:30:00.0000000","year":2019,"monthNum":3,"monthName":"Mar","weekNumber":11,"dayOfWeek":"Sun","dayOfWeekNumber":1,"hourText":10,"hourNumber":10,"settlementPeriod":22,"timeOfDayLocal": "2000-01-01 00:00:00,000000","bankHoliday":"44227.4375","workingDay":"NOT HOLIDAY"},</v>
      </c>
      <c r="B22" s="5" t="s">
        <v>62</v>
      </c>
      <c r="C22" s="4" t="str">
        <f>"""dateTimeUTC"":"""&amp;TEXT(ForecastModelInputs!A23,"YYYY-MM-DD HH:MM:SS")&amp;".0000000"","</f>
        <v>"dateTimeUTC":"2019-03-10 10:30:00.0000000",</v>
      </c>
      <c r="D22" s="5" t="str">
        <f>"""temp_location3"":" &amp;ForecastModelInputs!C23&amp;","</f>
        <v>"temp_location3":6.72,</v>
      </c>
      <c r="E22" s="5" t="str">
        <f>"""temp_location6"":" &amp;ForecastModelInputs!D23&amp;","</f>
        <v>"temp_location6":9.24,</v>
      </c>
      <c r="F22" s="5" t="str">
        <f>"""temp_location2"":" &amp;ForecastModelInputs!E23&amp;","</f>
        <v>"temp_location2":7.62,</v>
      </c>
      <c r="G22" s="5" t="str">
        <f>"""temp_location4"":" &amp;ForecastModelInputs!F23&amp;","</f>
        <v>"temp_location4":6.38,</v>
      </c>
      <c r="H22" s="5" t="str">
        <f>"""temp_location5"":" &amp;ForecastModelInputs!G23&amp;","</f>
        <v>"temp_location5":9.13,</v>
      </c>
      <c r="I22" s="5" t="str">
        <f>"""temp_location1"":" &amp;ForecastModelInputs!H23&amp;","</f>
        <v>"temp_location1":7.28,</v>
      </c>
      <c r="J22" s="5" t="str">
        <f>"""solar_location3"":" &amp;ForecastModelInputs!I23&amp;","</f>
        <v>"solar_location3":450.62,</v>
      </c>
      <c r="K22" s="5" t="str">
        <f>"""solar_location6"":" &amp;ForecastModelInputs!J23&amp;","</f>
        <v>"solar_location6":484.75,</v>
      </c>
      <c r="L22" s="5" t="str">
        <f>"""solar_location2"":" &amp;ForecastModelInputs!K23&amp;","</f>
        <v>"solar_location2":477.75,</v>
      </c>
      <c r="M22" s="5" t="str">
        <f>"""solar_location4"":" &amp;ForecastModelInputs!L23&amp;","</f>
        <v>"solar_location4":353.75,</v>
      </c>
      <c r="N22" s="5" t="str">
        <f>"""solar_location5"":" &amp;ForecastModelInputs!M23&amp;","</f>
        <v>"solar_location5":476,</v>
      </c>
      <c r="O22" s="5" t="str">
        <f>"""solar_location1"":" &amp;ForecastModelInputs!N23&amp;","</f>
        <v>"solar_location1":450.5,</v>
      </c>
      <c r="P22" s="5" t="str">
        <f>"""summerWinter"":""" &amp;ForecastModelInputs!O23&amp;""","</f>
        <v>"summerWinter":"WINTER",</v>
      </c>
      <c r="Q22" s="4" t="str">
        <f>"""dateTimeLocal"":"""&amp;TEXT(ForecastModelInputs!P23,"YYYY-MM-DD HH:MM:SS")&amp;".0000000"","</f>
        <v>"dateTimeLocal":"2019-03-10 10:30:00.0000000",</v>
      </c>
      <c r="R22" s="5" t="str">
        <f>"""year"":" &amp;ForecastModelInputs!Q23&amp;","</f>
        <v>"year":2019,</v>
      </c>
      <c r="S22" s="5" t="str">
        <f>"""monthNum"":" &amp;ForecastModelInputs!R23&amp;","</f>
        <v>"monthNum":3,</v>
      </c>
      <c r="T22" s="5" t="str">
        <f>"""monthName"":""" &amp;ForecastModelInputs!S23&amp;""","</f>
        <v>"monthName":"Mar",</v>
      </c>
      <c r="U22" s="5" t="str">
        <f>"""weekNumber"":" &amp;ForecastModelInputs!T23&amp;","</f>
        <v>"weekNumber":11,</v>
      </c>
      <c r="V22" s="5" t="str">
        <f>"""dayOfWeek"":""" &amp;TRIM(ForecastModelInputs!U23)&amp;""","</f>
        <v>"dayOfWeek":"Sun",</v>
      </c>
      <c r="W22" s="5" t="str">
        <f>"""dayOfWeekNumber"":" &amp;ForecastModelInputs!V23&amp;","</f>
        <v>"dayOfWeekNumber":1,</v>
      </c>
      <c r="X22" s="5" t="str">
        <f>"""hourText"":"&amp;ForecastModelInputs!X23&amp;","</f>
        <v>"hourText":10,</v>
      </c>
      <c r="Y22" s="5" t="str">
        <f>"""hourNumber"":" &amp;ForecastModelInputs!X23&amp;","</f>
        <v>"hourNumber":10,</v>
      </c>
      <c r="Z22" s="5" t="str">
        <f>"""settlementPeriod"":" &amp;ForecastModelInputs!Y23&amp;","</f>
        <v>"settlementPeriod":22,</v>
      </c>
      <c r="AA22" s="5" t="s">
        <v>63</v>
      </c>
      <c r="AB22" s="5" t="str">
        <f>"""bankHoliday"":""" &amp;ForecastModelInputs!Z23&amp;""","</f>
        <v>"bankHoliday":"44227.4375",</v>
      </c>
      <c r="AC22" s="5" t="str">
        <f>"""workingDay"":""" &amp;ForecastModelInputs!AA23&amp;"""},"</f>
        <v>"workingDay":"NOT HOLIDAY"},</v>
      </c>
    </row>
    <row r="23" spans="1:29" x14ac:dyDescent="0.3">
      <c r="A23" s="6" t="str">
        <f t="shared" si="0"/>
        <v>{"dateTimeUTC":"2019-03-10 11:00:00.0000000","temp_location3":7.24,"temp_location6":9.11,"temp_location2":7.87,"temp_location4":7.12,"temp_location5":9.17,"temp_location1":7.68,"solar_location3":483.5,"solar_location6":510.25,"solar_location2":514,"solar_location4":480.75,"solar_location5":483.62,"solar_location1":468.75,"summerWinter":"WINTER","dateTimeLocal":"2019-03-10 11:00:00.0000000","year":2019,"monthNum":3,"monthName":"Mar","weekNumber":11,"dayOfWeek":"Sun","dayOfWeekNumber":1,"hourText":11,"hourNumber":11,"settlementPeriod":23,"timeOfDayLocal": "2000-01-01 00:00:00,000000","bankHoliday":"44227.4583333333","workingDay":"NOT HOLIDAY"},</v>
      </c>
      <c r="B23" s="5" t="s">
        <v>62</v>
      </c>
      <c r="C23" s="4" t="str">
        <f>"""dateTimeUTC"":"""&amp;TEXT(ForecastModelInputs!A24,"YYYY-MM-DD HH:MM:SS")&amp;".0000000"","</f>
        <v>"dateTimeUTC":"2019-03-10 11:00:00.0000000",</v>
      </c>
      <c r="D23" s="5" t="str">
        <f>"""temp_location3"":" &amp;ForecastModelInputs!C24&amp;","</f>
        <v>"temp_location3":7.24,</v>
      </c>
      <c r="E23" s="5" t="str">
        <f>"""temp_location6"":" &amp;ForecastModelInputs!D24&amp;","</f>
        <v>"temp_location6":9.11,</v>
      </c>
      <c r="F23" s="5" t="str">
        <f>"""temp_location2"":" &amp;ForecastModelInputs!E24&amp;","</f>
        <v>"temp_location2":7.87,</v>
      </c>
      <c r="G23" s="5" t="str">
        <f>"""temp_location4"":" &amp;ForecastModelInputs!F24&amp;","</f>
        <v>"temp_location4":7.12,</v>
      </c>
      <c r="H23" s="5" t="str">
        <f>"""temp_location5"":" &amp;ForecastModelInputs!G24&amp;","</f>
        <v>"temp_location5":9.17,</v>
      </c>
      <c r="I23" s="5" t="str">
        <f>"""temp_location1"":" &amp;ForecastModelInputs!H24&amp;","</f>
        <v>"temp_location1":7.68,</v>
      </c>
      <c r="J23" s="5" t="str">
        <f>"""solar_location3"":" &amp;ForecastModelInputs!I24&amp;","</f>
        <v>"solar_location3":483.5,</v>
      </c>
      <c r="K23" s="5" t="str">
        <f>"""solar_location6"":" &amp;ForecastModelInputs!J24&amp;","</f>
        <v>"solar_location6":510.25,</v>
      </c>
      <c r="L23" s="5" t="str">
        <f>"""solar_location2"":" &amp;ForecastModelInputs!K24&amp;","</f>
        <v>"solar_location2":514,</v>
      </c>
      <c r="M23" s="5" t="str">
        <f>"""solar_location4"":" &amp;ForecastModelInputs!L24&amp;","</f>
        <v>"solar_location4":480.75,</v>
      </c>
      <c r="N23" s="5" t="str">
        <f>"""solar_location5"":" &amp;ForecastModelInputs!M24&amp;","</f>
        <v>"solar_location5":483.62,</v>
      </c>
      <c r="O23" s="5" t="str">
        <f>"""solar_location1"":" &amp;ForecastModelInputs!N24&amp;","</f>
        <v>"solar_location1":468.75,</v>
      </c>
      <c r="P23" s="5" t="str">
        <f>"""summerWinter"":""" &amp;ForecastModelInputs!O24&amp;""","</f>
        <v>"summerWinter":"WINTER",</v>
      </c>
      <c r="Q23" s="4" t="str">
        <f>"""dateTimeLocal"":"""&amp;TEXT(ForecastModelInputs!P24,"YYYY-MM-DD HH:MM:SS")&amp;".0000000"","</f>
        <v>"dateTimeLocal":"2019-03-10 11:00:00.0000000",</v>
      </c>
      <c r="R23" s="5" t="str">
        <f>"""year"":" &amp;ForecastModelInputs!Q24&amp;","</f>
        <v>"year":2019,</v>
      </c>
      <c r="S23" s="5" t="str">
        <f>"""monthNum"":" &amp;ForecastModelInputs!R24&amp;","</f>
        <v>"monthNum":3,</v>
      </c>
      <c r="T23" s="5" t="str">
        <f>"""monthName"":""" &amp;ForecastModelInputs!S24&amp;""","</f>
        <v>"monthName":"Mar",</v>
      </c>
      <c r="U23" s="5" t="str">
        <f>"""weekNumber"":" &amp;ForecastModelInputs!T24&amp;","</f>
        <v>"weekNumber":11,</v>
      </c>
      <c r="V23" s="5" t="str">
        <f>"""dayOfWeek"":""" &amp;TRIM(ForecastModelInputs!U24)&amp;""","</f>
        <v>"dayOfWeek":"Sun",</v>
      </c>
      <c r="W23" s="5" t="str">
        <f>"""dayOfWeekNumber"":" &amp;ForecastModelInputs!V24&amp;","</f>
        <v>"dayOfWeekNumber":1,</v>
      </c>
      <c r="X23" s="5" t="str">
        <f>"""hourText"":"&amp;ForecastModelInputs!X24&amp;","</f>
        <v>"hourText":11,</v>
      </c>
      <c r="Y23" s="5" t="str">
        <f>"""hourNumber"":" &amp;ForecastModelInputs!X24&amp;","</f>
        <v>"hourNumber":11,</v>
      </c>
      <c r="Z23" s="5" t="str">
        <f>"""settlementPeriod"":" &amp;ForecastModelInputs!Y24&amp;","</f>
        <v>"settlementPeriod":23,</v>
      </c>
      <c r="AA23" s="5" t="s">
        <v>63</v>
      </c>
      <c r="AB23" s="5" t="str">
        <f>"""bankHoliday"":""" &amp;ForecastModelInputs!Z24&amp;""","</f>
        <v>"bankHoliday":"44227.4583333333",</v>
      </c>
      <c r="AC23" s="5" t="str">
        <f>"""workingDay"":""" &amp;ForecastModelInputs!AA24&amp;"""},"</f>
        <v>"workingDay":"NOT HOLIDAY"},</v>
      </c>
    </row>
    <row r="24" spans="1:29" x14ac:dyDescent="0.3">
      <c r="A24" s="6" t="str">
        <f t="shared" si="0"/>
        <v>{"dateTimeUTC":"2019-03-10 11:30:00.0000000","temp_location3":7.24,"temp_location6":9.11,"temp_location2":7.87,"temp_location4":7.12,"temp_location5":9.17,"temp_location1":7.68,"solar_location3":483.5,"solar_location6":510.25,"solar_location2":514,"solar_location4":480.75,"solar_location5":483.62,"solar_location1":468.75,"summerWinter":"WINTER","dateTimeLocal":"2019-03-10 11:30:00.0000000","year":2019,"monthNum":3,"monthName":"Mar","weekNumber":11,"dayOfWeek":"Sun","dayOfWeekNumber":1,"hourText":11,"hourNumber":11,"settlementPeriod":24,"timeOfDayLocal": "2000-01-01 00:00:00,000000","bankHoliday":"44227.4791666667","workingDay":"NOT HOLIDAY"},</v>
      </c>
      <c r="B24" s="5" t="s">
        <v>62</v>
      </c>
      <c r="C24" s="4" t="str">
        <f>"""dateTimeUTC"":"""&amp;TEXT(ForecastModelInputs!A25,"YYYY-MM-DD HH:MM:SS")&amp;".0000000"","</f>
        <v>"dateTimeUTC":"2019-03-10 11:30:00.0000000",</v>
      </c>
      <c r="D24" s="5" t="str">
        <f>"""temp_location3"":" &amp;ForecastModelInputs!C25&amp;","</f>
        <v>"temp_location3":7.24,</v>
      </c>
      <c r="E24" s="5" t="str">
        <f>"""temp_location6"":" &amp;ForecastModelInputs!D25&amp;","</f>
        <v>"temp_location6":9.11,</v>
      </c>
      <c r="F24" s="5" t="str">
        <f>"""temp_location2"":" &amp;ForecastModelInputs!E25&amp;","</f>
        <v>"temp_location2":7.87,</v>
      </c>
      <c r="G24" s="5" t="str">
        <f>"""temp_location4"":" &amp;ForecastModelInputs!F25&amp;","</f>
        <v>"temp_location4":7.12,</v>
      </c>
      <c r="H24" s="5" t="str">
        <f>"""temp_location5"":" &amp;ForecastModelInputs!G25&amp;","</f>
        <v>"temp_location5":9.17,</v>
      </c>
      <c r="I24" s="5" t="str">
        <f>"""temp_location1"":" &amp;ForecastModelInputs!H25&amp;","</f>
        <v>"temp_location1":7.68,</v>
      </c>
      <c r="J24" s="5" t="str">
        <f>"""solar_location3"":" &amp;ForecastModelInputs!I25&amp;","</f>
        <v>"solar_location3":483.5,</v>
      </c>
      <c r="K24" s="5" t="str">
        <f>"""solar_location6"":" &amp;ForecastModelInputs!J25&amp;","</f>
        <v>"solar_location6":510.25,</v>
      </c>
      <c r="L24" s="5" t="str">
        <f>"""solar_location2"":" &amp;ForecastModelInputs!K25&amp;","</f>
        <v>"solar_location2":514,</v>
      </c>
      <c r="M24" s="5" t="str">
        <f>"""solar_location4"":" &amp;ForecastModelInputs!L25&amp;","</f>
        <v>"solar_location4":480.75,</v>
      </c>
      <c r="N24" s="5" t="str">
        <f>"""solar_location5"":" &amp;ForecastModelInputs!M25&amp;","</f>
        <v>"solar_location5":483.62,</v>
      </c>
      <c r="O24" s="5" t="str">
        <f>"""solar_location1"":" &amp;ForecastModelInputs!N25&amp;","</f>
        <v>"solar_location1":468.75,</v>
      </c>
      <c r="P24" s="5" t="str">
        <f>"""summerWinter"":""" &amp;ForecastModelInputs!O25&amp;""","</f>
        <v>"summerWinter":"WINTER",</v>
      </c>
      <c r="Q24" s="4" t="str">
        <f>"""dateTimeLocal"":"""&amp;TEXT(ForecastModelInputs!P25,"YYYY-MM-DD HH:MM:SS")&amp;".0000000"","</f>
        <v>"dateTimeLocal":"2019-03-10 11:30:00.0000000",</v>
      </c>
      <c r="R24" s="5" t="str">
        <f>"""year"":" &amp;ForecastModelInputs!Q25&amp;","</f>
        <v>"year":2019,</v>
      </c>
      <c r="S24" s="5" t="str">
        <f>"""monthNum"":" &amp;ForecastModelInputs!R25&amp;","</f>
        <v>"monthNum":3,</v>
      </c>
      <c r="T24" s="5" t="str">
        <f>"""monthName"":""" &amp;ForecastModelInputs!S25&amp;""","</f>
        <v>"monthName":"Mar",</v>
      </c>
      <c r="U24" s="5" t="str">
        <f>"""weekNumber"":" &amp;ForecastModelInputs!T25&amp;","</f>
        <v>"weekNumber":11,</v>
      </c>
      <c r="V24" s="5" t="str">
        <f>"""dayOfWeek"":""" &amp;TRIM(ForecastModelInputs!U25)&amp;""","</f>
        <v>"dayOfWeek":"Sun",</v>
      </c>
      <c r="W24" s="5" t="str">
        <f>"""dayOfWeekNumber"":" &amp;ForecastModelInputs!V25&amp;","</f>
        <v>"dayOfWeekNumber":1,</v>
      </c>
      <c r="X24" s="5" t="str">
        <f>"""hourText"":"&amp;ForecastModelInputs!X25&amp;","</f>
        <v>"hourText":11,</v>
      </c>
      <c r="Y24" s="5" t="str">
        <f>"""hourNumber"":" &amp;ForecastModelInputs!X25&amp;","</f>
        <v>"hourNumber":11,</v>
      </c>
      <c r="Z24" s="5" t="str">
        <f>"""settlementPeriod"":" &amp;ForecastModelInputs!Y25&amp;","</f>
        <v>"settlementPeriod":24,</v>
      </c>
      <c r="AA24" s="5" t="s">
        <v>63</v>
      </c>
      <c r="AB24" s="5" t="str">
        <f>"""bankHoliday"":""" &amp;ForecastModelInputs!Z25&amp;""","</f>
        <v>"bankHoliday":"44227.4791666667",</v>
      </c>
      <c r="AC24" s="5" t="str">
        <f>"""workingDay"":""" &amp;ForecastModelInputs!AA25&amp;"""},"</f>
        <v>"workingDay":"NOT HOLIDAY"},</v>
      </c>
    </row>
    <row r="25" spans="1:29" x14ac:dyDescent="0.3">
      <c r="A25" s="6" t="str">
        <f t="shared" si="0"/>
        <v>{"dateTimeUTC":"2019-03-10 12:00:00.0000000","temp_location3":7.43,"temp_location6":9.25,"temp_location2":8.09,"temp_location4":7.75,"temp_location5":9.42,"temp_location1":7.92,"solar_location3":484,"solar_location6":473.12,"solar_location2":500.12,"solar_location4":471.38,"solar_location5":476.62,"solar_location1":481.12,"summerWinter":"WINTER","dateTimeLocal":"2019-03-10 12:00:00.0000000","year":2019,"monthNum":3,"monthName":"Mar","weekNumber":11,"dayOfWeek":"Sun","dayOfWeekNumber":1,"hourText":12,"hourNumber":12,"settlementPeriod":25,"timeOfDayLocal": "2000-01-01 00:00:00,000000","bankHoliday":"44227.5","workingDay":"NOT HOLIDAY"},</v>
      </c>
      <c r="B25" s="5" t="s">
        <v>62</v>
      </c>
      <c r="C25" s="4" t="str">
        <f>"""dateTimeUTC"":"""&amp;TEXT(ForecastModelInputs!A26,"YYYY-MM-DD HH:MM:SS")&amp;".0000000"","</f>
        <v>"dateTimeUTC":"2019-03-10 12:00:00.0000000",</v>
      </c>
      <c r="D25" s="5" t="str">
        <f>"""temp_location3"":" &amp;ForecastModelInputs!C26&amp;","</f>
        <v>"temp_location3":7.43,</v>
      </c>
      <c r="E25" s="5" t="str">
        <f>"""temp_location6"":" &amp;ForecastModelInputs!D26&amp;","</f>
        <v>"temp_location6":9.25,</v>
      </c>
      <c r="F25" s="5" t="str">
        <f>"""temp_location2"":" &amp;ForecastModelInputs!E26&amp;","</f>
        <v>"temp_location2":8.09,</v>
      </c>
      <c r="G25" s="5" t="str">
        <f>"""temp_location4"":" &amp;ForecastModelInputs!F26&amp;","</f>
        <v>"temp_location4":7.75,</v>
      </c>
      <c r="H25" s="5" t="str">
        <f>"""temp_location5"":" &amp;ForecastModelInputs!G26&amp;","</f>
        <v>"temp_location5":9.42,</v>
      </c>
      <c r="I25" s="5" t="str">
        <f>"""temp_location1"":" &amp;ForecastModelInputs!H26&amp;","</f>
        <v>"temp_location1":7.92,</v>
      </c>
      <c r="J25" s="5" t="str">
        <f>"""solar_location3"":" &amp;ForecastModelInputs!I26&amp;","</f>
        <v>"solar_location3":484,</v>
      </c>
      <c r="K25" s="5" t="str">
        <f>"""solar_location6"":" &amp;ForecastModelInputs!J26&amp;","</f>
        <v>"solar_location6":473.12,</v>
      </c>
      <c r="L25" s="5" t="str">
        <f>"""solar_location2"":" &amp;ForecastModelInputs!K26&amp;","</f>
        <v>"solar_location2":500.12,</v>
      </c>
      <c r="M25" s="5" t="str">
        <f>"""solar_location4"":" &amp;ForecastModelInputs!L26&amp;","</f>
        <v>"solar_location4":471.38,</v>
      </c>
      <c r="N25" s="5" t="str">
        <f>"""solar_location5"":" &amp;ForecastModelInputs!M26&amp;","</f>
        <v>"solar_location5":476.62,</v>
      </c>
      <c r="O25" s="5" t="str">
        <f>"""solar_location1"":" &amp;ForecastModelInputs!N26&amp;","</f>
        <v>"solar_location1":481.12,</v>
      </c>
      <c r="P25" s="5" t="str">
        <f>"""summerWinter"":""" &amp;ForecastModelInputs!O26&amp;""","</f>
        <v>"summerWinter":"WINTER",</v>
      </c>
      <c r="Q25" s="4" t="str">
        <f>"""dateTimeLocal"":"""&amp;TEXT(ForecastModelInputs!P26,"YYYY-MM-DD HH:MM:SS")&amp;".0000000"","</f>
        <v>"dateTimeLocal":"2019-03-10 12:00:00.0000000",</v>
      </c>
      <c r="R25" s="5" t="str">
        <f>"""year"":" &amp;ForecastModelInputs!Q26&amp;","</f>
        <v>"year":2019,</v>
      </c>
      <c r="S25" s="5" t="str">
        <f>"""monthNum"":" &amp;ForecastModelInputs!R26&amp;","</f>
        <v>"monthNum":3,</v>
      </c>
      <c r="T25" s="5" t="str">
        <f>"""monthName"":""" &amp;ForecastModelInputs!S26&amp;""","</f>
        <v>"monthName":"Mar",</v>
      </c>
      <c r="U25" s="5" t="str">
        <f>"""weekNumber"":" &amp;ForecastModelInputs!T26&amp;","</f>
        <v>"weekNumber":11,</v>
      </c>
      <c r="V25" s="5" t="str">
        <f>"""dayOfWeek"":""" &amp;TRIM(ForecastModelInputs!U26)&amp;""","</f>
        <v>"dayOfWeek":"Sun",</v>
      </c>
      <c r="W25" s="5" t="str">
        <f>"""dayOfWeekNumber"":" &amp;ForecastModelInputs!V26&amp;","</f>
        <v>"dayOfWeekNumber":1,</v>
      </c>
      <c r="X25" s="5" t="str">
        <f>"""hourText"":"&amp;ForecastModelInputs!X26&amp;","</f>
        <v>"hourText":12,</v>
      </c>
      <c r="Y25" s="5" t="str">
        <f>"""hourNumber"":" &amp;ForecastModelInputs!X26&amp;","</f>
        <v>"hourNumber":12,</v>
      </c>
      <c r="Z25" s="5" t="str">
        <f>"""settlementPeriod"":" &amp;ForecastModelInputs!Y26&amp;","</f>
        <v>"settlementPeriod":25,</v>
      </c>
      <c r="AA25" s="5" t="s">
        <v>63</v>
      </c>
      <c r="AB25" s="5" t="str">
        <f>"""bankHoliday"":""" &amp;ForecastModelInputs!Z26&amp;""","</f>
        <v>"bankHoliday":"44227.5",</v>
      </c>
      <c r="AC25" s="5" t="str">
        <f>"""workingDay"":""" &amp;ForecastModelInputs!AA26&amp;"""},"</f>
        <v>"workingDay":"NOT HOLIDAY"},</v>
      </c>
    </row>
    <row r="26" spans="1:29" x14ac:dyDescent="0.3">
      <c r="A26" s="6" t="str">
        <f t="shared" si="0"/>
        <v>{"dateTimeUTC":"2019-03-10 12:30:00.0000000","temp_location3":7.43,"temp_location6":9.25,"temp_location2":8.09,"temp_location4":7.75,"temp_location5":9.42,"temp_location1":7.92,"solar_location3":484,"solar_location6":473.12,"solar_location2":500.12,"solar_location4":471.38,"solar_location5":476.62,"solar_location1":481.12,"summerWinter":"WINTER","dateTimeLocal":"2019-03-10 12:30:00.0000000","year":2019,"monthNum":3,"monthName":"Mar","weekNumber":11,"dayOfWeek":"Sun","dayOfWeekNumber":1,"hourText":12,"hourNumber":12,"settlementPeriod":26,"timeOfDayLocal": "2000-01-01 00:00:00,000000","bankHoliday":"44227.5208333333","workingDay":"NOT HOLIDAY"},</v>
      </c>
      <c r="B26" s="5" t="s">
        <v>62</v>
      </c>
      <c r="C26" s="4" t="str">
        <f>"""dateTimeUTC"":"""&amp;TEXT(ForecastModelInputs!A27,"YYYY-MM-DD HH:MM:SS")&amp;".0000000"","</f>
        <v>"dateTimeUTC":"2019-03-10 12:30:00.0000000",</v>
      </c>
      <c r="D26" s="5" t="str">
        <f>"""temp_location3"":" &amp;ForecastModelInputs!C27&amp;","</f>
        <v>"temp_location3":7.43,</v>
      </c>
      <c r="E26" s="5" t="str">
        <f>"""temp_location6"":" &amp;ForecastModelInputs!D27&amp;","</f>
        <v>"temp_location6":9.25,</v>
      </c>
      <c r="F26" s="5" t="str">
        <f>"""temp_location2"":" &amp;ForecastModelInputs!E27&amp;","</f>
        <v>"temp_location2":8.09,</v>
      </c>
      <c r="G26" s="5" t="str">
        <f>"""temp_location4"":" &amp;ForecastModelInputs!F27&amp;","</f>
        <v>"temp_location4":7.75,</v>
      </c>
      <c r="H26" s="5" t="str">
        <f>"""temp_location5"":" &amp;ForecastModelInputs!G27&amp;","</f>
        <v>"temp_location5":9.42,</v>
      </c>
      <c r="I26" s="5" t="str">
        <f>"""temp_location1"":" &amp;ForecastModelInputs!H27&amp;","</f>
        <v>"temp_location1":7.92,</v>
      </c>
      <c r="J26" s="5" t="str">
        <f>"""solar_location3"":" &amp;ForecastModelInputs!I27&amp;","</f>
        <v>"solar_location3":484,</v>
      </c>
      <c r="K26" s="5" t="str">
        <f>"""solar_location6"":" &amp;ForecastModelInputs!J27&amp;","</f>
        <v>"solar_location6":473.12,</v>
      </c>
      <c r="L26" s="5" t="str">
        <f>"""solar_location2"":" &amp;ForecastModelInputs!K27&amp;","</f>
        <v>"solar_location2":500.12,</v>
      </c>
      <c r="M26" s="5" t="str">
        <f>"""solar_location4"":" &amp;ForecastModelInputs!L27&amp;","</f>
        <v>"solar_location4":471.38,</v>
      </c>
      <c r="N26" s="5" t="str">
        <f>"""solar_location5"":" &amp;ForecastModelInputs!M27&amp;","</f>
        <v>"solar_location5":476.62,</v>
      </c>
      <c r="O26" s="5" t="str">
        <f>"""solar_location1"":" &amp;ForecastModelInputs!N27&amp;","</f>
        <v>"solar_location1":481.12,</v>
      </c>
      <c r="P26" s="5" t="str">
        <f>"""summerWinter"":""" &amp;ForecastModelInputs!O27&amp;""","</f>
        <v>"summerWinter":"WINTER",</v>
      </c>
      <c r="Q26" s="4" t="str">
        <f>"""dateTimeLocal"":"""&amp;TEXT(ForecastModelInputs!P27,"YYYY-MM-DD HH:MM:SS")&amp;".0000000"","</f>
        <v>"dateTimeLocal":"2019-03-10 12:30:00.0000000",</v>
      </c>
      <c r="R26" s="5" t="str">
        <f>"""year"":" &amp;ForecastModelInputs!Q27&amp;","</f>
        <v>"year":2019,</v>
      </c>
      <c r="S26" s="5" t="str">
        <f>"""monthNum"":" &amp;ForecastModelInputs!R27&amp;","</f>
        <v>"monthNum":3,</v>
      </c>
      <c r="T26" s="5" t="str">
        <f>"""monthName"":""" &amp;ForecastModelInputs!S27&amp;""","</f>
        <v>"monthName":"Mar",</v>
      </c>
      <c r="U26" s="5" t="str">
        <f>"""weekNumber"":" &amp;ForecastModelInputs!T27&amp;","</f>
        <v>"weekNumber":11,</v>
      </c>
      <c r="V26" s="5" t="str">
        <f>"""dayOfWeek"":""" &amp;TRIM(ForecastModelInputs!U27)&amp;""","</f>
        <v>"dayOfWeek":"Sun",</v>
      </c>
      <c r="W26" s="5" t="str">
        <f>"""dayOfWeekNumber"":" &amp;ForecastModelInputs!V27&amp;","</f>
        <v>"dayOfWeekNumber":1,</v>
      </c>
      <c r="X26" s="5" t="str">
        <f>"""hourText"":"&amp;ForecastModelInputs!X27&amp;","</f>
        <v>"hourText":12,</v>
      </c>
      <c r="Y26" s="5" t="str">
        <f>"""hourNumber"":" &amp;ForecastModelInputs!X27&amp;","</f>
        <v>"hourNumber":12,</v>
      </c>
      <c r="Z26" s="5" t="str">
        <f>"""settlementPeriod"":" &amp;ForecastModelInputs!Y27&amp;","</f>
        <v>"settlementPeriod":26,</v>
      </c>
      <c r="AA26" s="5" t="s">
        <v>63</v>
      </c>
      <c r="AB26" s="5" t="str">
        <f>"""bankHoliday"":""" &amp;ForecastModelInputs!Z27&amp;""","</f>
        <v>"bankHoliday":"44227.5208333333",</v>
      </c>
      <c r="AC26" s="5" t="str">
        <f>"""workingDay"":""" &amp;ForecastModelInputs!AA27&amp;"""},"</f>
        <v>"workingDay":"NOT HOLIDAY"},</v>
      </c>
    </row>
    <row r="27" spans="1:29" x14ac:dyDescent="0.3">
      <c r="A27" s="6" t="str">
        <f t="shared" si="0"/>
        <v>{"dateTimeUTC":"2019-03-10 13:00:00.0000000","temp_location3":7.52,"temp_location6":9.45,"temp_location2":8.26,"temp_location4":7.84,"temp_location5":9.65,"temp_location1":8.21,"solar_location3":422.5,"solar_location6":451,"solar_location2":455.12,"solar_location4":399.62,"solar_location5":453.75,"solar_location1":437.75,"summerWinter":"WINTER","dateTimeLocal":"2019-03-10 13:00:00.0000000","year":2019,"monthNum":3,"monthName":"Mar","weekNumber":11,"dayOfWeek":"Sun","dayOfWeekNumber":1,"hourText":13,"hourNumber":13,"settlementPeriod":27,"timeOfDayLocal": "2000-01-01 00:00:00,000000","bankHoliday":"44227.5416666667","workingDay":"NOT HOLIDAY"},</v>
      </c>
      <c r="B27" s="5" t="s">
        <v>62</v>
      </c>
      <c r="C27" s="4" t="str">
        <f>"""dateTimeUTC"":"""&amp;TEXT(ForecastModelInputs!A28,"YYYY-MM-DD HH:MM:SS")&amp;".0000000"","</f>
        <v>"dateTimeUTC":"2019-03-10 13:00:00.0000000",</v>
      </c>
      <c r="D27" s="5" t="str">
        <f>"""temp_location3"":" &amp;ForecastModelInputs!C28&amp;","</f>
        <v>"temp_location3":7.52,</v>
      </c>
      <c r="E27" s="5" t="str">
        <f>"""temp_location6"":" &amp;ForecastModelInputs!D28&amp;","</f>
        <v>"temp_location6":9.45,</v>
      </c>
      <c r="F27" s="5" t="str">
        <f>"""temp_location2"":" &amp;ForecastModelInputs!E28&amp;","</f>
        <v>"temp_location2":8.26,</v>
      </c>
      <c r="G27" s="5" t="str">
        <f>"""temp_location4"":" &amp;ForecastModelInputs!F28&amp;","</f>
        <v>"temp_location4":7.84,</v>
      </c>
      <c r="H27" s="5" t="str">
        <f>"""temp_location5"":" &amp;ForecastModelInputs!G28&amp;","</f>
        <v>"temp_location5":9.65,</v>
      </c>
      <c r="I27" s="5" t="str">
        <f>"""temp_location1"":" &amp;ForecastModelInputs!H28&amp;","</f>
        <v>"temp_location1":8.21,</v>
      </c>
      <c r="J27" s="5" t="str">
        <f>"""solar_location3"":" &amp;ForecastModelInputs!I28&amp;","</f>
        <v>"solar_location3":422.5,</v>
      </c>
      <c r="K27" s="5" t="str">
        <f>"""solar_location6"":" &amp;ForecastModelInputs!J28&amp;","</f>
        <v>"solar_location6":451,</v>
      </c>
      <c r="L27" s="5" t="str">
        <f>"""solar_location2"":" &amp;ForecastModelInputs!K28&amp;","</f>
        <v>"solar_location2":455.12,</v>
      </c>
      <c r="M27" s="5" t="str">
        <f>"""solar_location4"":" &amp;ForecastModelInputs!L28&amp;","</f>
        <v>"solar_location4":399.62,</v>
      </c>
      <c r="N27" s="5" t="str">
        <f>"""solar_location5"":" &amp;ForecastModelInputs!M28&amp;","</f>
        <v>"solar_location5":453.75,</v>
      </c>
      <c r="O27" s="5" t="str">
        <f>"""solar_location1"":" &amp;ForecastModelInputs!N28&amp;","</f>
        <v>"solar_location1":437.75,</v>
      </c>
      <c r="P27" s="5" t="str">
        <f>"""summerWinter"":""" &amp;ForecastModelInputs!O28&amp;""","</f>
        <v>"summerWinter":"WINTER",</v>
      </c>
      <c r="Q27" s="4" t="str">
        <f>"""dateTimeLocal"":"""&amp;TEXT(ForecastModelInputs!P28,"YYYY-MM-DD HH:MM:SS")&amp;".0000000"","</f>
        <v>"dateTimeLocal":"2019-03-10 13:00:00.0000000",</v>
      </c>
      <c r="R27" s="5" t="str">
        <f>"""year"":" &amp;ForecastModelInputs!Q28&amp;","</f>
        <v>"year":2019,</v>
      </c>
      <c r="S27" s="5" t="str">
        <f>"""monthNum"":" &amp;ForecastModelInputs!R28&amp;","</f>
        <v>"monthNum":3,</v>
      </c>
      <c r="T27" s="5" t="str">
        <f>"""monthName"":""" &amp;ForecastModelInputs!S28&amp;""","</f>
        <v>"monthName":"Mar",</v>
      </c>
      <c r="U27" s="5" t="str">
        <f>"""weekNumber"":" &amp;ForecastModelInputs!T28&amp;","</f>
        <v>"weekNumber":11,</v>
      </c>
      <c r="V27" s="5" t="str">
        <f>"""dayOfWeek"":""" &amp;TRIM(ForecastModelInputs!U28)&amp;""","</f>
        <v>"dayOfWeek":"Sun",</v>
      </c>
      <c r="W27" s="5" t="str">
        <f>"""dayOfWeekNumber"":" &amp;ForecastModelInputs!V28&amp;","</f>
        <v>"dayOfWeekNumber":1,</v>
      </c>
      <c r="X27" s="5" t="str">
        <f>"""hourText"":"&amp;ForecastModelInputs!X28&amp;","</f>
        <v>"hourText":13,</v>
      </c>
      <c r="Y27" s="5" t="str">
        <f>"""hourNumber"":" &amp;ForecastModelInputs!X28&amp;","</f>
        <v>"hourNumber":13,</v>
      </c>
      <c r="Z27" s="5" t="str">
        <f>"""settlementPeriod"":" &amp;ForecastModelInputs!Y28&amp;","</f>
        <v>"settlementPeriod":27,</v>
      </c>
      <c r="AA27" s="5" t="s">
        <v>63</v>
      </c>
      <c r="AB27" s="5" t="str">
        <f>"""bankHoliday"":""" &amp;ForecastModelInputs!Z28&amp;""","</f>
        <v>"bankHoliday":"44227.5416666667",</v>
      </c>
      <c r="AC27" s="5" t="str">
        <f>"""workingDay"":""" &amp;ForecastModelInputs!AA28&amp;"""},"</f>
        <v>"workingDay":"NOT HOLIDAY"},</v>
      </c>
    </row>
    <row r="28" spans="1:29" x14ac:dyDescent="0.3">
      <c r="A28" s="6" t="str">
        <f t="shared" si="0"/>
        <v>{"dateTimeUTC":"2019-03-10 13:30:00.0000000","temp_location3":7.52,"temp_location6":9.45,"temp_location2":8.26,"temp_location4":7.84,"temp_location5":9.65,"temp_location1":8.21,"solar_location3":422.5,"solar_location6":451,"solar_location2":455.12,"solar_location4":399.62,"solar_location5":453.75,"solar_location1":437.75,"summerWinter":"WINTER","dateTimeLocal":"2019-03-10 13:30:00.0000000","year":2019,"monthNum":3,"monthName":"Mar","weekNumber":11,"dayOfWeek":"Sun","dayOfWeekNumber":1,"hourText":13,"hourNumber":13,"settlementPeriod":28,"timeOfDayLocal": "2000-01-01 00:00:00,000000","bankHoliday":"44227.5625","workingDay":"NOT HOLIDAY"},</v>
      </c>
      <c r="B28" s="5" t="s">
        <v>62</v>
      </c>
      <c r="C28" s="4" t="str">
        <f>"""dateTimeUTC"":"""&amp;TEXT(ForecastModelInputs!A29,"YYYY-MM-DD HH:MM:SS")&amp;".0000000"","</f>
        <v>"dateTimeUTC":"2019-03-10 13:30:00.0000000",</v>
      </c>
      <c r="D28" s="5" t="str">
        <f>"""temp_location3"":" &amp;ForecastModelInputs!C29&amp;","</f>
        <v>"temp_location3":7.52,</v>
      </c>
      <c r="E28" s="5" t="str">
        <f>"""temp_location6"":" &amp;ForecastModelInputs!D29&amp;","</f>
        <v>"temp_location6":9.45,</v>
      </c>
      <c r="F28" s="5" t="str">
        <f>"""temp_location2"":" &amp;ForecastModelInputs!E29&amp;","</f>
        <v>"temp_location2":8.26,</v>
      </c>
      <c r="G28" s="5" t="str">
        <f>"""temp_location4"":" &amp;ForecastModelInputs!F29&amp;","</f>
        <v>"temp_location4":7.84,</v>
      </c>
      <c r="H28" s="5" t="str">
        <f>"""temp_location5"":" &amp;ForecastModelInputs!G29&amp;","</f>
        <v>"temp_location5":9.65,</v>
      </c>
      <c r="I28" s="5" t="str">
        <f>"""temp_location1"":" &amp;ForecastModelInputs!H29&amp;","</f>
        <v>"temp_location1":8.21,</v>
      </c>
      <c r="J28" s="5" t="str">
        <f>"""solar_location3"":" &amp;ForecastModelInputs!I29&amp;","</f>
        <v>"solar_location3":422.5,</v>
      </c>
      <c r="K28" s="5" t="str">
        <f>"""solar_location6"":" &amp;ForecastModelInputs!J29&amp;","</f>
        <v>"solar_location6":451,</v>
      </c>
      <c r="L28" s="5" t="str">
        <f>"""solar_location2"":" &amp;ForecastModelInputs!K29&amp;","</f>
        <v>"solar_location2":455.12,</v>
      </c>
      <c r="M28" s="5" t="str">
        <f>"""solar_location4"":" &amp;ForecastModelInputs!L29&amp;","</f>
        <v>"solar_location4":399.62,</v>
      </c>
      <c r="N28" s="5" t="str">
        <f>"""solar_location5"":" &amp;ForecastModelInputs!M29&amp;","</f>
        <v>"solar_location5":453.75,</v>
      </c>
      <c r="O28" s="5" t="str">
        <f>"""solar_location1"":" &amp;ForecastModelInputs!N29&amp;","</f>
        <v>"solar_location1":437.75,</v>
      </c>
      <c r="P28" s="5" t="str">
        <f>"""summerWinter"":""" &amp;ForecastModelInputs!O29&amp;""","</f>
        <v>"summerWinter":"WINTER",</v>
      </c>
      <c r="Q28" s="4" t="str">
        <f>"""dateTimeLocal"":"""&amp;TEXT(ForecastModelInputs!P29,"YYYY-MM-DD HH:MM:SS")&amp;".0000000"","</f>
        <v>"dateTimeLocal":"2019-03-10 13:30:00.0000000",</v>
      </c>
      <c r="R28" s="5" t="str">
        <f>"""year"":" &amp;ForecastModelInputs!Q29&amp;","</f>
        <v>"year":2019,</v>
      </c>
      <c r="S28" s="5" t="str">
        <f>"""monthNum"":" &amp;ForecastModelInputs!R29&amp;","</f>
        <v>"monthNum":3,</v>
      </c>
      <c r="T28" s="5" t="str">
        <f>"""monthName"":""" &amp;ForecastModelInputs!S29&amp;""","</f>
        <v>"monthName":"Mar",</v>
      </c>
      <c r="U28" s="5" t="str">
        <f>"""weekNumber"":" &amp;ForecastModelInputs!T29&amp;","</f>
        <v>"weekNumber":11,</v>
      </c>
      <c r="V28" s="5" t="str">
        <f>"""dayOfWeek"":""" &amp;TRIM(ForecastModelInputs!U29)&amp;""","</f>
        <v>"dayOfWeek":"Sun",</v>
      </c>
      <c r="W28" s="5" t="str">
        <f>"""dayOfWeekNumber"":" &amp;ForecastModelInputs!V29&amp;","</f>
        <v>"dayOfWeekNumber":1,</v>
      </c>
      <c r="X28" s="5" t="str">
        <f>"""hourText"":"&amp;ForecastModelInputs!X29&amp;","</f>
        <v>"hourText":13,</v>
      </c>
      <c r="Y28" s="5" t="str">
        <f>"""hourNumber"":" &amp;ForecastModelInputs!X29&amp;","</f>
        <v>"hourNumber":13,</v>
      </c>
      <c r="Z28" s="5" t="str">
        <f>"""settlementPeriod"":" &amp;ForecastModelInputs!Y29&amp;","</f>
        <v>"settlementPeriod":28,</v>
      </c>
      <c r="AA28" s="5" t="s">
        <v>63</v>
      </c>
      <c r="AB28" s="5" t="str">
        <f>"""bankHoliday"":""" &amp;ForecastModelInputs!Z29&amp;""","</f>
        <v>"bankHoliday":"44227.5625",</v>
      </c>
      <c r="AC28" s="5" t="str">
        <f>"""workingDay"":""" &amp;ForecastModelInputs!AA29&amp;"""},"</f>
        <v>"workingDay":"NOT HOLIDAY"},</v>
      </c>
    </row>
    <row r="29" spans="1:29" x14ac:dyDescent="0.3">
      <c r="A29" s="6" t="str">
        <f t="shared" si="0"/>
        <v>{"dateTimeUTC":"2019-03-10 14:00:00.0000000","temp_location3":7.41,"temp_location6":9.66,"temp_location2":8.32,"temp_location4":7.56,"temp_location5":9.75,"temp_location1":8.23,"solar_location3":249.62,"solar_location6":381.5,"solar_location2":328,"solar_location4":291.12,"solar_location5":378.88,"solar_location1":313.25,"summerWinter":"WINTER","dateTimeLocal":"2019-03-10 14:00:00.0000000","year":2019,"monthNum":3,"monthName":"Mar","weekNumber":11,"dayOfWeek":"Sun","dayOfWeekNumber":1,"hourText":14,"hourNumber":14,"settlementPeriod":29,"timeOfDayLocal": "2000-01-01 00:00:00,000000","bankHoliday":"44227.5833333333","workingDay":"NOT HOLIDAY"},</v>
      </c>
      <c r="B29" s="5" t="s">
        <v>62</v>
      </c>
      <c r="C29" s="4" t="str">
        <f>"""dateTimeUTC"":"""&amp;TEXT(ForecastModelInputs!A30,"YYYY-MM-DD HH:MM:SS")&amp;".0000000"","</f>
        <v>"dateTimeUTC":"2019-03-10 14:00:00.0000000",</v>
      </c>
      <c r="D29" s="5" t="str">
        <f>"""temp_location3"":" &amp;ForecastModelInputs!C30&amp;","</f>
        <v>"temp_location3":7.41,</v>
      </c>
      <c r="E29" s="5" t="str">
        <f>"""temp_location6"":" &amp;ForecastModelInputs!D30&amp;","</f>
        <v>"temp_location6":9.66,</v>
      </c>
      <c r="F29" s="5" t="str">
        <f>"""temp_location2"":" &amp;ForecastModelInputs!E30&amp;","</f>
        <v>"temp_location2":8.32,</v>
      </c>
      <c r="G29" s="5" t="str">
        <f>"""temp_location4"":" &amp;ForecastModelInputs!F30&amp;","</f>
        <v>"temp_location4":7.56,</v>
      </c>
      <c r="H29" s="5" t="str">
        <f>"""temp_location5"":" &amp;ForecastModelInputs!G30&amp;","</f>
        <v>"temp_location5":9.75,</v>
      </c>
      <c r="I29" s="5" t="str">
        <f>"""temp_location1"":" &amp;ForecastModelInputs!H30&amp;","</f>
        <v>"temp_location1":8.23,</v>
      </c>
      <c r="J29" s="5" t="str">
        <f>"""solar_location3"":" &amp;ForecastModelInputs!I30&amp;","</f>
        <v>"solar_location3":249.62,</v>
      </c>
      <c r="K29" s="5" t="str">
        <f>"""solar_location6"":" &amp;ForecastModelInputs!J30&amp;","</f>
        <v>"solar_location6":381.5,</v>
      </c>
      <c r="L29" s="5" t="str">
        <f>"""solar_location2"":" &amp;ForecastModelInputs!K30&amp;","</f>
        <v>"solar_location2":328,</v>
      </c>
      <c r="M29" s="5" t="str">
        <f>"""solar_location4"":" &amp;ForecastModelInputs!L30&amp;","</f>
        <v>"solar_location4":291.12,</v>
      </c>
      <c r="N29" s="5" t="str">
        <f>"""solar_location5"":" &amp;ForecastModelInputs!M30&amp;","</f>
        <v>"solar_location5":378.88,</v>
      </c>
      <c r="O29" s="5" t="str">
        <f>"""solar_location1"":" &amp;ForecastModelInputs!N30&amp;","</f>
        <v>"solar_location1":313.25,</v>
      </c>
      <c r="P29" s="5" t="str">
        <f>"""summerWinter"":""" &amp;ForecastModelInputs!O30&amp;""","</f>
        <v>"summerWinter":"WINTER",</v>
      </c>
      <c r="Q29" s="4" t="str">
        <f>"""dateTimeLocal"":"""&amp;TEXT(ForecastModelInputs!P30,"YYYY-MM-DD HH:MM:SS")&amp;".0000000"","</f>
        <v>"dateTimeLocal":"2019-03-10 14:00:00.0000000",</v>
      </c>
      <c r="R29" s="5" t="str">
        <f>"""year"":" &amp;ForecastModelInputs!Q30&amp;","</f>
        <v>"year":2019,</v>
      </c>
      <c r="S29" s="5" t="str">
        <f>"""monthNum"":" &amp;ForecastModelInputs!R30&amp;","</f>
        <v>"monthNum":3,</v>
      </c>
      <c r="T29" s="5" t="str">
        <f>"""monthName"":""" &amp;ForecastModelInputs!S30&amp;""","</f>
        <v>"monthName":"Mar",</v>
      </c>
      <c r="U29" s="5" t="str">
        <f>"""weekNumber"":" &amp;ForecastModelInputs!T30&amp;","</f>
        <v>"weekNumber":11,</v>
      </c>
      <c r="V29" s="5" t="str">
        <f>"""dayOfWeek"":""" &amp;TRIM(ForecastModelInputs!U30)&amp;""","</f>
        <v>"dayOfWeek":"Sun",</v>
      </c>
      <c r="W29" s="5" t="str">
        <f>"""dayOfWeekNumber"":" &amp;ForecastModelInputs!V30&amp;","</f>
        <v>"dayOfWeekNumber":1,</v>
      </c>
      <c r="X29" s="5" t="str">
        <f>"""hourText"":"&amp;ForecastModelInputs!X30&amp;","</f>
        <v>"hourText":14,</v>
      </c>
      <c r="Y29" s="5" t="str">
        <f>"""hourNumber"":" &amp;ForecastModelInputs!X30&amp;","</f>
        <v>"hourNumber":14,</v>
      </c>
      <c r="Z29" s="5" t="str">
        <f>"""settlementPeriod"":" &amp;ForecastModelInputs!Y30&amp;","</f>
        <v>"settlementPeriod":29,</v>
      </c>
      <c r="AA29" s="5" t="s">
        <v>63</v>
      </c>
      <c r="AB29" s="5" t="str">
        <f>"""bankHoliday"":""" &amp;ForecastModelInputs!Z30&amp;""","</f>
        <v>"bankHoliday":"44227.5833333333",</v>
      </c>
      <c r="AC29" s="5" t="str">
        <f>"""workingDay"":""" &amp;ForecastModelInputs!AA30&amp;"""},"</f>
        <v>"workingDay":"NOT HOLIDAY"},</v>
      </c>
    </row>
    <row r="30" spans="1:29" x14ac:dyDescent="0.3">
      <c r="A30" s="6" t="str">
        <f t="shared" si="0"/>
        <v>{"dateTimeUTC":"2019-03-10 14:30:00.0000000","temp_location3":7.41,"temp_location6":9.66,"temp_location2":8.32,"temp_location4":7.56,"temp_location5":9.75,"temp_location1":8.23,"solar_location3":249.62,"solar_location6":381.5,"solar_location2":328,"solar_location4":291.12,"solar_location5":378.88,"solar_location1":313.25,"summerWinter":"WINTER","dateTimeLocal":"2019-03-10 14:30:00.0000000","year":2019,"monthNum":3,"monthName":"Mar","weekNumber":11,"dayOfWeek":"Sun","dayOfWeekNumber":1,"hourText":14,"hourNumber":14,"settlementPeriod":30,"timeOfDayLocal": "2000-01-01 00:00:00,000000","bankHoliday":"44227.6041666667","workingDay":"NOT HOLIDAY"},</v>
      </c>
      <c r="B30" s="5" t="s">
        <v>62</v>
      </c>
      <c r="C30" s="4" t="str">
        <f>"""dateTimeUTC"":"""&amp;TEXT(ForecastModelInputs!A31,"YYYY-MM-DD HH:MM:SS")&amp;".0000000"","</f>
        <v>"dateTimeUTC":"2019-03-10 14:30:00.0000000",</v>
      </c>
      <c r="D30" s="5" t="str">
        <f>"""temp_location3"":" &amp;ForecastModelInputs!C31&amp;","</f>
        <v>"temp_location3":7.41,</v>
      </c>
      <c r="E30" s="5" t="str">
        <f>"""temp_location6"":" &amp;ForecastModelInputs!D31&amp;","</f>
        <v>"temp_location6":9.66,</v>
      </c>
      <c r="F30" s="5" t="str">
        <f>"""temp_location2"":" &amp;ForecastModelInputs!E31&amp;","</f>
        <v>"temp_location2":8.32,</v>
      </c>
      <c r="G30" s="5" t="str">
        <f>"""temp_location4"":" &amp;ForecastModelInputs!F31&amp;","</f>
        <v>"temp_location4":7.56,</v>
      </c>
      <c r="H30" s="5" t="str">
        <f>"""temp_location5"":" &amp;ForecastModelInputs!G31&amp;","</f>
        <v>"temp_location5":9.75,</v>
      </c>
      <c r="I30" s="5" t="str">
        <f>"""temp_location1"":" &amp;ForecastModelInputs!H31&amp;","</f>
        <v>"temp_location1":8.23,</v>
      </c>
      <c r="J30" s="5" t="str">
        <f>"""solar_location3"":" &amp;ForecastModelInputs!I31&amp;","</f>
        <v>"solar_location3":249.62,</v>
      </c>
      <c r="K30" s="5" t="str">
        <f>"""solar_location6"":" &amp;ForecastModelInputs!J31&amp;","</f>
        <v>"solar_location6":381.5,</v>
      </c>
      <c r="L30" s="5" t="str">
        <f>"""solar_location2"":" &amp;ForecastModelInputs!K31&amp;","</f>
        <v>"solar_location2":328,</v>
      </c>
      <c r="M30" s="5" t="str">
        <f>"""solar_location4"":" &amp;ForecastModelInputs!L31&amp;","</f>
        <v>"solar_location4":291.12,</v>
      </c>
      <c r="N30" s="5" t="str">
        <f>"""solar_location5"":" &amp;ForecastModelInputs!M31&amp;","</f>
        <v>"solar_location5":378.88,</v>
      </c>
      <c r="O30" s="5" t="str">
        <f>"""solar_location1"":" &amp;ForecastModelInputs!N31&amp;","</f>
        <v>"solar_location1":313.25,</v>
      </c>
      <c r="P30" s="5" t="str">
        <f>"""summerWinter"":""" &amp;ForecastModelInputs!O31&amp;""","</f>
        <v>"summerWinter":"WINTER",</v>
      </c>
      <c r="Q30" s="4" t="str">
        <f>"""dateTimeLocal"":"""&amp;TEXT(ForecastModelInputs!P31,"YYYY-MM-DD HH:MM:SS")&amp;".0000000"","</f>
        <v>"dateTimeLocal":"2019-03-10 14:30:00.0000000",</v>
      </c>
      <c r="R30" s="5" t="str">
        <f>"""year"":" &amp;ForecastModelInputs!Q31&amp;","</f>
        <v>"year":2019,</v>
      </c>
      <c r="S30" s="5" t="str">
        <f>"""monthNum"":" &amp;ForecastModelInputs!R31&amp;","</f>
        <v>"monthNum":3,</v>
      </c>
      <c r="T30" s="5" t="str">
        <f>"""monthName"":""" &amp;ForecastModelInputs!S31&amp;""","</f>
        <v>"monthName":"Mar",</v>
      </c>
      <c r="U30" s="5" t="str">
        <f>"""weekNumber"":" &amp;ForecastModelInputs!T31&amp;","</f>
        <v>"weekNumber":11,</v>
      </c>
      <c r="V30" s="5" t="str">
        <f>"""dayOfWeek"":""" &amp;TRIM(ForecastModelInputs!U31)&amp;""","</f>
        <v>"dayOfWeek":"Sun",</v>
      </c>
      <c r="W30" s="5" t="str">
        <f>"""dayOfWeekNumber"":" &amp;ForecastModelInputs!V31&amp;","</f>
        <v>"dayOfWeekNumber":1,</v>
      </c>
      <c r="X30" s="5" t="str">
        <f>"""hourText"":"&amp;ForecastModelInputs!X31&amp;","</f>
        <v>"hourText":14,</v>
      </c>
      <c r="Y30" s="5" t="str">
        <f>"""hourNumber"":" &amp;ForecastModelInputs!X31&amp;","</f>
        <v>"hourNumber":14,</v>
      </c>
      <c r="Z30" s="5" t="str">
        <f>"""settlementPeriod"":" &amp;ForecastModelInputs!Y31&amp;","</f>
        <v>"settlementPeriod":30,</v>
      </c>
      <c r="AA30" s="5" t="s">
        <v>63</v>
      </c>
      <c r="AB30" s="5" t="str">
        <f>"""bankHoliday"":""" &amp;ForecastModelInputs!Z31&amp;""","</f>
        <v>"bankHoliday":"44227.6041666667",</v>
      </c>
      <c r="AC30" s="5" t="str">
        <f>"""workingDay"":""" &amp;ForecastModelInputs!AA31&amp;"""},"</f>
        <v>"workingDay":"NOT HOLIDAY"},</v>
      </c>
    </row>
    <row r="31" spans="1:29" x14ac:dyDescent="0.3">
      <c r="A31" s="6" t="str">
        <f t="shared" si="0"/>
        <v>{"dateTimeUTC":"2019-03-10 15:00:00.0000000","temp_location3":6.75,"temp_location6":9.71,"temp_location2":8.06,"temp_location4":6.99,"temp_location5":9.76,"temp_location1":7.96,"solar_location3":135.06,"solar_location6":253.88,"solar_location2":187.81,"solar_location4":156.19,"solar_location5":263.25,"solar_location1":194.62,"summerWinter":"WINTER","dateTimeLocal":"2019-03-10 15:00:00.0000000","year":2019,"monthNum":3,"monthName":"Mar","weekNumber":11,"dayOfWeek":"Sun","dayOfWeekNumber":1,"hourText":15,"hourNumber":15,"settlementPeriod":31,"timeOfDayLocal": "2000-01-01 00:00:00,000000","bankHoliday":"44227.625","workingDay":"NOT HOLIDAY"},</v>
      </c>
      <c r="B31" s="5" t="s">
        <v>62</v>
      </c>
      <c r="C31" s="4" t="str">
        <f>"""dateTimeUTC"":"""&amp;TEXT(ForecastModelInputs!A32,"YYYY-MM-DD HH:MM:SS")&amp;".0000000"","</f>
        <v>"dateTimeUTC":"2019-03-10 15:00:00.0000000",</v>
      </c>
      <c r="D31" s="5" t="str">
        <f>"""temp_location3"":" &amp;ForecastModelInputs!C32&amp;","</f>
        <v>"temp_location3":6.75,</v>
      </c>
      <c r="E31" s="5" t="str">
        <f>"""temp_location6"":" &amp;ForecastModelInputs!D32&amp;","</f>
        <v>"temp_location6":9.71,</v>
      </c>
      <c r="F31" s="5" t="str">
        <f>"""temp_location2"":" &amp;ForecastModelInputs!E32&amp;","</f>
        <v>"temp_location2":8.06,</v>
      </c>
      <c r="G31" s="5" t="str">
        <f>"""temp_location4"":" &amp;ForecastModelInputs!F32&amp;","</f>
        <v>"temp_location4":6.99,</v>
      </c>
      <c r="H31" s="5" t="str">
        <f>"""temp_location5"":" &amp;ForecastModelInputs!G32&amp;","</f>
        <v>"temp_location5":9.76,</v>
      </c>
      <c r="I31" s="5" t="str">
        <f>"""temp_location1"":" &amp;ForecastModelInputs!H32&amp;","</f>
        <v>"temp_location1":7.96,</v>
      </c>
      <c r="J31" s="5" t="str">
        <f>"""solar_location3"":" &amp;ForecastModelInputs!I32&amp;","</f>
        <v>"solar_location3":135.06,</v>
      </c>
      <c r="K31" s="5" t="str">
        <f>"""solar_location6"":" &amp;ForecastModelInputs!J32&amp;","</f>
        <v>"solar_location6":253.88,</v>
      </c>
      <c r="L31" s="5" t="str">
        <f>"""solar_location2"":" &amp;ForecastModelInputs!K32&amp;","</f>
        <v>"solar_location2":187.81,</v>
      </c>
      <c r="M31" s="5" t="str">
        <f>"""solar_location4"":" &amp;ForecastModelInputs!L32&amp;","</f>
        <v>"solar_location4":156.19,</v>
      </c>
      <c r="N31" s="5" t="str">
        <f>"""solar_location5"":" &amp;ForecastModelInputs!M32&amp;","</f>
        <v>"solar_location5":263.25,</v>
      </c>
      <c r="O31" s="5" t="str">
        <f>"""solar_location1"":" &amp;ForecastModelInputs!N32&amp;","</f>
        <v>"solar_location1":194.62,</v>
      </c>
      <c r="P31" s="5" t="str">
        <f>"""summerWinter"":""" &amp;ForecastModelInputs!O32&amp;""","</f>
        <v>"summerWinter":"WINTER",</v>
      </c>
      <c r="Q31" s="4" t="str">
        <f>"""dateTimeLocal"":"""&amp;TEXT(ForecastModelInputs!P32,"YYYY-MM-DD HH:MM:SS")&amp;".0000000"","</f>
        <v>"dateTimeLocal":"2019-03-10 15:00:00.0000000",</v>
      </c>
      <c r="R31" s="5" t="str">
        <f>"""year"":" &amp;ForecastModelInputs!Q32&amp;","</f>
        <v>"year":2019,</v>
      </c>
      <c r="S31" s="5" t="str">
        <f>"""monthNum"":" &amp;ForecastModelInputs!R32&amp;","</f>
        <v>"monthNum":3,</v>
      </c>
      <c r="T31" s="5" t="str">
        <f>"""monthName"":""" &amp;ForecastModelInputs!S32&amp;""","</f>
        <v>"monthName":"Mar",</v>
      </c>
      <c r="U31" s="5" t="str">
        <f>"""weekNumber"":" &amp;ForecastModelInputs!T32&amp;","</f>
        <v>"weekNumber":11,</v>
      </c>
      <c r="V31" s="5" t="str">
        <f>"""dayOfWeek"":""" &amp;TRIM(ForecastModelInputs!U32)&amp;""","</f>
        <v>"dayOfWeek":"Sun",</v>
      </c>
      <c r="W31" s="5" t="str">
        <f>"""dayOfWeekNumber"":" &amp;ForecastModelInputs!V32&amp;","</f>
        <v>"dayOfWeekNumber":1,</v>
      </c>
      <c r="X31" s="5" t="str">
        <f>"""hourText"":"&amp;ForecastModelInputs!X32&amp;","</f>
        <v>"hourText":15,</v>
      </c>
      <c r="Y31" s="5" t="str">
        <f>"""hourNumber"":" &amp;ForecastModelInputs!X32&amp;","</f>
        <v>"hourNumber":15,</v>
      </c>
      <c r="Z31" s="5" t="str">
        <f>"""settlementPeriod"":" &amp;ForecastModelInputs!Y32&amp;","</f>
        <v>"settlementPeriod":31,</v>
      </c>
      <c r="AA31" s="5" t="s">
        <v>63</v>
      </c>
      <c r="AB31" s="5" t="str">
        <f>"""bankHoliday"":""" &amp;ForecastModelInputs!Z32&amp;""","</f>
        <v>"bankHoliday":"44227.625",</v>
      </c>
      <c r="AC31" s="5" t="str">
        <f>"""workingDay"":""" &amp;ForecastModelInputs!AA32&amp;"""},"</f>
        <v>"workingDay":"NOT HOLIDAY"},</v>
      </c>
    </row>
    <row r="32" spans="1:29" x14ac:dyDescent="0.3">
      <c r="A32" s="6" t="str">
        <f t="shared" si="0"/>
        <v>{"dateTimeUTC":"2019-03-10 15:30:00.0000000","temp_location3":6.75,"temp_location6":9.71,"temp_location2":8.06,"temp_location4":6.99,"temp_location5":9.76,"temp_location1":7.96,"solar_location3":135.06,"solar_location6":253.88,"solar_location2":187.81,"solar_location4":156.19,"solar_location5":263.25,"solar_location1":194.62,"summerWinter":"WINTER","dateTimeLocal":"2019-03-10 15:30:00.0000000","year":2019,"monthNum":3,"monthName":"Mar","weekNumber":11,"dayOfWeek":"Sun","dayOfWeekNumber":1,"hourText":15,"hourNumber":15,"settlementPeriod":32,"timeOfDayLocal": "2000-01-01 00:00:00,000000","bankHoliday":"44227.6458333333","workingDay":"NOT HOLIDAY"},</v>
      </c>
      <c r="B32" s="5" t="s">
        <v>62</v>
      </c>
      <c r="C32" s="4" t="str">
        <f>"""dateTimeUTC"":"""&amp;TEXT(ForecastModelInputs!A33,"YYYY-MM-DD HH:MM:SS")&amp;".0000000"","</f>
        <v>"dateTimeUTC":"2019-03-10 15:30:00.0000000",</v>
      </c>
      <c r="D32" s="5" t="str">
        <f>"""temp_location3"":" &amp;ForecastModelInputs!C33&amp;","</f>
        <v>"temp_location3":6.75,</v>
      </c>
      <c r="E32" s="5" t="str">
        <f>"""temp_location6"":" &amp;ForecastModelInputs!D33&amp;","</f>
        <v>"temp_location6":9.71,</v>
      </c>
      <c r="F32" s="5" t="str">
        <f>"""temp_location2"":" &amp;ForecastModelInputs!E33&amp;","</f>
        <v>"temp_location2":8.06,</v>
      </c>
      <c r="G32" s="5" t="str">
        <f>"""temp_location4"":" &amp;ForecastModelInputs!F33&amp;","</f>
        <v>"temp_location4":6.99,</v>
      </c>
      <c r="H32" s="5" t="str">
        <f>"""temp_location5"":" &amp;ForecastModelInputs!G33&amp;","</f>
        <v>"temp_location5":9.76,</v>
      </c>
      <c r="I32" s="5" t="str">
        <f>"""temp_location1"":" &amp;ForecastModelInputs!H33&amp;","</f>
        <v>"temp_location1":7.96,</v>
      </c>
      <c r="J32" s="5" t="str">
        <f>"""solar_location3"":" &amp;ForecastModelInputs!I33&amp;","</f>
        <v>"solar_location3":135.06,</v>
      </c>
      <c r="K32" s="5" t="str">
        <f>"""solar_location6"":" &amp;ForecastModelInputs!J33&amp;","</f>
        <v>"solar_location6":253.88,</v>
      </c>
      <c r="L32" s="5" t="str">
        <f>"""solar_location2"":" &amp;ForecastModelInputs!K33&amp;","</f>
        <v>"solar_location2":187.81,</v>
      </c>
      <c r="M32" s="5" t="str">
        <f>"""solar_location4"":" &amp;ForecastModelInputs!L33&amp;","</f>
        <v>"solar_location4":156.19,</v>
      </c>
      <c r="N32" s="5" t="str">
        <f>"""solar_location5"":" &amp;ForecastModelInputs!M33&amp;","</f>
        <v>"solar_location5":263.25,</v>
      </c>
      <c r="O32" s="5" t="str">
        <f>"""solar_location1"":" &amp;ForecastModelInputs!N33&amp;","</f>
        <v>"solar_location1":194.62,</v>
      </c>
      <c r="P32" s="5" t="str">
        <f>"""summerWinter"":""" &amp;ForecastModelInputs!O33&amp;""","</f>
        <v>"summerWinter":"WINTER",</v>
      </c>
      <c r="Q32" s="4" t="str">
        <f>"""dateTimeLocal"":"""&amp;TEXT(ForecastModelInputs!P33,"YYYY-MM-DD HH:MM:SS")&amp;".0000000"","</f>
        <v>"dateTimeLocal":"2019-03-10 15:30:00.0000000",</v>
      </c>
      <c r="R32" s="5" t="str">
        <f>"""year"":" &amp;ForecastModelInputs!Q33&amp;","</f>
        <v>"year":2019,</v>
      </c>
      <c r="S32" s="5" t="str">
        <f>"""monthNum"":" &amp;ForecastModelInputs!R33&amp;","</f>
        <v>"monthNum":3,</v>
      </c>
      <c r="T32" s="5" t="str">
        <f>"""monthName"":""" &amp;ForecastModelInputs!S33&amp;""","</f>
        <v>"monthName":"Mar",</v>
      </c>
      <c r="U32" s="5" t="str">
        <f>"""weekNumber"":" &amp;ForecastModelInputs!T33&amp;","</f>
        <v>"weekNumber":11,</v>
      </c>
      <c r="V32" s="5" t="str">
        <f>"""dayOfWeek"":""" &amp;TRIM(ForecastModelInputs!U33)&amp;""","</f>
        <v>"dayOfWeek":"Sun",</v>
      </c>
      <c r="W32" s="5" t="str">
        <f>"""dayOfWeekNumber"":" &amp;ForecastModelInputs!V33&amp;","</f>
        <v>"dayOfWeekNumber":1,</v>
      </c>
      <c r="X32" s="5" t="str">
        <f>"""hourText"":"&amp;ForecastModelInputs!X33&amp;","</f>
        <v>"hourText":15,</v>
      </c>
      <c r="Y32" s="5" t="str">
        <f>"""hourNumber"":" &amp;ForecastModelInputs!X33&amp;","</f>
        <v>"hourNumber":15,</v>
      </c>
      <c r="Z32" s="5" t="str">
        <f>"""settlementPeriod"":" &amp;ForecastModelInputs!Y33&amp;","</f>
        <v>"settlementPeriod":32,</v>
      </c>
      <c r="AA32" s="5" t="s">
        <v>63</v>
      </c>
      <c r="AB32" s="5" t="str">
        <f>"""bankHoliday"":""" &amp;ForecastModelInputs!Z33&amp;""","</f>
        <v>"bankHoliday":"44227.6458333333",</v>
      </c>
      <c r="AC32" s="5" t="str">
        <f>"""workingDay"":""" &amp;ForecastModelInputs!AA33&amp;"""},"</f>
        <v>"workingDay":"NOT HOLIDAY"},</v>
      </c>
    </row>
    <row r="33" spans="1:29" x14ac:dyDescent="0.3">
      <c r="A33" s="6" t="str">
        <f t="shared" si="0"/>
        <v>{"dateTimeUTC":"2019-03-10 16:00:00.0000000","temp_location3":5.96,"temp_location6":9.66,"temp_location2":7.66,"temp_location4":6.03,"temp_location5":9.74,"temp_location1":7.62,"solar_location3":67.5,"solar_location6":142.94,"solar_location2":98,"solar_location4":56.61,"solar_location5":146,"solar_location1":98.19,"summerWinter":"WINTER","dateTimeLocal":"2019-03-10 16:00:00.0000000","year":2019,"monthNum":3,"monthName":"Mar","weekNumber":11,"dayOfWeek":"Sun","dayOfWeekNumber":1,"hourText":16,"hourNumber":16,"settlementPeriod":33,"timeOfDayLocal": "2000-01-01 00:00:00,000000","bankHoliday":"44227.6666666667","workingDay":"NOT HOLIDAY"},</v>
      </c>
      <c r="B33" s="5" t="s">
        <v>62</v>
      </c>
      <c r="C33" s="4" t="str">
        <f>"""dateTimeUTC"":"""&amp;TEXT(ForecastModelInputs!A34,"YYYY-MM-DD HH:MM:SS")&amp;".0000000"","</f>
        <v>"dateTimeUTC":"2019-03-10 16:00:00.0000000",</v>
      </c>
      <c r="D33" s="5" t="str">
        <f>"""temp_location3"":" &amp;ForecastModelInputs!C34&amp;","</f>
        <v>"temp_location3":5.96,</v>
      </c>
      <c r="E33" s="5" t="str">
        <f>"""temp_location6"":" &amp;ForecastModelInputs!D34&amp;","</f>
        <v>"temp_location6":9.66,</v>
      </c>
      <c r="F33" s="5" t="str">
        <f>"""temp_location2"":" &amp;ForecastModelInputs!E34&amp;","</f>
        <v>"temp_location2":7.66,</v>
      </c>
      <c r="G33" s="5" t="str">
        <f>"""temp_location4"":" &amp;ForecastModelInputs!F34&amp;","</f>
        <v>"temp_location4":6.03,</v>
      </c>
      <c r="H33" s="5" t="str">
        <f>"""temp_location5"":" &amp;ForecastModelInputs!G34&amp;","</f>
        <v>"temp_location5":9.74,</v>
      </c>
      <c r="I33" s="5" t="str">
        <f>"""temp_location1"":" &amp;ForecastModelInputs!H34&amp;","</f>
        <v>"temp_location1":7.62,</v>
      </c>
      <c r="J33" s="5" t="str">
        <f>"""solar_location3"":" &amp;ForecastModelInputs!I34&amp;","</f>
        <v>"solar_location3":67.5,</v>
      </c>
      <c r="K33" s="5" t="str">
        <f>"""solar_location6"":" &amp;ForecastModelInputs!J34&amp;","</f>
        <v>"solar_location6":142.94,</v>
      </c>
      <c r="L33" s="5" t="str">
        <f>"""solar_location2"":" &amp;ForecastModelInputs!K34&amp;","</f>
        <v>"solar_location2":98,</v>
      </c>
      <c r="M33" s="5" t="str">
        <f>"""solar_location4"":" &amp;ForecastModelInputs!L34&amp;","</f>
        <v>"solar_location4":56.61,</v>
      </c>
      <c r="N33" s="5" t="str">
        <f>"""solar_location5"":" &amp;ForecastModelInputs!M34&amp;","</f>
        <v>"solar_location5":146,</v>
      </c>
      <c r="O33" s="5" t="str">
        <f>"""solar_location1"":" &amp;ForecastModelInputs!N34&amp;","</f>
        <v>"solar_location1":98.19,</v>
      </c>
      <c r="P33" s="5" t="str">
        <f>"""summerWinter"":""" &amp;ForecastModelInputs!O34&amp;""","</f>
        <v>"summerWinter":"WINTER",</v>
      </c>
      <c r="Q33" s="4" t="str">
        <f>"""dateTimeLocal"":"""&amp;TEXT(ForecastModelInputs!P34,"YYYY-MM-DD HH:MM:SS")&amp;".0000000"","</f>
        <v>"dateTimeLocal":"2019-03-10 16:00:00.0000000",</v>
      </c>
      <c r="R33" s="5" t="str">
        <f>"""year"":" &amp;ForecastModelInputs!Q34&amp;","</f>
        <v>"year":2019,</v>
      </c>
      <c r="S33" s="5" t="str">
        <f>"""monthNum"":" &amp;ForecastModelInputs!R34&amp;","</f>
        <v>"monthNum":3,</v>
      </c>
      <c r="T33" s="5" t="str">
        <f>"""monthName"":""" &amp;ForecastModelInputs!S34&amp;""","</f>
        <v>"monthName":"Mar",</v>
      </c>
      <c r="U33" s="5" t="str">
        <f>"""weekNumber"":" &amp;ForecastModelInputs!T34&amp;","</f>
        <v>"weekNumber":11,</v>
      </c>
      <c r="V33" s="5" t="str">
        <f>"""dayOfWeek"":""" &amp;TRIM(ForecastModelInputs!U34)&amp;""","</f>
        <v>"dayOfWeek":"Sun",</v>
      </c>
      <c r="W33" s="5" t="str">
        <f>"""dayOfWeekNumber"":" &amp;ForecastModelInputs!V34&amp;","</f>
        <v>"dayOfWeekNumber":1,</v>
      </c>
      <c r="X33" s="5" t="str">
        <f>"""hourText"":"&amp;ForecastModelInputs!X34&amp;","</f>
        <v>"hourText":16,</v>
      </c>
      <c r="Y33" s="5" t="str">
        <f>"""hourNumber"":" &amp;ForecastModelInputs!X34&amp;","</f>
        <v>"hourNumber":16,</v>
      </c>
      <c r="Z33" s="5" t="str">
        <f>"""settlementPeriod"":" &amp;ForecastModelInputs!Y34&amp;","</f>
        <v>"settlementPeriod":33,</v>
      </c>
      <c r="AA33" s="5" t="s">
        <v>63</v>
      </c>
      <c r="AB33" s="5" t="str">
        <f>"""bankHoliday"":""" &amp;ForecastModelInputs!Z34&amp;""","</f>
        <v>"bankHoliday":"44227.6666666667",</v>
      </c>
      <c r="AC33" s="5" t="str">
        <f>"""workingDay"":""" &amp;ForecastModelInputs!AA34&amp;"""},"</f>
        <v>"workingDay":"NOT HOLIDAY"},</v>
      </c>
    </row>
    <row r="34" spans="1:29" x14ac:dyDescent="0.3">
      <c r="A34" s="6" t="str">
        <f t="shared" si="0"/>
        <v>{"dateTimeUTC":"2019-03-10 16:30:00.0000000","temp_location3":5.96,"temp_location6":9.66,"temp_location2":7.66,"temp_location4":6.03,"temp_location5":9.74,"temp_location1":7.62,"solar_location3":67.5,"solar_location6":142.94,"solar_location2":98,"solar_location4":56.61,"solar_location5":146,"solar_location1":98.19,"summerWinter":"WINTER","dateTimeLocal":"2019-03-10 16:30:00.0000000","year":2019,"monthNum":3,"monthName":"Mar","weekNumber":11,"dayOfWeek":"Sun","dayOfWeekNumber":1,"hourText":16,"hourNumber":16,"settlementPeriod":34,"timeOfDayLocal": "2000-01-01 00:00:00,000000","bankHoliday":"44227.6875","workingDay":"NOT HOLIDAY"},</v>
      </c>
      <c r="B34" s="5" t="s">
        <v>62</v>
      </c>
      <c r="C34" s="4" t="str">
        <f>"""dateTimeUTC"":"""&amp;TEXT(ForecastModelInputs!A35,"YYYY-MM-DD HH:MM:SS")&amp;".0000000"","</f>
        <v>"dateTimeUTC":"2019-03-10 16:30:00.0000000",</v>
      </c>
      <c r="D34" s="5" t="str">
        <f>"""temp_location3"":" &amp;ForecastModelInputs!C35&amp;","</f>
        <v>"temp_location3":5.96,</v>
      </c>
      <c r="E34" s="5" t="str">
        <f>"""temp_location6"":" &amp;ForecastModelInputs!D35&amp;","</f>
        <v>"temp_location6":9.66,</v>
      </c>
      <c r="F34" s="5" t="str">
        <f>"""temp_location2"":" &amp;ForecastModelInputs!E35&amp;","</f>
        <v>"temp_location2":7.66,</v>
      </c>
      <c r="G34" s="5" t="str">
        <f>"""temp_location4"":" &amp;ForecastModelInputs!F35&amp;","</f>
        <v>"temp_location4":6.03,</v>
      </c>
      <c r="H34" s="5" t="str">
        <f>"""temp_location5"":" &amp;ForecastModelInputs!G35&amp;","</f>
        <v>"temp_location5":9.74,</v>
      </c>
      <c r="I34" s="5" t="str">
        <f>"""temp_location1"":" &amp;ForecastModelInputs!H35&amp;","</f>
        <v>"temp_location1":7.62,</v>
      </c>
      <c r="J34" s="5" t="str">
        <f>"""solar_location3"":" &amp;ForecastModelInputs!I35&amp;","</f>
        <v>"solar_location3":67.5,</v>
      </c>
      <c r="K34" s="5" t="str">
        <f>"""solar_location6"":" &amp;ForecastModelInputs!J35&amp;","</f>
        <v>"solar_location6":142.94,</v>
      </c>
      <c r="L34" s="5" t="str">
        <f>"""solar_location2"":" &amp;ForecastModelInputs!K35&amp;","</f>
        <v>"solar_location2":98,</v>
      </c>
      <c r="M34" s="5" t="str">
        <f>"""solar_location4"":" &amp;ForecastModelInputs!L35&amp;","</f>
        <v>"solar_location4":56.61,</v>
      </c>
      <c r="N34" s="5" t="str">
        <f>"""solar_location5"":" &amp;ForecastModelInputs!M35&amp;","</f>
        <v>"solar_location5":146,</v>
      </c>
      <c r="O34" s="5" t="str">
        <f>"""solar_location1"":" &amp;ForecastModelInputs!N35&amp;","</f>
        <v>"solar_location1":98.19,</v>
      </c>
      <c r="P34" s="5" t="str">
        <f>"""summerWinter"":""" &amp;ForecastModelInputs!O35&amp;""","</f>
        <v>"summerWinter":"WINTER",</v>
      </c>
      <c r="Q34" s="4" t="str">
        <f>"""dateTimeLocal"":"""&amp;TEXT(ForecastModelInputs!P35,"YYYY-MM-DD HH:MM:SS")&amp;".0000000"","</f>
        <v>"dateTimeLocal":"2019-03-10 16:30:00.0000000",</v>
      </c>
      <c r="R34" s="5" t="str">
        <f>"""year"":" &amp;ForecastModelInputs!Q35&amp;","</f>
        <v>"year":2019,</v>
      </c>
      <c r="S34" s="5" t="str">
        <f>"""monthNum"":" &amp;ForecastModelInputs!R35&amp;","</f>
        <v>"monthNum":3,</v>
      </c>
      <c r="T34" s="5" t="str">
        <f>"""monthName"":""" &amp;ForecastModelInputs!S35&amp;""","</f>
        <v>"monthName":"Mar",</v>
      </c>
      <c r="U34" s="5" t="str">
        <f>"""weekNumber"":" &amp;ForecastModelInputs!T35&amp;","</f>
        <v>"weekNumber":11,</v>
      </c>
      <c r="V34" s="5" t="str">
        <f>"""dayOfWeek"":""" &amp;TRIM(ForecastModelInputs!U35)&amp;""","</f>
        <v>"dayOfWeek":"Sun",</v>
      </c>
      <c r="W34" s="5" t="str">
        <f>"""dayOfWeekNumber"":" &amp;ForecastModelInputs!V35&amp;","</f>
        <v>"dayOfWeekNumber":1,</v>
      </c>
      <c r="X34" s="5" t="str">
        <f>"""hourText"":"&amp;ForecastModelInputs!X35&amp;","</f>
        <v>"hourText":16,</v>
      </c>
      <c r="Y34" s="5" t="str">
        <f>"""hourNumber"":" &amp;ForecastModelInputs!X35&amp;","</f>
        <v>"hourNumber":16,</v>
      </c>
      <c r="Z34" s="5" t="str">
        <f>"""settlementPeriod"":" &amp;ForecastModelInputs!Y35&amp;","</f>
        <v>"settlementPeriod":34,</v>
      </c>
      <c r="AA34" s="5" t="s">
        <v>63</v>
      </c>
      <c r="AB34" s="5" t="str">
        <f>"""bankHoliday"":""" &amp;ForecastModelInputs!Z35&amp;""","</f>
        <v>"bankHoliday":"44227.6875",</v>
      </c>
      <c r="AC34" s="5" t="str">
        <f>"""workingDay"":""" &amp;ForecastModelInputs!AA35&amp;"""},"</f>
        <v>"workingDay":"NOT HOLIDAY"},</v>
      </c>
    </row>
    <row r="35" spans="1:29" x14ac:dyDescent="0.3">
      <c r="A35" s="6" t="str">
        <f t="shared" si="0"/>
        <v>{"dateTimeUTC":"2019-03-10 17:00:00.0000000","temp_location3":5.75,"temp_location6":9.65,"temp_location2":7.28,"temp_location4":4.97,"temp_location5":9.66,"temp_location1":7.33,"solar_location3":18.73,"solar_location6":29.96,"solar_location2":20.55,"solar_location4":10.05,"solar_location5":29.57,"solar_location1":20.12,"summerWinter":"WINTER","dateTimeLocal":"2019-03-10 17:00:00.0000000","year":2019,"monthNum":3,"monthName":"Mar","weekNumber":11,"dayOfWeek":"Sun","dayOfWeekNumber":1,"hourText":17,"hourNumber":17,"settlementPeriod":35,"timeOfDayLocal": "2000-01-01 00:00:00,000000","bankHoliday":"44227.7083333333","workingDay":"NOT HOLIDAY"},</v>
      </c>
      <c r="B35" s="5" t="s">
        <v>62</v>
      </c>
      <c r="C35" s="4" t="str">
        <f>"""dateTimeUTC"":"""&amp;TEXT(ForecastModelInputs!A36,"YYYY-MM-DD HH:MM:SS")&amp;".0000000"","</f>
        <v>"dateTimeUTC":"2019-03-10 17:00:00.0000000",</v>
      </c>
      <c r="D35" s="5" t="str">
        <f>"""temp_location3"":" &amp;ForecastModelInputs!C36&amp;","</f>
        <v>"temp_location3":5.75,</v>
      </c>
      <c r="E35" s="5" t="str">
        <f>"""temp_location6"":" &amp;ForecastModelInputs!D36&amp;","</f>
        <v>"temp_location6":9.65,</v>
      </c>
      <c r="F35" s="5" t="str">
        <f>"""temp_location2"":" &amp;ForecastModelInputs!E36&amp;","</f>
        <v>"temp_location2":7.28,</v>
      </c>
      <c r="G35" s="5" t="str">
        <f>"""temp_location4"":" &amp;ForecastModelInputs!F36&amp;","</f>
        <v>"temp_location4":4.97,</v>
      </c>
      <c r="H35" s="5" t="str">
        <f>"""temp_location5"":" &amp;ForecastModelInputs!G36&amp;","</f>
        <v>"temp_location5":9.66,</v>
      </c>
      <c r="I35" s="5" t="str">
        <f>"""temp_location1"":" &amp;ForecastModelInputs!H36&amp;","</f>
        <v>"temp_location1":7.33,</v>
      </c>
      <c r="J35" s="5" t="str">
        <f>"""solar_location3"":" &amp;ForecastModelInputs!I36&amp;","</f>
        <v>"solar_location3":18.73,</v>
      </c>
      <c r="K35" s="5" t="str">
        <f>"""solar_location6"":" &amp;ForecastModelInputs!J36&amp;","</f>
        <v>"solar_location6":29.96,</v>
      </c>
      <c r="L35" s="5" t="str">
        <f>"""solar_location2"":" &amp;ForecastModelInputs!K36&amp;","</f>
        <v>"solar_location2":20.55,</v>
      </c>
      <c r="M35" s="5" t="str">
        <f>"""solar_location4"":" &amp;ForecastModelInputs!L36&amp;","</f>
        <v>"solar_location4":10.05,</v>
      </c>
      <c r="N35" s="5" t="str">
        <f>"""solar_location5"":" &amp;ForecastModelInputs!M36&amp;","</f>
        <v>"solar_location5":29.57,</v>
      </c>
      <c r="O35" s="5" t="str">
        <f>"""solar_location1"":" &amp;ForecastModelInputs!N36&amp;","</f>
        <v>"solar_location1":20.12,</v>
      </c>
      <c r="P35" s="5" t="str">
        <f>"""summerWinter"":""" &amp;ForecastModelInputs!O36&amp;""","</f>
        <v>"summerWinter":"WINTER",</v>
      </c>
      <c r="Q35" s="4" t="str">
        <f>"""dateTimeLocal"":"""&amp;TEXT(ForecastModelInputs!P36,"YYYY-MM-DD HH:MM:SS")&amp;".0000000"","</f>
        <v>"dateTimeLocal":"2019-03-10 17:00:00.0000000",</v>
      </c>
      <c r="R35" s="5" t="str">
        <f>"""year"":" &amp;ForecastModelInputs!Q36&amp;","</f>
        <v>"year":2019,</v>
      </c>
      <c r="S35" s="5" t="str">
        <f>"""monthNum"":" &amp;ForecastModelInputs!R36&amp;","</f>
        <v>"monthNum":3,</v>
      </c>
      <c r="T35" s="5" t="str">
        <f>"""monthName"":""" &amp;ForecastModelInputs!S36&amp;""","</f>
        <v>"monthName":"Mar",</v>
      </c>
      <c r="U35" s="5" t="str">
        <f>"""weekNumber"":" &amp;ForecastModelInputs!T36&amp;","</f>
        <v>"weekNumber":11,</v>
      </c>
      <c r="V35" s="5" t="str">
        <f>"""dayOfWeek"":""" &amp;TRIM(ForecastModelInputs!U36)&amp;""","</f>
        <v>"dayOfWeek":"Sun",</v>
      </c>
      <c r="W35" s="5" t="str">
        <f>"""dayOfWeekNumber"":" &amp;ForecastModelInputs!V36&amp;","</f>
        <v>"dayOfWeekNumber":1,</v>
      </c>
      <c r="X35" s="5" t="str">
        <f>"""hourText"":"&amp;ForecastModelInputs!X36&amp;","</f>
        <v>"hourText":17,</v>
      </c>
      <c r="Y35" s="5" t="str">
        <f>"""hourNumber"":" &amp;ForecastModelInputs!X36&amp;","</f>
        <v>"hourNumber":17,</v>
      </c>
      <c r="Z35" s="5" t="str">
        <f>"""settlementPeriod"":" &amp;ForecastModelInputs!Y36&amp;","</f>
        <v>"settlementPeriod":35,</v>
      </c>
      <c r="AA35" s="5" t="s">
        <v>63</v>
      </c>
      <c r="AB35" s="5" t="str">
        <f>"""bankHoliday"":""" &amp;ForecastModelInputs!Z36&amp;""","</f>
        <v>"bankHoliday":"44227.7083333333",</v>
      </c>
      <c r="AC35" s="5" t="str">
        <f>"""workingDay"":""" &amp;ForecastModelInputs!AA36&amp;"""},"</f>
        <v>"workingDay":"NOT HOLIDAY"},</v>
      </c>
    </row>
    <row r="36" spans="1:29" x14ac:dyDescent="0.3">
      <c r="A36" s="6" t="str">
        <f t="shared" si="0"/>
        <v>{"dateTimeUTC":"2019-03-10 17:30:00.0000000","temp_location3":5.75,"temp_location6":9.65,"temp_location2":7.28,"temp_location4":4.97,"temp_location5":9.66,"temp_location1":7.33,"solar_location3":18.73,"solar_location6":29.96,"solar_location2":20.55,"solar_location4":10.05,"solar_location5":29.57,"solar_location1":20.12,"summerWinter":"WINTER","dateTimeLocal":"2019-03-10 17:30:00.0000000","year":2019,"monthNum":3,"monthName":"Mar","weekNumber":11,"dayOfWeek":"Sun","dayOfWeekNumber":1,"hourText":17,"hourNumber":17,"settlementPeriod":36,"timeOfDayLocal": "2000-01-01 00:00:00,000000","bankHoliday":"44227.7291666667","workingDay":"NOT HOLIDAY"},</v>
      </c>
      <c r="B36" s="5" t="s">
        <v>62</v>
      </c>
      <c r="C36" s="4" t="str">
        <f>"""dateTimeUTC"":"""&amp;TEXT(ForecastModelInputs!A37,"YYYY-MM-DD HH:MM:SS")&amp;".0000000"","</f>
        <v>"dateTimeUTC":"2019-03-10 17:30:00.0000000",</v>
      </c>
      <c r="D36" s="5" t="str">
        <f>"""temp_location3"":" &amp;ForecastModelInputs!C37&amp;","</f>
        <v>"temp_location3":5.75,</v>
      </c>
      <c r="E36" s="5" t="str">
        <f>"""temp_location6"":" &amp;ForecastModelInputs!D37&amp;","</f>
        <v>"temp_location6":9.65,</v>
      </c>
      <c r="F36" s="5" t="str">
        <f>"""temp_location2"":" &amp;ForecastModelInputs!E37&amp;","</f>
        <v>"temp_location2":7.28,</v>
      </c>
      <c r="G36" s="5" t="str">
        <f>"""temp_location4"":" &amp;ForecastModelInputs!F37&amp;","</f>
        <v>"temp_location4":4.97,</v>
      </c>
      <c r="H36" s="5" t="str">
        <f>"""temp_location5"":" &amp;ForecastModelInputs!G37&amp;","</f>
        <v>"temp_location5":9.66,</v>
      </c>
      <c r="I36" s="5" t="str">
        <f>"""temp_location1"":" &amp;ForecastModelInputs!H37&amp;","</f>
        <v>"temp_location1":7.33,</v>
      </c>
      <c r="J36" s="5" t="str">
        <f>"""solar_location3"":" &amp;ForecastModelInputs!I37&amp;","</f>
        <v>"solar_location3":18.73,</v>
      </c>
      <c r="K36" s="5" t="str">
        <f>"""solar_location6"":" &amp;ForecastModelInputs!J37&amp;","</f>
        <v>"solar_location6":29.96,</v>
      </c>
      <c r="L36" s="5" t="str">
        <f>"""solar_location2"":" &amp;ForecastModelInputs!K37&amp;","</f>
        <v>"solar_location2":20.55,</v>
      </c>
      <c r="M36" s="5" t="str">
        <f>"""solar_location4"":" &amp;ForecastModelInputs!L37&amp;","</f>
        <v>"solar_location4":10.05,</v>
      </c>
      <c r="N36" s="5" t="str">
        <f>"""solar_location5"":" &amp;ForecastModelInputs!M37&amp;","</f>
        <v>"solar_location5":29.57,</v>
      </c>
      <c r="O36" s="5" t="str">
        <f>"""solar_location1"":" &amp;ForecastModelInputs!N37&amp;","</f>
        <v>"solar_location1":20.12,</v>
      </c>
      <c r="P36" s="5" t="str">
        <f>"""summerWinter"":""" &amp;ForecastModelInputs!O37&amp;""","</f>
        <v>"summerWinter":"WINTER",</v>
      </c>
      <c r="Q36" s="4" t="str">
        <f>"""dateTimeLocal"":"""&amp;TEXT(ForecastModelInputs!P37,"YYYY-MM-DD HH:MM:SS")&amp;".0000000"","</f>
        <v>"dateTimeLocal":"2019-03-10 17:30:00.0000000",</v>
      </c>
      <c r="R36" s="5" t="str">
        <f>"""year"":" &amp;ForecastModelInputs!Q37&amp;","</f>
        <v>"year":2019,</v>
      </c>
      <c r="S36" s="5" t="str">
        <f>"""monthNum"":" &amp;ForecastModelInputs!R37&amp;","</f>
        <v>"monthNum":3,</v>
      </c>
      <c r="T36" s="5" t="str">
        <f>"""monthName"":""" &amp;ForecastModelInputs!S37&amp;""","</f>
        <v>"monthName":"Mar",</v>
      </c>
      <c r="U36" s="5" t="str">
        <f>"""weekNumber"":" &amp;ForecastModelInputs!T37&amp;","</f>
        <v>"weekNumber":11,</v>
      </c>
      <c r="V36" s="5" t="str">
        <f>"""dayOfWeek"":""" &amp;TRIM(ForecastModelInputs!U37)&amp;""","</f>
        <v>"dayOfWeek":"Sun",</v>
      </c>
      <c r="W36" s="5" t="str">
        <f>"""dayOfWeekNumber"":" &amp;ForecastModelInputs!V37&amp;","</f>
        <v>"dayOfWeekNumber":1,</v>
      </c>
      <c r="X36" s="5" t="str">
        <f>"""hourText"":"&amp;ForecastModelInputs!X37&amp;","</f>
        <v>"hourText":17,</v>
      </c>
      <c r="Y36" s="5" t="str">
        <f>"""hourNumber"":" &amp;ForecastModelInputs!X37&amp;","</f>
        <v>"hourNumber":17,</v>
      </c>
      <c r="Z36" s="5" t="str">
        <f>"""settlementPeriod"":" &amp;ForecastModelInputs!Y37&amp;","</f>
        <v>"settlementPeriod":36,</v>
      </c>
      <c r="AA36" s="5" t="s">
        <v>63</v>
      </c>
      <c r="AB36" s="5" t="str">
        <f>"""bankHoliday"":""" &amp;ForecastModelInputs!Z37&amp;""","</f>
        <v>"bankHoliday":"44227.7291666667",</v>
      </c>
      <c r="AC36" s="5" t="str">
        <f>"""workingDay"":""" &amp;ForecastModelInputs!AA37&amp;"""},"</f>
        <v>"workingDay":"NOT HOLIDAY"},</v>
      </c>
    </row>
    <row r="37" spans="1:29" x14ac:dyDescent="0.3">
      <c r="A37" s="6" t="str">
        <f t="shared" si="0"/>
        <v>{"dateTimeUTC":"2019-03-10 18:00:00.0000000","temp_location3":5.8,"temp_location6":9.37,"temp_location2":6.96,"temp_location4":4.47,"temp_location5":9.23,"temp_location1":6.99,"solar_location3":0,"solar_location6":0,"solar_location2":0,"solar_location4":0,"solar_location5":0,"solar_location1":0,"summerWinter":"WINTER","dateTimeLocal":"2019-03-10 18:00:00.0000000","year":2019,"monthNum":3,"monthName":"Mar","weekNumber":11,"dayOfWeek":"Sun","dayOfWeekNumber":1,"hourText":18,"hourNumber":18,"settlementPeriod":37,"timeOfDayLocal": "2000-01-01 00:00:00,000000","bankHoliday":"44227.75","workingDay":"NOT HOLIDAY"},</v>
      </c>
      <c r="B37" s="5" t="s">
        <v>62</v>
      </c>
      <c r="C37" s="4" t="str">
        <f>"""dateTimeUTC"":"""&amp;TEXT(ForecastModelInputs!A38,"YYYY-MM-DD HH:MM:SS")&amp;".0000000"","</f>
        <v>"dateTimeUTC":"2019-03-10 18:00:00.0000000",</v>
      </c>
      <c r="D37" s="5" t="str">
        <f>"""temp_location3"":" &amp;ForecastModelInputs!C38&amp;","</f>
        <v>"temp_location3":5.8,</v>
      </c>
      <c r="E37" s="5" t="str">
        <f>"""temp_location6"":" &amp;ForecastModelInputs!D38&amp;","</f>
        <v>"temp_location6":9.37,</v>
      </c>
      <c r="F37" s="5" t="str">
        <f>"""temp_location2"":" &amp;ForecastModelInputs!E38&amp;","</f>
        <v>"temp_location2":6.96,</v>
      </c>
      <c r="G37" s="5" t="str">
        <f>"""temp_location4"":" &amp;ForecastModelInputs!F38&amp;","</f>
        <v>"temp_location4":4.47,</v>
      </c>
      <c r="H37" s="5" t="str">
        <f>"""temp_location5"":" &amp;ForecastModelInputs!G38&amp;","</f>
        <v>"temp_location5":9.23,</v>
      </c>
      <c r="I37" s="5" t="str">
        <f>"""temp_location1"":" &amp;ForecastModelInputs!H38&amp;","</f>
        <v>"temp_location1":6.99,</v>
      </c>
      <c r="J37" s="5" t="str">
        <f>"""solar_location3"":" &amp;ForecastModelInputs!I38&amp;","</f>
        <v>"solar_location3":0,</v>
      </c>
      <c r="K37" s="5" t="str">
        <f>"""solar_location6"":" &amp;ForecastModelInputs!J38&amp;","</f>
        <v>"solar_location6":0,</v>
      </c>
      <c r="L37" s="5" t="str">
        <f>"""solar_location2"":" &amp;ForecastModelInputs!K38&amp;","</f>
        <v>"solar_location2":0,</v>
      </c>
      <c r="M37" s="5" t="str">
        <f>"""solar_location4"":" &amp;ForecastModelInputs!L38&amp;","</f>
        <v>"solar_location4":0,</v>
      </c>
      <c r="N37" s="5" t="str">
        <f>"""solar_location5"":" &amp;ForecastModelInputs!M38&amp;","</f>
        <v>"solar_location5":0,</v>
      </c>
      <c r="O37" s="5" t="str">
        <f>"""solar_location1"":" &amp;ForecastModelInputs!N38&amp;","</f>
        <v>"solar_location1":0,</v>
      </c>
      <c r="P37" s="5" t="str">
        <f>"""summerWinter"":""" &amp;ForecastModelInputs!O38&amp;""","</f>
        <v>"summerWinter":"WINTER",</v>
      </c>
      <c r="Q37" s="4" t="str">
        <f>"""dateTimeLocal"":"""&amp;TEXT(ForecastModelInputs!P38,"YYYY-MM-DD HH:MM:SS")&amp;".0000000"","</f>
        <v>"dateTimeLocal":"2019-03-10 18:00:00.0000000",</v>
      </c>
      <c r="R37" s="5" t="str">
        <f>"""year"":" &amp;ForecastModelInputs!Q38&amp;","</f>
        <v>"year":2019,</v>
      </c>
      <c r="S37" s="5" t="str">
        <f>"""monthNum"":" &amp;ForecastModelInputs!R38&amp;","</f>
        <v>"monthNum":3,</v>
      </c>
      <c r="T37" s="5" t="str">
        <f>"""monthName"":""" &amp;ForecastModelInputs!S38&amp;""","</f>
        <v>"monthName":"Mar",</v>
      </c>
      <c r="U37" s="5" t="str">
        <f>"""weekNumber"":" &amp;ForecastModelInputs!T38&amp;","</f>
        <v>"weekNumber":11,</v>
      </c>
      <c r="V37" s="5" t="str">
        <f>"""dayOfWeek"":""" &amp;TRIM(ForecastModelInputs!U38)&amp;""","</f>
        <v>"dayOfWeek":"Sun",</v>
      </c>
      <c r="W37" s="5" t="str">
        <f>"""dayOfWeekNumber"":" &amp;ForecastModelInputs!V38&amp;","</f>
        <v>"dayOfWeekNumber":1,</v>
      </c>
      <c r="X37" s="5" t="str">
        <f>"""hourText"":"&amp;ForecastModelInputs!X38&amp;","</f>
        <v>"hourText":18,</v>
      </c>
      <c r="Y37" s="5" t="str">
        <f>"""hourNumber"":" &amp;ForecastModelInputs!X38&amp;","</f>
        <v>"hourNumber":18,</v>
      </c>
      <c r="Z37" s="5" t="str">
        <f>"""settlementPeriod"":" &amp;ForecastModelInputs!Y38&amp;","</f>
        <v>"settlementPeriod":37,</v>
      </c>
      <c r="AA37" s="5" t="s">
        <v>63</v>
      </c>
      <c r="AB37" s="5" t="str">
        <f>"""bankHoliday"":""" &amp;ForecastModelInputs!Z38&amp;""","</f>
        <v>"bankHoliday":"44227.75",</v>
      </c>
      <c r="AC37" s="5" t="str">
        <f>"""workingDay"":""" &amp;ForecastModelInputs!AA38&amp;"""},"</f>
        <v>"workingDay":"NOT HOLIDAY"},</v>
      </c>
    </row>
    <row r="38" spans="1:29" x14ac:dyDescent="0.3">
      <c r="A38" s="6" t="str">
        <f t="shared" si="0"/>
        <v>{"dateTimeUTC":"2019-03-10 18:30:00.0000000","temp_location3":5.8,"temp_location6":9.37,"temp_location2":6.96,"temp_location4":4.47,"temp_location5":9.23,"temp_location1":6.99,"solar_location3":0,"solar_location6":0,"solar_location2":0,"solar_location4":0,"solar_location5":0,"solar_location1":0,"summerWinter":"WINTER","dateTimeLocal":"2019-03-10 18:30:00.0000000","year":2019,"monthNum":3,"monthName":"Mar","weekNumber":11,"dayOfWeek":"Sun","dayOfWeekNumber":1,"hourText":18,"hourNumber":18,"settlementPeriod":38,"timeOfDayLocal": "2000-01-01 00:00:00,000000","bankHoliday":"44227.7708333333","workingDay":"NOT HOLIDAY"},</v>
      </c>
      <c r="B38" s="5" t="s">
        <v>62</v>
      </c>
      <c r="C38" s="4" t="str">
        <f>"""dateTimeUTC"":"""&amp;TEXT(ForecastModelInputs!A39,"YYYY-MM-DD HH:MM:SS")&amp;".0000000"","</f>
        <v>"dateTimeUTC":"2019-03-10 18:30:00.0000000",</v>
      </c>
      <c r="D38" s="5" t="str">
        <f>"""temp_location3"":" &amp;ForecastModelInputs!C39&amp;","</f>
        <v>"temp_location3":5.8,</v>
      </c>
      <c r="E38" s="5" t="str">
        <f>"""temp_location6"":" &amp;ForecastModelInputs!D39&amp;","</f>
        <v>"temp_location6":9.37,</v>
      </c>
      <c r="F38" s="5" t="str">
        <f>"""temp_location2"":" &amp;ForecastModelInputs!E39&amp;","</f>
        <v>"temp_location2":6.96,</v>
      </c>
      <c r="G38" s="5" t="str">
        <f>"""temp_location4"":" &amp;ForecastModelInputs!F39&amp;","</f>
        <v>"temp_location4":4.47,</v>
      </c>
      <c r="H38" s="5" t="str">
        <f>"""temp_location5"":" &amp;ForecastModelInputs!G39&amp;","</f>
        <v>"temp_location5":9.23,</v>
      </c>
      <c r="I38" s="5" t="str">
        <f>"""temp_location1"":" &amp;ForecastModelInputs!H39&amp;","</f>
        <v>"temp_location1":6.99,</v>
      </c>
      <c r="J38" s="5" t="str">
        <f>"""solar_location3"":" &amp;ForecastModelInputs!I39&amp;","</f>
        <v>"solar_location3":0,</v>
      </c>
      <c r="K38" s="5" t="str">
        <f>"""solar_location6"":" &amp;ForecastModelInputs!J39&amp;","</f>
        <v>"solar_location6":0,</v>
      </c>
      <c r="L38" s="5" t="str">
        <f>"""solar_location2"":" &amp;ForecastModelInputs!K39&amp;","</f>
        <v>"solar_location2":0,</v>
      </c>
      <c r="M38" s="5" t="str">
        <f>"""solar_location4"":" &amp;ForecastModelInputs!L39&amp;","</f>
        <v>"solar_location4":0,</v>
      </c>
      <c r="N38" s="5" t="str">
        <f>"""solar_location5"":" &amp;ForecastModelInputs!M39&amp;","</f>
        <v>"solar_location5":0,</v>
      </c>
      <c r="O38" s="5" t="str">
        <f>"""solar_location1"":" &amp;ForecastModelInputs!N39&amp;","</f>
        <v>"solar_location1":0,</v>
      </c>
      <c r="P38" s="5" t="str">
        <f>"""summerWinter"":""" &amp;ForecastModelInputs!O39&amp;""","</f>
        <v>"summerWinter":"WINTER",</v>
      </c>
      <c r="Q38" s="4" t="str">
        <f>"""dateTimeLocal"":"""&amp;TEXT(ForecastModelInputs!P39,"YYYY-MM-DD HH:MM:SS")&amp;".0000000"","</f>
        <v>"dateTimeLocal":"2019-03-10 18:30:00.0000000",</v>
      </c>
      <c r="R38" s="5" t="str">
        <f>"""year"":" &amp;ForecastModelInputs!Q39&amp;","</f>
        <v>"year":2019,</v>
      </c>
      <c r="S38" s="5" t="str">
        <f>"""monthNum"":" &amp;ForecastModelInputs!R39&amp;","</f>
        <v>"monthNum":3,</v>
      </c>
      <c r="T38" s="5" t="str">
        <f>"""monthName"":""" &amp;ForecastModelInputs!S39&amp;""","</f>
        <v>"monthName":"Mar",</v>
      </c>
      <c r="U38" s="5" t="str">
        <f>"""weekNumber"":" &amp;ForecastModelInputs!T39&amp;","</f>
        <v>"weekNumber":11,</v>
      </c>
      <c r="V38" s="5" t="str">
        <f>"""dayOfWeek"":""" &amp;TRIM(ForecastModelInputs!U39)&amp;""","</f>
        <v>"dayOfWeek":"Sun",</v>
      </c>
      <c r="W38" s="5" t="str">
        <f>"""dayOfWeekNumber"":" &amp;ForecastModelInputs!V39&amp;","</f>
        <v>"dayOfWeekNumber":1,</v>
      </c>
      <c r="X38" s="5" t="str">
        <f>"""hourText"":"&amp;ForecastModelInputs!X39&amp;","</f>
        <v>"hourText":18,</v>
      </c>
      <c r="Y38" s="5" t="str">
        <f>"""hourNumber"":" &amp;ForecastModelInputs!X39&amp;","</f>
        <v>"hourNumber":18,</v>
      </c>
      <c r="Z38" s="5" t="str">
        <f>"""settlementPeriod"":" &amp;ForecastModelInputs!Y39&amp;","</f>
        <v>"settlementPeriod":38,</v>
      </c>
      <c r="AA38" s="5" t="s">
        <v>63</v>
      </c>
      <c r="AB38" s="5" t="str">
        <f>"""bankHoliday"":""" &amp;ForecastModelInputs!Z39&amp;""","</f>
        <v>"bankHoliday":"44227.7708333333",</v>
      </c>
      <c r="AC38" s="5" t="str">
        <f>"""workingDay"":""" &amp;ForecastModelInputs!AA39&amp;"""},"</f>
        <v>"workingDay":"NOT HOLIDAY"},</v>
      </c>
    </row>
    <row r="39" spans="1:29" x14ac:dyDescent="0.3">
      <c r="A39" s="6" t="str">
        <f t="shared" si="0"/>
        <v>{"dateTimeUTC":"2019-03-10 19:00:00.0000000","temp_location3":5.29,"temp_location6":9.06,"temp_location2":6.41,"temp_location4":4.52,"temp_location5":9.1,"temp_location1":6.39,"solar_location3":0,"solar_location6":0,"solar_location2":0,"solar_location4":0,"solar_location5":0,"solar_location1":0,"summerWinter":"WINTER","dateTimeLocal":"2019-03-10 19:00:00.0000000","year":2019,"monthNum":3,"monthName":"Mar","weekNumber":11,"dayOfWeek":"Sun","dayOfWeekNumber":1,"hourText":19,"hourNumber":19,"settlementPeriod":39,"timeOfDayLocal": "2000-01-01 00:00:00,000000","bankHoliday":"44227.7916666667","workingDay":"NOT HOLIDAY"},</v>
      </c>
      <c r="B39" s="5" t="s">
        <v>62</v>
      </c>
      <c r="C39" s="4" t="str">
        <f>"""dateTimeUTC"":"""&amp;TEXT(ForecastModelInputs!A40,"YYYY-MM-DD HH:MM:SS")&amp;".0000000"","</f>
        <v>"dateTimeUTC":"2019-03-10 19:00:00.0000000",</v>
      </c>
      <c r="D39" s="5" t="str">
        <f>"""temp_location3"":" &amp;ForecastModelInputs!C40&amp;","</f>
        <v>"temp_location3":5.29,</v>
      </c>
      <c r="E39" s="5" t="str">
        <f>"""temp_location6"":" &amp;ForecastModelInputs!D40&amp;","</f>
        <v>"temp_location6":9.06,</v>
      </c>
      <c r="F39" s="5" t="str">
        <f>"""temp_location2"":" &amp;ForecastModelInputs!E40&amp;","</f>
        <v>"temp_location2":6.41,</v>
      </c>
      <c r="G39" s="5" t="str">
        <f>"""temp_location4"":" &amp;ForecastModelInputs!F40&amp;","</f>
        <v>"temp_location4":4.52,</v>
      </c>
      <c r="H39" s="5" t="str">
        <f>"""temp_location5"":" &amp;ForecastModelInputs!G40&amp;","</f>
        <v>"temp_location5":9.1,</v>
      </c>
      <c r="I39" s="5" t="str">
        <f>"""temp_location1"":" &amp;ForecastModelInputs!H40&amp;","</f>
        <v>"temp_location1":6.39,</v>
      </c>
      <c r="J39" s="5" t="str">
        <f>"""solar_location3"":" &amp;ForecastModelInputs!I40&amp;","</f>
        <v>"solar_location3":0,</v>
      </c>
      <c r="K39" s="5" t="str">
        <f>"""solar_location6"":" &amp;ForecastModelInputs!J40&amp;","</f>
        <v>"solar_location6":0,</v>
      </c>
      <c r="L39" s="5" t="str">
        <f>"""solar_location2"":" &amp;ForecastModelInputs!K40&amp;","</f>
        <v>"solar_location2":0,</v>
      </c>
      <c r="M39" s="5" t="str">
        <f>"""solar_location4"":" &amp;ForecastModelInputs!L40&amp;","</f>
        <v>"solar_location4":0,</v>
      </c>
      <c r="N39" s="5" t="str">
        <f>"""solar_location5"":" &amp;ForecastModelInputs!M40&amp;","</f>
        <v>"solar_location5":0,</v>
      </c>
      <c r="O39" s="5" t="str">
        <f>"""solar_location1"":" &amp;ForecastModelInputs!N40&amp;","</f>
        <v>"solar_location1":0,</v>
      </c>
      <c r="P39" s="5" t="str">
        <f>"""summerWinter"":""" &amp;ForecastModelInputs!O40&amp;""","</f>
        <v>"summerWinter":"WINTER",</v>
      </c>
      <c r="Q39" s="4" t="str">
        <f>"""dateTimeLocal"":"""&amp;TEXT(ForecastModelInputs!P40,"YYYY-MM-DD HH:MM:SS")&amp;".0000000"","</f>
        <v>"dateTimeLocal":"2019-03-10 19:00:00.0000000",</v>
      </c>
      <c r="R39" s="5" t="str">
        <f>"""year"":" &amp;ForecastModelInputs!Q40&amp;","</f>
        <v>"year":2019,</v>
      </c>
      <c r="S39" s="5" t="str">
        <f>"""monthNum"":" &amp;ForecastModelInputs!R40&amp;","</f>
        <v>"monthNum":3,</v>
      </c>
      <c r="T39" s="5" t="str">
        <f>"""monthName"":""" &amp;ForecastModelInputs!S40&amp;""","</f>
        <v>"monthName":"Mar",</v>
      </c>
      <c r="U39" s="5" t="str">
        <f>"""weekNumber"":" &amp;ForecastModelInputs!T40&amp;","</f>
        <v>"weekNumber":11,</v>
      </c>
      <c r="V39" s="5" t="str">
        <f>"""dayOfWeek"":""" &amp;TRIM(ForecastModelInputs!U40)&amp;""","</f>
        <v>"dayOfWeek":"Sun",</v>
      </c>
      <c r="W39" s="5" t="str">
        <f>"""dayOfWeekNumber"":" &amp;ForecastModelInputs!V40&amp;","</f>
        <v>"dayOfWeekNumber":1,</v>
      </c>
      <c r="X39" s="5" t="str">
        <f>"""hourText"":"&amp;ForecastModelInputs!X40&amp;","</f>
        <v>"hourText":19,</v>
      </c>
      <c r="Y39" s="5" t="str">
        <f>"""hourNumber"":" &amp;ForecastModelInputs!X40&amp;","</f>
        <v>"hourNumber":19,</v>
      </c>
      <c r="Z39" s="5" t="str">
        <f>"""settlementPeriod"":" &amp;ForecastModelInputs!Y40&amp;","</f>
        <v>"settlementPeriod":39,</v>
      </c>
      <c r="AA39" s="5" t="s">
        <v>63</v>
      </c>
      <c r="AB39" s="5" t="str">
        <f>"""bankHoliday"":""" &amp;ForecastModelInputs!Z40&amp;""","</f>
        <v>"bankHoliday":"44227.7916666667",</v>
      </c>
      <c r="AC39" s="5" t="str">
        <f>"""workingDay"":""" &amp;ForecastModelInputs!AA40&amp;"""},"</f>
        <v>"workingDay":"NOT HOLIDAY"},</v>
      </c>
    </row>
    <row r="40" spans="1:29" x14ac:dyDescent="0.3">
      <c r="A40" s="6" t="str">
        <f t="shared" si="0"/>
        <v>{"dateTimeUTC":"2019-03-10 19:30:00.0000000","temp_location3":5.29,"temp_location6":9.06,"temp_location2":6.41,"temp_location4":4.52,"temp_location5":9.1,"temp_location1":6.39,"solar_location3":0,"solar_location6":0,"solar_location2":0,"solar_location4":0,"solar_location5":0,"solar_location1":0,"summerWinter":"WINTER","dateTimeLocal":"2019-03-10 19:30:00.0000000","year":2019,"monthNum":3,"monthName":"Mar","weekNumber":11,"dayOfWeek":"Sun","dayOfWeekNumber":1,"hourText":19,"hourNumber":19,"settlementPeriod":40,"timeOfDayLocal": "2000-01-01 00:00:00,000000","bankHoliday":"44227.8125","workingDay":"NOT HOLIDAY"},</v>
      </c>
      <c r="B40" s="5" t="s">
        <v>62</v>
      </c>
      <c r="C40" s="4" t="str">
        <f>"""dateTimeUTC"":"""&amp;TEXT(ForecastModelInputs!A41,"YYYY-MM-DD HH:MM:SS")&amp;".0000000"","</f>
        <v>"dateTimeUTC":"2019-03-10 19:30:00.0000000",</v>
      </c>
      <c r="D40" s="5" t="str">
        <f>"""temp_location3"":" &amp;ForecastModelInputs!C41&amp;","</f>
        <v>"temp_location3":5.29,</v>
      </c>
      <c r="E40" s="5" t="str">
        <f>"""temp_location6"":" &amp;ForecastModelInputs!D41&amp;","</f>
        <v>"temp_location6":9.06,</v>
      </c>
      <c r="F40" s="5" t="str">
        <f>"""temp_location2"":" &amp;ForecastModelInputs!E41&amp;","</f>
        <v>"temp_location2":6.41,</v>
      </c>
      <c r="G40" s="5" t="str">
        <f>"""temp_location4"":" &amp;ForecastModelInputs!F41&amp;","</f>
        <v>"temp_location4":4.52,</v>
      </c>
      <c r="H40" s="5" t="str">
        <f>"""temp_location5"":" &amp;ForecastModelInputs!G41&amp;","</f>
        <v>"temp_location5":9.1,</v>
      </c>
      <c r="I40" s="5" t="str">
        <f>"""temp_location1"":" &amp;ForecastModelInputs!H41&amp;","</f>
        <v>"temp_location1":6.39,</v>
      </c>
      <c r="J40" s="5" t="str">
        <f>"""solar_location3"":" &amp;ForecastModelInputs!I41&amp;","</f>
        <v>"solar_location3":0,</v>
      </c>
      <c r="K40" s="5" t="str">
        <f>"""solar_location6"":" &amp;ForecastModelInputs!J41&amp;","</f>
        <v>"solar_location6":0,</v>
      </c>
      <c r="L40" s="5" t="str">
        <f>"""solar_location2"":" &amp;ForecastModelInputs!K41&amp;","</f>
        <v>"solar_location2":0,</v>
      </c>
      <c r="M40" s="5" t="str">
        <f>"""solar_location4"":" &amp;ForecastModelInputs!L41&amp;","</f>
        <v>"solar_location4":0,</v>
      </c>
      <c r="N40" s="5" t="str">
        <f>"""solar_location5"":" &amp;ForecastModelInputs!M41&amp;","</f>
        <v>"solar_location5":0,</v>
      </c>
      <c r="O40" s="5" t="str">
        <f>"""solar_location1"":" &amp;ForecastModelInputs!N41&amp;","</f>
        <v>"solar_location1":0,</v>
      </c>
      <c r="P40" s="5" t="str">
        <f>"""summerWinter"":""" &amp;ForecastModelInputs!O41&amp;""","</f>
        <v>"summerWinter":"WINTER",</v>
      </c>
      <c r="Q40" s="4" t="str">
        <f>"""dateTimeLocal"":"""&amp;TEXT(ForecastModelInputs!P41,"YYYY-MM-DD HH:MM:SS")&amp;".0000000"","</f>
        <v>"dateTimeLocal":"2019-03-10 19:30:00.0000000",</v>
      </c>
      <c r="R40" s="5" t="str">
        <f>"""year"":" &amp;ForecastModelInputs!Q41&amp;","</f>
        <v>"year":2019,</v>
      </c>
      <c r="S40" s="5" t="str">
        <f>"""monthNum"":" &amp;ForecastModelInputs!R41&amp;","</f>
        <v>"monthNum":3,</v>
      </c>
      <c r="T40" s="5" t="str">
        <f>"""monthName"":""" &amp;ForecastModelInputs!S41&amp;""","</f>
        <v>"monthName":"Mar",</v>
      </c>
      <c r="U40" s="5" t="str">
        <f>"""weekNumber"":" &amp;ForecastModelInputs!T41&amp;","</f>
        <v>"weekNumber":11,</v>
      </c>
      <c r="V40" s="5" t="str">
        <f>"""dayOfWeek"":""" &amp;TRIM(ForecastModelInputs!U41)&amp;""","</f>
        <v>"dayOfWeek":"Sun",</v>
      </c>
      <c r="W40" s="5" t="str">
        <f>"""dayOfWeekNumber"":" &amp;ForecastModelInputs!V41&amp;","</f>
        <v>"dayOfWeekNumber":1,</v>
      </c>
      <c r="X40" s="5" t="str">
        <f>"""hourText"":"&amp;ForecastModelInputs!X41&amp;","</f>
        <v>"hourText":19,</v>
      </c>
      <c r="Y40" s="5" t="str">
        <f>"""hourNumber"":" &amp;ForecastModelInputs!X41&amp;","</f>
        <v>"hourNumber":19,</v>
      </c>
      <c r="Z40" s="5" t="str">
        <f>"""settlementPeriod"":" &amp;ForecastModelInputs!Y41&amp;","</f>
        <v>"settlementPeriod":40,</v>
      </c>
      <c r="AA40" s="5" t="s">
        <v>63</v>
      </c>
      <c r="AB40" s="5" t="str">
        <f>"""bankHoliday"":""" &amp;ForecastModelInputs!Z41&amp;""","</f>
        <v>"bankHoliday":"44227.8125",</v>
      </c>
      <c r="AC40" s="5" t="str">
        <f>"""workingDay"":""" &amp;ForecastModelInputs!AA41&amp;"""},"</f>
        <v>"workingDay":"NOT HOLIDAY"},</v>
      </c>
    </row>
    <row r="41" spans="1:29" x14ac:dyDescent="0.3">
      <c r="A41" s="6" t="str">
        <f t="shared" si="0"/>
        <v>{"dateTimeUTC":"2019-03-10 20:00:00.0000000","temp_location3":4.84,"temp_location6":8.91,"temp_location2":5.9,"temp_location4":4.33,"temp_location5":8.95,"temp_location1":5.99,"solar_location3":0,"solar_location6":0,"solar_location2":0,"solar_location4":0,"solar_location5":0,"solar_location1":0,"summerWinter":"WINTER","dateTimeLocal":"2019-03-10 20:00:00.0000000","year":2019,"monthNum":3,"monthName":"Mar","weekNumber":11,"dayOfWeek":"Sun","dayOfWeekNumber":1,"hourText":20,"hourNumber":20,"settlementPeriod":41,"timeOfDayLocal": "2000-01-01 00:00:00,000000","bankHoliday":"44227.8333333333","workingDay":"NOT HOLIDAY"},</v>
      </c>
      <c r="B41" s="5" t="s">
        <v>62</v>
      </c>
      <c r="C41" s="4" t="str">
        <f>"""dateTimeUTC"":"""&amp;TEXT(ForecastModelInputs!A42,"YYYY-MM-DD HH:MM:SS")&amp;".0000000"","</f>
        <v>"dateTimeUTC":"2019-03-10 20:00:00.0000000",</v>
      </c>
      <c r="D41" s="5" t="str">
        <f>"""temp_location3"":" &amp;ForecastModelInputs!C42&amp;","</f>
        <v>"temp_location3":4.84,</v>
      </c>
      <c r="E41" s="5" t="str">
        <f>"""temp_location6"":" &amp;ForecastModelInputs!D42&amp;","</f>
        <v>"temp_location6":8.91,</v>
      </c>
      <c r="F41" s="5" t="str">
        <f>"""temp_location2"":" &amp;ForecastModelInputs!E42&amp;","</f>
        <v>"temp_location2":5.9,</v>
      </c>
      <c r="G41" s="5" t="str">
        <f>"""temp_location4"":" &amp;ForecastModelInputs!F42&amp;","</f>
        <v>"temp_location4":4.33,</v>
      </c>
      <c r="H41" s="5" t="str">
        <f>"""temp_location5"":" &amp;ForecastModelInputs!G42&amp;","</f>
        <v>"temp_location5":8.95,</v>
      </c>
      <c r="I41" s="5" t="str">
        <f>"""temp_location1"":" &amp;ForecastModelInputs!H42&amp;","</f>
        <v>"temp_location1":5.99,</v>
      </c>
      <c r="J41" s="5" t="str">
        <f>"""solar_location3"":" &amp;ForecastModelInputs!I42&amp;","</f>
        <v>"solar_location3":0,</v>
      </c>
      <c r="K41" s="5" t="str">
        <f>"""solar_location6"":" &amp;ForecastModelInputs!J42&amp;","</f>
        <v>"solar_location6":0,</v>
      </c>
      <c r="L41" s="5" t="str">
        <f>"""solar_location2"":" &amp;ForecastModelInputs!K42&amp;","</f>
        <v>"solar_location2":0,</v>
      </c>
      <c r="M41" s="5" t="str">
        <f>"""solar_location4"":" &amp;ForecastModelInputs!L42&amp;","</f>
        <v>"solar_location4":0,</v>
      </c>
      <c r="N41" s="5" t="str">
        <f>"""solar_location5"":" &amp;ForecastModelInputs!M42&amp;","</f>
        <v>"solar_location5":0,</v>
      </c>
      <c r="O41" s="5" t="str">
        <f>"""solar_location1"":" &amp;ForecastModelInputs!N42&amp;","</f>
        <v>"solar_location1":0,</v>
      </c>
      <c r="P41" s="5" t="str">
        <f>"""summerWinter"":""" &amp;ForecastModelInputs!O42&amp;""","</f>
        <v>"summerWinter":"WINTER",</v>
      </c>
      <c r="Q41" s="4" t="str">
        <f>"""dateTimeLocal"":"""&amp;TEXT(ForecastModelInputs!P42,"YYYY-MM-DD HH:MM:SS")&amp;".0000000"","</f>
        <v>"dateTimeLocal":"2019-03-10 20:00:00.0000000",</v>
      </c>
      <c r="R41" s="5" t="str">
        <f>"""year"":" &amp;ForecastModelInputs!Q42&amp;","</f>
        <v>"year":2019,</v>
      </c>
      <c r="S41" s="5" t="str">
        <f>"""monthNum"":" &amp;ForecastModelInputs!R42&amp;","</f>
        <v>"monthNum":3,</v>
      </c>
      <c r="T41" s="5" t="str">
        <f>"""monthName"":""" &amp;ForecastModelInputs!S42&amp;""","</f>
        <v>"monthName":"Mar",</v>
      </c>
      <c r="U41" s="5" t="str">
        <f>"""weekNumber"":" &amp;ForecastModelInputs!T42&amp;","</f>
        <v>"weekNumber":11,</v>
      </c>
      <c r="V41" s="5" t="str">
        <f>"""dayOfWeek"":""" &amp;TRIM(ForecastModelInputs!U42)&amp;""","</f>
        <v>"dayOfWeek":"Sun",</v>
      </c>
      <c r="W41" s="5" t="str">
        <f>"""dayOfWeekNumber"":" &amp;ForecastModelInputs!V42&amp;","</f>
        <v>"dayOfWeekNumber":1,</v>
      </c>
      <c r="X41" s="5" t="str">
        <f>"""hourText"":"&amp;ForecastModelInputs!X42&amp;","</f>
        <v>"hourText":20,</v>
      </c>
      <c r="Y41" s="5" t="str">
        <f>"""hourNumber"":" &amp;ForecastModelInputs!X42&amp;","</f>
        <v>"hourNumber":20,</v>
      </c>
      <c r="Z41" s="5" t="str">
        <f>"""settlementPeriod"":" &amp;ForecastModelInputs!Y42&amp;","</f>
        <v>"settlementPeriod":41,</v>
      </c>
      <c r="AA41" s="5" t="s">
        <v>63</v>
      </c>
      <c r="AB41" s="5" t="str">
        <f>"""bankHoliday"":""" &amp;ForecastModelInputs!Z42&amp;""","</f>
        <v>"bankHoliday":"44227.8333333333",</v>
      </c>
      <c r="AC41" s="5" t="str">
        <f>"""workingDay"":""" &amp;ForecastModelInputs!AA42&amp;"""},"</f>
        <v>"workingDay":"NOT HOLIDAY"},</v>
      </c>
    </row>
    <row r="42" spans="1:29" x14ac:dyDescent="0.3">
      <c r="A42" s="6" t="str">
        <f t="shared" si="0"/>
        <v>{"dateTimeUTC":"2019-03-10 20:30:00.0000000","temp_location3":4.84,"temp_location6":8.91,"temp_location2":5.9,"temp_location4":4.33,"temp_location5":8.95,"temp_location1":5.99,"solar_location3":0,"solar_location6":0,"solar_location2":0,"solar_location4":0,"solar_location5":0,"solar_location1":0,"summerWinter":"WINTER","dateTimeLocal":"2019-03-10 20:30:00.0000000","year":2019,"monthNum":3,"monthName":"Mar","weekNumber":11,"dayOfWeek":"Sun","dayOfWeekNumber":1,"hourText":20,"hourNumber":20,"settlementPeriod":42,"timeOfDayLocal": "2000-01-01 00:00:00,000000","bankHoliday":"44227.8541666667","workingDay":"NOT HOLIDAY"},</v>
      </c>
      <c r="B42" s="5" t="s">
        <v>62</v>
      </c>
      <c r="C42" s="4" t="str">
        <f>"""dateTimeUTC"":"""&amp;TEXT(ForecastModelInputs!A43,"YYYY-MM-DD HH:MM:SS")&amp;".0000000"","</f>
        <v>"dateTimeUTC":"2019-03-10 20:30:00.0000000",</v>
      </c>
      <c r="D42" s="5" t="str">
        <f>"""temp_location3"":" &amp;ForecastModelInputs!C43&amp;","</f>
        <v>"temp_location3":4.84,</v>
      </c>
      <c r="E42" s="5" t="str">
        <f>"""temp_location6"":" &amp;ForecastModelInputs!D43&amp;","</f>
        <v>"temp_location6":8.91,</v>
      </c>
      <c r="F42" s="5" t="str">
        <f>"""temp_location2"":" &amp;ForecastModelInputs!E43&amp;","</f>
        <v>"temp_location2":5.9,</v>
      </c>
      <c r="G42" s="5" t="str">
        <f>"""temp_location4"":" &amp;ForecastModelInputs!F43&amp;","</f>
        <v>"temp_location4":4.33,</v>
      </c>
      <c r="H42" s="5" t="str">
        <f>"""temp_location5"":" &amp;ForecastModelInputs!G43&amp;","</f>
        <v>"temp_location5":8.95,</v>
      </c>
      <c r="I42" s="5" t="str">
        <f>"""temp_location1"":" &amp;ForecastModelInputs!H43&amp;","</f>
        <v>"temp_location1":5.99,</v>
      </c>
      <c r="J42" s="5" t="str">
        <f>"""solar_location3"":" &amp;ForecastModelInputs!I43&amp;","</f>
        <v>"solar_location3":0,</v>
      </c>
      <c r="K42" s="5" t="str">
        <f>"""solar_location6"":" &amp;ForecastModelInputs!J43&amp;","</f>
        <v>"solar_location6":0,</v>
      </c>
      <c r="L42" s="5" t="str">
        <f>"""solar_location2"":" &amp;ForecastModelInputs!K43&amp;","</f>
        <v>"solar_location2":0,</v>
      </c>
      <c r="M42" s="5" t="str">
        <f>"""solar_location4"":" &amp;ForecastModelInputs!L43&amp;","</f>
        <v>"solar_location4":0,</v>
      </c>
      <c r="N42" s="5" t="str">
        <f>"""solar_location5"":" &amp;ForecastModelInputs!M43&amp;","</f>
        <v>"solar_location5":0,</v>
      </c>
      <c r="O42" s="5" t="str">
        <f>"""solar_location1"":" &amp;ForecastModelInputs!N43&amp;","</f>
        <v>"solar_location1":0,</v>
      </c>
      <c r="P42" s="5" t="str">
        <f>"""summerWinter"":""" &amp;ForecastModelInputs!O43&amp;""","</f>
        <v>"summerWinter":"WINTER",</v>
      </c>
      <c r="Q42" s="4" t="str">
        <f>"""dateTimeLocal"":"""&amp;TEXT(ForecastModelInputs!P43,"YYYY-MM-DD HH:MM:SS")&amp;".0000000"","</f>
        <v>"dateTimeLocal":"2019-03-10 20:30:00.0000000",</v>
      </c>
      <c r="R42" s="5" t="str">
        <f>"""year"":" &amp;ForecastModelInputs!Q43&amp;","</f>
        <v>"year":2019,</v>
      </c>
      <c r="S42" s="5" t="str">
        <f>"""monthNum"":" &amp;ForecastModelInputs!R43&amp;","</f>
        <v>"monthNum":3,</v>
      </c>
      <c r="T42" s="5" t="str">
        <f>"""monthName"":""" &amp;ForecastModelInputs!S43&amp;""","</f>
        <v>"monthName":"Mar",</v>
      </c>
      <c r="U42" s="5" t="str">
        <f>"""weekNumber"":" &amp;ForecastModelInputs!T43&amp;","</f>
        <v>"weekNumber":11,</v>
      </c>
      <c r="V42" s="5" t="str">
        <f>"""dayOfWeek"":""" &amp;TRIM(ForecastModelInputs!U43)&amp;""","</f>
        <v>"dayOfWeek":"Sun",</v>
      </c>
      <c r="W42" s="5" t="str">
        <f>"""dayOfWeekNumber"":" &amp;ForecastModelInputs!V43&amp;","</f>
        <v>"dayOfWeekNumber":1,</v>
      </c>
      <c r="X42" s="5" t="str">
        <f>"""hourText"":"&amp;ForecastModelInputs!X43&amp;","</f>
        <v>"hourText":20,</v>
      </c>
      <c r="Y42" s="5" t="str">
        <f>"""hourNumber"":" &amp;ForecastModelInputs!X43&amp;","</f>
        <v>"hourNumber":20,</v>
      </c>
      <c r="Z42" s="5" t="str">
        <f>"""settlementPeriod"":" &amp;ForecastModelInputs!Y43&amp;","</f>
        <v>"settlementPeriod":42,</v>
      </c>
      <c r="AA42" s="5" t="s">
        <v>63</v>
      </c>
      <c r="AB42" s="5" t="str">
        <f>"""bankHoliday"":""" &amp;ForecastModelInputs!Z43&amp;""","</f>
        <v>"bankHoliday":"44227.8541666667",</v>
      </c>
      <c r="AC42" s="5" t="str">
        <f>"""workingDay"":""" &amp;ForecastModelInputs!AA43&amp;"""},"</f>
        <v>"workingDay":"NOT HOLIDAY"},</v>
      </c>
    </row>
    <row r="43" spans="1:29" x14ac:dyDescent="0.3">
      <c r="A43" s="6" t="str">
        <f t="shared" si="0"/>
        <v>{"dateTimeUTC":"2019-03-10 21:00:00.0000000","temp_location3":4.71,"temp_location6":8.72,"temp_location2":5.73,"temp_location4":3.98,"temp_location5":8.88,"temp_location1":6.04,"solar_location3":0,"solar_location6":0,"solar_location2":0,"solar_location4":0,"solar_location5":0,"solar_location1":0,"summerWinter":"WINTER","dateTimeLocal":"2019-03-10 21:00:00.0000000","year":2019,"monthNum":3,"monthName":"Mar","weekNumber":11,"dayOfWeek":"Sun","dayOfWeekNumber":1,"hourText":21,"hourNumber":21,"settlementPeriod":43,"timeOfDayLocal": "2000-01-01 00:00:00,000000","bankHoliday":"44227.875","workingDay":"NOT HOLIDAY"},</v>
      </c>
      <c r="B43" s="5" t="s">
        <v>62</v>
      </c>
      <c r="C43" s="4" t="str">
        <f>"""dateTimeUTC"":"""&amp;TEXT(ForecastModelInputs!A44,"YYYY-MM-DD HH:MM:SS")&amp;".0000000"","</f>
        <v>"dateTimeUTC":"2019-03-10 21:00:00.0000000",</v>
      </c>
      <c r="D43" s="5" t="str">
        <f>"""temp_location3"":" &amp;ForecastModelInputs!C44&amp;","</f>
        <v>"temp_location3":4.71,</v>
      </c>
      <c r="E43" s="5" t="str">
        <f>"""temp_location6"":" &amp;ForecastModelInputs!D44&amp;","</f>
        <v>"temp_location6":8.72,</v>
      </c>
      <c r="F43" s="5" t="str">
        <f>"""temp_location2"":" &amp;ForecastModelInputs!E44&amp;","</f>
        <v>"temp_location2":5.73,</v>
      </c>
      <c r="G43" s="5" t="str">
        <f>"""temp_location4"":" &amp;ForecastModelInputs!F44&amp;","</f>
        <v>"temp_location4":3.98,</v>
      </c>
      <c r="H43" s="5" t="str">
        <f>"""temp_location5"":" &amp;ForecastModelInputs!G44&amp;","</f>
        <v>"temp_location5":8.88,</v>
      </c>
      <c r="I43" s="5" t="str">
        <f>"""temp_location1"":" &amp;ForecastModelInputs!H44&amp;","</f>
        <v>"temp_location1":6.04,</v>
      </c>
      <c r="J43" s="5" t="str">
        <f>"""solar_location3"":" &amp;ForecastModelInputs!I44&amp;","</f>
        <v>"solar_location3":0,</v>
      </c>
      <c r="K43" s="5" t="str">
        <f>"""solar_location6"":" &amp;ForecastModelInputs!J44&amp;","</f>
        <v>"solar_location6":0,</v>
      </c>
      <c r="L43" s="5" t="str">
        <f>"""solar_location2"":" &amp;ForecastModelInputs!K44&amp;","</f>
        <v>"solar_location2":0,</v>
      </c>
      <c r="M43" s="5" t="str">
        <f>"""solar_location4"":" &amp;ForecastModelInputs!L44&amp;","</f>
        <v>"solar_location4":0,</v>
      </c>
      <c r="N43" s="5" t="str">
        <f>"""solar_location5"":" &amp;ForecastModelInputs!M44&amp;","</f>
        <v>"solar_location5":0,</v>
      </c>
      <c r="O43" s="5" t="str">
        <f>"""solar_location1"":" &amp;ForecastModelInputs!N44&amp;","</f>
        <v>"solar_location1":0,</v>
      </c>
      <c r="P43" s="5" t="str">
        <f>"""summerWinter"":""" &amp;ForecastModelInputs!O44&amp;""","</f>
        <v>"summerWinter":"WINTER",</v>
      </c>
      <c r="Q43" s="4" t="str">
        <f>"""dateTimeLocal"":"""&amp;TEXT(ForecastModelInputs!P44,"YYYY-MM-DD HH:MM:SS")&amp;".0000000"","</f>
        <v>"dateTimeLocal":"2019-03-10 21:00:00.0000000",</v>
      </c>
      <c r="R43" s="5" t="str">
        <f>"""year"":" &amp;ForecastModelInputs!Q44&amp;","</f>
        <v>"year":2019,</v>
      </c>
      <c r="S43" s="5" t="str">
        <f>"""monthNum"":" &amp;ForecastModelInputs!R44&amp;","</f>
        <v>"monthNum":3,</v>
      </c>
      <c r="T43" s="5" t="str">
        <f>"""monthName"":""" &amp;ForecastModelInputs!S44&amp;""","</f>
        <v>"monthName":"Mar",</v>
      </c>
      <c r="U43" s="5" t="str">
        <f>"""weekNumber"":" &amp;ForecastModelInputs!T44&amp;","</f>
        <v>"weekNumber":11,</v>
      </c>
      <c r="V43" s="5" t="str">
        <f>"""dayOfWeek"":""" &amp;TRIM(ForecastModelInputs!U44)&amp;""","</f>
        <v>"dayOfWeek":"Sun",</v>
      </c>
      <c r="W43" s="5" t="str">
        <f>"""dayOfWeekNumber"":" &amp;ForecastModelInputs!V44&amp;","</f>
        <v>"dayOfWeekNumber":1,</v>
      </c>
      <c r="X43" s="5" t="str">
        <f>"""hourText"":"&amp;ForecastModelInputs!X44&amp;","</f>
        <v>"hourText":21,</v>
      </c>
      <c r="Y43" s="5" t="str">
        <f>"""hourNumber"":" &amp;ForecastModelInputs!X44&amp;","</f>
        <v>"hourNumber":21,</v>
      </c>
      <c r="Z43" s="5" t="str">
        <f>"""settlementPeriod"":" &amp;ForecastModelInputs!Y44&amp;","</f>
        <v>"settlementPeriod":43,</v>
      </c>
      <c r="AA43" s="5" t="s">
        <v>63</v>
      </c>
      <c r="AB43" s="5" t="str">
        <f>"""bankHoliday"":""" &amp;ForecastModelInputs!Z44&amp;""","</f>
        <v>"bankHoliday":"44227.875",</v>
      </c>
      <c r="AC43" s="5" t="str">
        <f>"""workingDay"":""" &amp;ForecastModelInputs!AA44&amp;"""},"</f>
        <v>"workingDay":"NOT HOLIDAY"},</v>
      </c>
    </row>
    <row r="44" spans="1:29" x14ac:dyDescent="0.3">
      <c r="A44" s="6" t="str">
        <f t="shared" si="0"/>
        <v>{"dateTimeUTC":"2019-03-10 21:30:00.0000000","temp_location3":4.71,"temp_location6":8.72,"temp_location2":5.73,"temp_location4":3.98,"temp_location5":8.88,"temp_location1":6.04,"solar_location3":0,"solar_location6":0,"solar_location2":0,"solar_location4":0,"solar_location5":0,"solar_location1":0,"summerWinter":"WINTER","dateTimeLocal":"2019-03-10 21:30:00.0000000","year":2019,"monthNum":3,"monthName":"Mar","weekNumber":11,"dayOfWeek":"Sun","dayOfWeekNumber":1,"hourText":21,"hourNumber":21,"settlementPeriod":44,"timeOfDayLocal": "2000-01-01 00:00:00,000000","bankHoliday":"44227.8958333333","workingDay":"NOT HOLIDAY"},</v>
      </c>
      <c r="B44" s="5" t="s">
        <v>62</v>
      </c>
      <c r="C44" s="4" t="str">
        <f>"""dateTimeUTC"":"""&amp;TEXT(ForecastModelInputs!A45,"YYYY-MM-DD HH:MM:SS")&amp;".0000000"","</f>
        <v>"dateTimeUTC":"2019-03-10 21:30:00.0000000",</v>
      </c>
      <c r="D44" s="5" t="str">
        <f>"""temp_location3"":" &amp;ForecastModelInputs!C45&amp;","</f>
        <v>"temp_location3":4.71,</v>
      </c>
      <c r="E44" s="5" t="str">
        <f>"""temp_location6"":" &amp;ForecastModelInputs!D45&amp;","</f>
        <v>"temp_location6":8.72,</v>
      </c>
      <c r="F44" s="5" t="str">
        <f>"""temp_location2"":" &amp;ForecastModelInputs!E45&amp;","</f>
        <v>"temp_location2":5.73,</v>
      </c>
      <c r="G44" s="5" t="str">
        <f>"""temp_location4"":" &amp;ForecastModelInputs!F45&amp;","</f>
        <v>"temp_location4":3.98,</v>
      </c>
      <c r="H44" s="5" t="str">
        <f>"""temp_location5"":" &amp;ForecastModelInputs!G45&amp;","</f>
        <v>"temp_location5":8.88,</v>
      </c>
      <c r="I44" s="5" t="str">
        <f>"""temp_location1"":" &amp;ForecastModelInputs!H45&amp;","</f>
        <v>"temp_location1":6.04,</v>
      </c>
      <c r="J44" s="5" t="str">
        <f>"""solar_location3"":" &amp;ForecastModelInputs!I45&amp;","</f>
        <v>"solar_location3":0,</v>
      </c>
      <c r="K44" s="5" t="str">
        <f>"""solar_location6"":" &amp;ForecastModelInputs!J45&amp;","</f>
        <v>"solar_location6":0,</v>
      </c>
      <c r="L44" s="5" t="str">
        <f>"""solar_location2"":" &amp;ForecastModelInputs!K45&amp;","</f>
        <v>"solar_location2":0,</v>
      </c>
      <c r="M44" s="5" t="str">
        <f>"""solar_location4"":" &amp;ForecastModelInputs!L45&amp;","</f>
        <v>"solar_location4":0,</v>
      </c>
      <c r="N44" s="5" t="str">
        <f>"""solar_location5"":" &amp;ForecastModelInputs!M45&amp;","</f>
        <v>"solar_location5":0,</v>
      </c>
      <c r="O44" s="5" t="str">
        <f>"""solar_location1"":" &amp;ForecastModelInputs!N45&amp;","</f>
        <v>"solar_location1":0,</v>
      </c>
      <c r="P44" s="5" t="str">
        <f>"""summerWinter"":""" &amp;ForecastModelInputs!O45&amp;""","</f>
        <v>"summerWinter":"WINTER",</v>
      </c>
      <c r="Q44" s="4" t="str">
        <f>"""dateTimeLocal"":"""&amp;TEXT(ForecastModelInputs!P45,"YYYY-MM-DD HH:MM:SS")&amp;".0000000"","</f>
        <v>"dateTimeLocal":"2019-03-10 21:30:00.0000000",</v>
      </c>
      <c r="R44" s="5" t="str">
        <f>"""year"":" &amp;ForecastModelInputs!Q45&amp;","</f>
        <v>"year":2019,</v>
      </c>
      <c r="S44" s="5" t="str">
        <f>"""monthNum"":" &amp;ForecastModelInputs!R45&amp;","</f>
        <v>"monthNum":3,</v>
      </c>
      <c r="T44" s="5" t="str">
        <f>"""monthName"":""" &amp;ForecastModelInputs!S45&amp;""","</f>
        <v>"monthName":"Mar",</v>
      </c>
      <c r="U44" s="5" t="str">
        <f>"""weekNumber"":" &amp;ForecastModelInputs!T45&amp;","</f>
        <v>"weekNumber":11,</v>
      </c>
      <c r="V44" s="5" t="str">
        <f>"""dayOfWeek"":""" &amp;TRIM(ForecastModelInputs!U45)&amp;""","</f>
        <v>"dayOfWeek":"Sun",</v>
      </c>
      <c r="W44" s="5" t="str">
        <f>"""dayOfWeekNumber"":" &amp;ForecastModelInputs!V45&amp;","</f>
        <v>"dayOfWeekNumber":1,</v>
      </c>
      <c r="X44" s="5" t="str">
        <f>"""hourText"":"&amp;ForecastModelInputs!X45&amp;","</f>
        <v>"hourText":21,</v>
      </c>
      <c r="Y44" s="5" t="str">
        <f>"""hourNumber"":" &amp;ForecastModelInputs!X45&amp;","</f>
        <v>"hourNumber":21,</v>
      </c>
      <c r="Z44" s="5" t="str">
        <f>"""settlementPeriod"":" &amp;ForecastModelInputs!Y45&amp;","</f>
        <v>"settlementPeriod":44,</v>
      </c>
      <c r="AA44" s="5" t="s">
        <v>63</v>
      </c>
      <c r="AB44" s="5" t="str">
        <f>"""bankHoliday"":""" &amp;ForecastModelInputs!Z45&amp;""","</f>
        <v>"bankHoliday":"44227.8958333333",</v>
      </c>
      <c r="AC44" s="5" t="str">
        <f>"""workingDay"":""" &amp;ForecastModelInputs!AA45&amp;"""},"</f>
        <v>"workingDay":"NOT HOLIDAY"},</v>
      </c>
    </row>
    <row r="45" spans="1:29" x14ac:dyDescent="0.3">
      <c r="A45" s="6" t="str">
        <f t="shared" si="0"/>
        <v>{"dateTimeUTC":"2019-03-10 22:00:00.0000000","temp_location3":4.49,"temp_location6":8.59,"temp_location2":5.6,"temp_location4":3.72,"temp_location5":8.8,"temp_location1":5.89,"solar_location3":0,"solar_location6":0,"solar_location2":0,"solar_location4":0,"solar_location5":0,"solar_location1":0,"summerWinter":"WINTER","dateTimeLocal":"2019-03-10 22:00:00.0000000","year":2019,"monthNum":3,"monthName":"Mar","weekNumber":11,"dayOfWeek":"Sun","dayOfWeekNumber":1,"hourText":22,"hourNumber":22,"settlementPeriod":45,"timeOfDayLocal": "2000-01-01 00:00:00,000000","bankHoliday":"44227.9166666667","workingDay":"NOT HOLIDAY"},</v>
      </c>
      <c r="B45" s="5" t="s">
        <v>62</v>
      </c>
      <c r="C45" s="4" t="str">
        <f>"""dateTimeUTC"":"""&amp;TEXT(ForecastModelInputs!A46,"YYYY-MM-DD HH:MM:SS")&amp;".0000000"","</f>
        <v>"dateTimeUTC":"2019-03-10 22:00:00.0000000",</v>
      </c>
      <c r="D45" s="5" t="str">
        <f>"""temp_location3"":" &amp;ForecastModelInputs!C46&amp;","</f>
        <v>"temp_location3":4.49,</v>
      </c>
      <c r="E45" s="5" t="str">
        <f>"""temp_location6"":" &amp;ForecastModelInputs!D46&amp;","</f>
        <v>"temp_location6":8.59,</v>
      </c>
      <c r="F45" s="5" t="str">
        <f>"""temp_location2"":" &amp;ForecastModelInputs!E46&amp;","</f>
        <v>"temp_location2":5.6,</v>
      </c>
      <c r="G45" s="5" t="str">
        <f>"""temp_location4"":" &amp;ForecastModelInputs!F46&amp;","</f>
        <v>"temp_location4":3.72,</v>
      </c>
      <c r="H45" s="5" t="str">
        <f>"""temp_location5"":" &amp;ForecastModelInputs!G46&amp;","</f>
        <v>"temp_location5":8.8,</v>
      </c>
      <c r="I45" s="5" t="str">
        <f>"""temp_location1"":" &amp;ForecastModelInputs!H46&amp;","</f>
        <v>"temp_location1":5.89,</v>
      </c>
      <c r="J45" s="5" t="str">
        <f>"""solar_location3"":" &amp;ForecastModelInputs!I46&amp;","</f>
        <v>"solar_location3":0,</v>
      </c>
      <c r="K45" s="5" t="str">
        <f>"""solar_location6"":" &amp;ForecastModelInputs!J46&amp;","</f>
        <v>"solar_location6":0,</v>
      </c>
      <c r="L45" s="5" t="str">
        <f>"""solar_location2"":" &amp;ForecastModelInputs!K46&amp;","</f>
        <v>"solar_location2":0,</v>
      </c>
      <c r="M45" s="5" t="str">
        <f>"""solar_location4"":" &amp;ForecastModelInputs!L46&amp;","</f>
        <v>"solar_location4":0,</v>
      </c>
      <c r="N45" s="5" t="str">
        <f>"""solar_location5"":" &amp;ForecastModelInputs!M46&amp;","</f>
        <v>"solar_location5":0,</v>
      </c>
      <c r="O45" s="5" t="str">
        <f>"""solar_location1"":" &amp;ForecastModelInputs!N46&amp;","</f>
        <v>"solar_location1":0,</v>
      </c>
      <c r="P45" s="5" t="str">
        <f>"""summerWinter"":""" &amp;ForecastModelInputs!O46&amp;""","</f>
        <v>"summerWinter":"WINTER",</v>
      </c>
      <c r="Q45" s="4" t="str">
        <f>"""dateTimeLocal"":"""&amp;TEXT(ForecastModelInputs!P46,"YYYY-MM-DD HH:MM:SS")&amp;".0000000"","</f>
        <v>"dateTimeLocal":"2019-03-10 22:00:00.0000000",</v>
      </c>
      <c r="R45" s="5" t="str">
        <f>"""year"":" &amp;ForecastModelInputs!Q46&amp;","</f>
        <v>"year":2019,</v>
      </c>
      <c r="S45" s="5" t="str">
        <f>"""monthNum"":" &amp;ForecastModelInputs!R46&amp;","</f>
        <v>"monthNum":3,</v>
      </c>
      <c r="T45" s="5" t="str">
        <f>"""monthName"":""" &amp;ForecastModelInputs!S46&amp;""","</f>
        <v>"monthName":"Mar",</v>
      </c>
      <c r="U45" s="5" t="str">
        <f>"""weekNumber"":" &amp;ForecastModelInputs!T46&amp;","</f>
        <v>"weekNumber":11,</v>
      </c>
      <c r="V45" s="5" t="str">
        <f>"""dayOfWeek"":""" &amp;TRIM(ForecastModelInputs!U46)&amp;""","</f>
        <v>"dayOfWeek":"Sun",</v>
      </c>
      <c r="W45" s="5" t="str">
        <f>"""dayOfWeekNumber"":" &amp;ForecastModelInputs!V46&amp;","</f>
        <v>"dayOfWeekNumber":1,</v>
      </c>
      <c r="X45" s="5" t="str">
        <f>"""hourText"":"&amp;ForecastModelInputs!X46&amp;","</f>
        <v>"hourText":22,</v>
      </c>
      <c r="Y45" s="5" t="str">
        <f>"""hourNumber"":" &amp;ForecastModelInputs!X46&amp;","</f>
        <v>"hourNumber":22,</v>
      </c>
      <c r="Z45" s="5" t="str">
        <f>"""settlementPeriod"":" &amp;ForecastModelInputs!Y46&amp;","</f>
        <v>"settlementPeriod":45,</v>
      </c>
      <c r="AA45" s="5" t="s">
        <v>63</v>
      </c>
      <c r="AB45" s="5" t="str">
        <f>"""bankHoliday"":""" &amp;ForecastModelInputs!Z46&amp;""","</f>
        <v>"bankHoliday":"44227.9166666667",</v>
      </c>
      <c r="AC45" s="5" t="str">
        <f>"""workingDay"":""" &amp;ForecastModelInputs!AA46&amp;"""},"</f>
        <v>"workingDay":"NOT HOLIDAY"},</v>
      </c>
    </row>
    <row r="46" spans="1:29" x14ac:dyDescent="0.3">
      <c r="A46" s="6" t="str">
        <f t="shared" si="0"/>
        <v>{"dateTimeUTC":"2019-03-10 22:30:00.0000000","temp_location3":4.49,"temp_location6":8.59,"temp_location2":5.6,"temp_location4":3.72,"temp_location5":8.8,"temp_location1":5.89,"solar_location3":0,"solar_location6":0,"solar_location2":0,"solar_location4":0,"solar_location5":0,"solar_location1":0,"summerWinter":"WINTER","dateTimeLocal":"2019-03-10 22:30:00.0000000","year":2019,"monthNum":3,"monthName":"Mar","weekNumber":11,"dayOfWeek":"Sun","dayOfWeekNumber":1,"hourText":22,"hourNumber":22,"settlementPeriod":46,"timeOfDayLocal": "2000-01-01 00:00:00,000000","bankHoliday":"44227.9375","workingDay":"NOT HOLIDAY"},</v>
      </c>
      <c r="B46" s="5" t="s">
        <v>62</v>
      </c>
      <c r="C46" s="4" t="str">
        <f>"""dateTimeUTC"":"""&amp;TEXT(ForecastModelInputs!A47,"YYYY-MM-DD HH:MM:SS")&amp;".0000000"","</f>
        <v>"dateTimeUTC":"2019-03-10 22:30:00.0000000",</v>
      </c>
      <c r="D46" s="5" t="str">
        <f>"""temp_location3"":" &amp;ForecastModelInputs!C47&amp;","</f>
        <v>"temp_location3":4.49,</v>
      </c>
      <c r="E46" s="5" t="str">
        <f>"""temp_location6"":" &amp;ForecastModelInputs!D47&amp;","</f>
        <v>"temp_location6":8.59,</v>
      </c>
      <c r="F46" s="5" t="str">
        <f>"""temp_location2"":" &amp;ForecastModelInputs!E47&amp;","</f>
        <v>"temp_location2":5.6,</v>
      </c>
      <c r="G46" s="5" t="str">
        <f>"""temp_location4"":" &amp;ForecastModelInputs!F47&amp;","</f>
        <v>"temp_location4":3.72,</v>
      </c>
      <c r="H46" s="5" t="str">
        <f>"""temp_location5"":" &amp;ForecastModelInputs!G47&amp;","</f>
        <v>"temp_location5":8.8,</v>
      </c>
      <c r="I46" s="5" t="str">
        <f>"""temp_location1"":" &amp;ForecastModelInputs!H47&amp;","</f>
        <v>"temp_location1":5.89,</v>
      </c>
      <c r="J46" s="5" t="str">
        <f>"""solar_location3"":" &amp;ForecastModelInputs!I47&amp;","</f>
        <v>"solar_location3":0,</v>
      </c>
      <c r="K46" s="5" t="str">
        <f>"""solar_location6"":" &amp;ForecastModelInputs!J47&amp;","</f>
        <v>"solar_location6":0,</v>
      </c>
      <c r="L46" s="5" t="str">
        <f>"""solar_location2"":" &amp;ForecastModelInputs!K47&amp;","</f>
        <v>"solar_location2":0,</v>
      </c>
      <c r="M46" s="5" t="str">
        <f>"""solar_location4"":" &amp;ForecastModelInputs!L47&amp;","</f>
        <v>"solar_location4":0,</v>
      </c>
      <c r="N46" s="5" t="str">
        <f>"""solar_location5"":" &amp;ForecastModelInputs!M47&amp;","</f>
        <v>"solar_location5":0,</v>
      </c>
      <c r="O46" s="5" t="str">
        <f>"""solar_location1"":" &amp;ForecastModelInputs!N47&amp;","</f>
        <v>"solar_location1":0,</v>
      </c>
      <c r="P46" s="5" t="str">
        <f>"""summerWinter"":""" &amp;ForecastModelInputs!O47&amp;""","</f>
        <v>"summerWinter":"WINTER",</v>
      </c>
      <c r="Q46" s="4" t="str">
        <f>"""dateTimeLocal"":"""&amp;TEXT(ForecastModelInputs!P47,"YYYY-MM-DD HH:MM:SS")&amp;".0000000"","</f>
        <v>"dateTimeLocal":"2019-03-10 22:30:00.0000000",</v>
      </c>
      <c r="R46" s="5" t="str">
        <f>"""year"":" &amp;ForecastModelInputs!Q47&amp;","</f>
        <v>"year":2019,</v>
      </c>
      <c r="S46" s="5" t="str">
        <f>"""monthNum"":" &amp;ForecastModelInputs!R47&amp;","</f>
        <v>"monthNum":3,</v>
      </c>
      <c r="T46" s="5" t="str">
        <f>"""monthName"":""" &amp;ForecastModelInputs!S47&amp;""","</f>
        <v>"monthName":"Mar",</v>
      </c>
      <c r="U46" s="5" t="str">
        <f>"""weekNumber"":" &amp;ForecastModelInputs!T47&amp;","</f>
        <v>"weekNumber":11,</v>
      </c>
      <c r="V46" s="5" t="str">
        <f>"""dayOfWeek"":""" &amp;TRIM(ForecastModelInputs!U47)&amp;""","</f>
        <v>"dayOfWeek":"Sun",</v>
      </c>
      <c r="W46" s="5" t="str">
        <f>"""dayOfWeekNumber"":" &amp;ForecastModelInputs!V47&amp;","</f>
        <v>"dayOfWeekNumber":1,</v>
      </c>
      <c r="X46" s="5" t="str">
        <f>"""hourText"":"&amp;ForecastModelInputs!X47&amp;","</f>
        <v>"hourText":22,</v>
      </c>
      <c r="Y46" s="5" t="str">
        <f>"""hourNumber"":" &amp;ForecastModelInputs!X47&amp;","</f>
        <v>"hourNumber":22,</v>
      </c>
      <c r="Z46" s="5" t="str">
        <f>"""settlementPeriod"":" &amp;ForecastModelInputs!Y47&amp;","</f>
        <v>"settlementPeriod":46,</v>
      </c>
      <c r="AA46" s="5" t="s">
        <v>63</v>
      </c>
      <c r="AB46" s="5" t="str">
        <f>"""bankHoliday"":""" &amp;ForecastModelInputs!Z47&amp;""","</f>
        <v>"bankHoliday":"44227.9375",</v>
      </c>
      <c r="AC46" s="5" t="str">
        <f>"""workingDay"":""" &amp;ForecastModelInputs!AA47&amp;"""},"</f>
        <v>"workingDay":"NOT HOLIDAY"},</v>
      </c>
    </row>
    <row r="47" spans="1:29" x14ac:dyDescent="0.3">
      <c r="A47" s="6" t="str">
        <f t="shared" si="0"/>
        <v>{"dateTimeUTC":"2019-03-10 23:00:00.0000000","temp_location3":4.28,"temp_location6":8.53,"temp_location2":5.48,"temp_location4":3.49,"temp_location5":8.68,"temp_location1":5.58,"solar_location3":0,"solar_location6":0,"solar_location2":0,"solar_location4":0,"solar_location5":0,"solar_location1":0,"summerWinter":"WINTER","dateTimeLocal":"2019-03-10 23:00:00.0000000","year":2019,"monthNum":3,"monthName":"Mar","weekNumber":11,"dayOfWeek":"Sun","dayOfWeekNumber":1,"hourText":23,"hourNumber":23,"settlementPeriod":47,"timeOfDayLocal": "2000-01-01 00:00:00,000000","bankHoliday":"44227.9583333333","workingDay":"NOT HOLIDAY"},</v>
      </c>
      <c r="B47" s="5" t="s">
        <v>62</v>
      </c>
      <c r="C47" s="4" t="str">
        <f>"""dateTimeUTC"":"""&amp;TEXT(ForecastModelInputs!A48,"YYYY-MM-DD HH:MM:SS")&amp;".0000000"","</f>
        <v>"dateTimeUTC":"2019-03-10 23:00:00.0000000",</v>
      </c>
      <c r="D47" s="5" t="str">
        <f>"""temp_location3"":" &amp;ForecastModelInputs!C48&amp;","</f>
        <v>"temp_location3":4.28,</v>
      </c>
      <c r="E47" s="5" t="str">
        <f>"""temp_location6"":" &amp;ForecastModelInputs!D48&amp;","</f>
        <v>"temp_location6":8.53,</v>
      </c>
      <c r="F47" s="5" t="str">
        <f>"""temp_location2"":" &amp;ForecastModelInputs!E48&amp;","</f>
        <v>"temp_location2":5.48,</v>
      </c>
      <c r="G47" s="5" t="str">
        <f>"""temp_location4"":" &amp;ForecastModelInputs!F48&amp;","</f>
        <v>"temp_location4":3.49,</v>
      </c>
      <c r="H47" s="5" t="str">
        <f>"""temp_location5"":" &amp;ForecastModelInputs!G48&amp;","</f>
        <v>"temp_location5":8.68,</v>
      </c>
      <c r="I47" s="5" t="str">
        <f>"""temp_location1"":" &amp;ForecastModelInputs!H48&amp;","</f>
        <v>"temp_location1":5.58,</v>
      </c>
      <c r="J47" s="5" t="str">
        <f>"""solar_location3"":" &amp;ForecastModelInputs!I48&amp;","</f>
        <v>"solar_location3":0,</v>
      </c>
      <c r="K47" s="5" t="str">
        <f>"""solar_location6"":" &amp;ForecastModelInputs!J48&amp;","</f>
        <v>"solar_location6":0,</v>
      </c>
      <c r="L47" s="5" t="str">
        <f>"""solar_location2"":" &amp;ForecastModelInputs!K48&amp;","</f>
        <v>"solar_location2":0,</v>
      </c>
      <c r="M47" s="5" t="str">
        <f>"""solar_location4"":" &amp;ForecastModelInputs!L48&amp;","</f>
        <v>"solar_location4":0,</v>
      </c>
      <c r="N47" s="5" t="str">
        <f>"""solar_location5"":" &amp;ForecastModelInputs!M48&amp;","</f>
        <v>"solar_location5":0,</v>
      </c>
      <c r="O47" s="5" t="str">
        <f>"""solar_location1"":" &amp;ForecastModelInputs!N48&amp;","</f>
        <v>"solar_location1":0,</v>
      </c>
      <c r="P47" s="5" t="str">
        <f>"""summerWinter"":""" &amp;ForecastModelInputs!O48&amp;""","</f>
        <v>"summerWinter":"WINTER",</v>
      </c>
      <c r="Q47" s="4" t="str">
        <f>"""dateTimeLocal"":"""&amp;TEXT(ForecastModelInputs!P48,"YYYY-MM-DD HH:MM:SS")&amp;".0000000"","</f>
        <v>"dateTimeLocal":"2019-03-10 23:00:00.0000000",</v>
      </c>
      <c r="R47" s="5" t="str">
        <f>"""year"":" &amp;ForecastModelInputs!Q48&amp;","</f>
        <v>"year":2019,</v>
      </c>
      <c r="S47" s="5" t="str">
        <f>"""monthNum"":" &amp;ForecastModelInputs!R48&amp;","</f>
        <v>"monthNum":3,</v>
      </c>
      <c r="T47" s="5" t="str">
        <f>"""monthName"":""" &amp;ForecastModelInputs!S48&amp;""","</f>
        <v>"monthName":"Mar",</v>
      </c>
      <c r="U47" s="5" t="str">
        <f>"""weekNumber"":" &amp;ForecastModelInputs!T48&amp;","</f>
        <v>"weekNumber":11,</v>
      </c>
      <c r="V47" s="5" t="str">
        <f>"""dayOfWeek"":""" &amp;TRIM(ForecastModelInputs!U48)&amp;""","</f>
        <v>"dayOfWeek":"Sun",</v>
      </c>
      <c r="W47" s="5" t="str">
        <f>"""dayOfWeekNumber"":" &amp;ForecastModelInputs!V48&amp;","</f>
        <v>"dayOfWeekNumber":1,</v>
      </c>
      <c r="X47" s="5" t="str">
        <f>"""hourText"":"&amp;ForecastModelInputs!X48&amp;","</f>
        <v>"hourText":23,</v>
      </c>
      <c r="Y47" s="5" t="str">
        <f>"""hourNumber"":" &amp;ForecastModelInputs!X48&amp;","</f>
        <v>"hourNumber":23,</v>
      </c>
      <c r="Z47" s="5" t="str">
        <f>"""settlementPeriod"":" &amp;ForecastModelInputs!Y48&amp;","</f>
        <v>"settlementPeriod":47,</v>
      </c>
      <c r="AA47" s="5" t="s">
        <v>63</v>
      </c>
      <c r="AB47" s="5" t="str">
        <f>"""bankHoliday"":""" &amp;ForecastModelInputs!Z48&amp;""","</f>
        <v>"bankHoliday":"44227.9583333333",</v>
      </c>
      <c r="AC47" s="5" t="str">
        <f>"""workingDay"":""" &amp;ForecastModelInputs!AA48&amp;"""},"</f>
        <v>"workingDay":"NOT HOLIDAY"},</v>
      </c>
    </row>
    <row r="48" spans="1:29" x14ac:dyDescent="0.3">
      <c r="A48" s="6" t="str">
        <f t="shared" si="0"/>
        <v>{"dateTimeUTC":"2019-03-10 23:30:00.0000000","temp_location3":4.28,"temp_location6":8.53,"temp_location2":5.48,"temp_location4":3.49,"temp_location5":8.68,"temp_location1":5.58,"solar_location3":0,"solar_location6":0,"solar_location2":0,"solar_location4":0,"solar_location5":0,"solar_location1":0,"summerWinter":"WINTER","dateTimeLocal":"2019-03-10 23:30:00.0000000","year":2019,"monthNum":3,"monthName":"Mar","weekNumber":11,"dayOfWeek":"Sun","dayOfWeekNumber":1,"hourText":23,"hourNumber":23,"settlementPeriod":48,"timeOfDayLocal": "2000-01-01 00:00:00,000000","bankHoliday":"44227.9791666667","workingDay":"NOT HOLIDAY"},</v>
      </c>
      <c r="B48" s="5" t="s">
        <v>62</v>
      </c>
      <c r="C48" s="4" t="str">
        <f>"""dateTimeUTC"":"""&amp;TEXT(ForecastModelInputs!A49,"YYYY-MM-DD HH:MM:SS")&amp;".0000000"","</f>
        <v>"dateTimeUTC":"2019-03-10 23:30:00.0000000",</v>
      </c>
      <c r="D48" s="5" t="str">
        <f>"""temp_location3"":" &amp;ForecastModelInputs!C49&amp;","</f>
        <v>"temp_location3":4.28,</v>
      </c>
      <c r="E48" s="5" t="str">
        <f>"""temp_location6"":" &amp;ForecastModelInputs!D49&amp;","</f>
        <v>"temp_location6":8.53,</v>
      </c>
      <c r="F48" s="5" t="str">
        <f>"""temp_location2"":" &amp;ForecastModelInputs!E49&amp;","</f>
        <v>"temp_location2":5.48,</v>
      </c>
      <c r="G48" s="5" t="str">
        <f>"""temp_location4"":" &amp;ForecastModelInputs!F49&amp;","</f>
        <v>"temp_location4":3.49,</v>
      </c>
      <c r="H48" s="5" t="str">
        <f>"""temp_location5"":" &amp;ForecastModelInputs!G49&amp;","</f>
        <v>"temp_location5":8.68,</v>
      </c>
      <c r="I48" s="5" t="str">
        <f>"""temp_location1"":" &amp;ForecastModelInputs!H49&amp;","</f>
        <v>"temp_location1":5.58,</v>
      </c>
      <c r="J48" s="5" t="str">
        <f>"""solar_location3"":" &amp;ForecastModelInputs!I49&amp;","</f>
        <v>"solar_location3":0,</v>
      </c>
      <c r="K48" s="5" t="str">
        <f>"""solar_location6"":" &amp;ForecastModelInputs!J49&amp;","</f>
        <v>"solar_location6":0,</v>
      </c>
      <c r="L48" s="5" t="str">
        <f>"""solar_location2"":" &amp;ForecastModelInputs!K49&amp;","</f>
        <v>"solar_location2":0,</v>
      </c>
      <c r="M48" s="5" t="str">
        <f>"""solar_location4"":" &amp;ForecastModelInputs!L49&amp;","</f>
        <v>"solar_location4":0,</v>
      </c>
      <c r="N48" s="5" t="str">
        <f>"""solar_location5"":" &amp;ForecastModelInputs!M49&amp;","</f>
        <v>"solar_location5":0,</v>
      </c>
      <c r="O48" s="5" t="str">
        <f>"""solar_location1"":" &amp;ForecastModelInputs!N49&amp;","</f>
        <v>"solar_location1":0,</v>
      </c>
      <c r="P48" s="5" t="str">
        <f>"""summerWinter"":""" &amp;ForecastModelInputs!O49&amp;""","</f>
        <v>"summerWinter":"WINTER",</v>
      </c>
      <c r="Q48" s="4" t="str">
        <f>"""dateTimeLocal"":"""&amp;TEXT(ForecastModelInputs!P49,"YYYY-MM-DD HH:MM:SS")&amp;".0000000"","</f>
        <v>"dateTimeLocal":"2019-03-10 23:30:00.0000000",</v>
      </c>
      <c r="R48" s="5" t="str">
        <f>"""year"":" &amp;ForecastModelInputs!Q49&amp;","</f>
        <v>"year":2019,</v>
      </c>
      <c r="S48" s="5" t="str">
        <f>"""monthNum"":" &amp;ForecastModelInputs!R49&amp;","</f>
        <v>"monthNum":3,</v>
      </c>
      <c r="T48" s="5" t="str">
        <f>"""monthName"":""" &amp;ForecastModelInputs!S49&amp;""","</f>
        <v>"monthName":"Mar",</v>
      </c>
      <c r="U48" s="5" t="str">
        <f>"""weekNumber"":" &amp;ForecastModelInputs!T49&amp;","</f>
        <v>"weekNumber":11,</v>
      </c>
      <c r="V48" s="5" t="str">
        <f>"""dayOfWeek"":""" &amp;TRIM(ForecastModelInputs!U49)&amp;""","</f>
        <v>"dayOfWeek":"Sun",</v>
      </c>
      <c r="W48" s="5" t="str">
        <f>"""dayOfWeekNumber"":" &amp;ForecastModelInputs!V49&amp;","</f>
        <v>"dayOfWeekNumber":1,</v>
      </c>
      <c r="X48" s="5" t="str">
        <f>"""hourText"":"&amp;ForecastModelInputs!X49&amp;","</f>
        <v>"hourText":23,</v>
      </c>
      <c r="Y48" s="5" t="str">
        <f>"""hourNumber"":" &amp;ForecastModelInputs!X49&amp;","</f>
        <v>"hourNumber":23,</v>
      </c>
      <c r="Z48" s="5" t="str">
        <f>"""settlementPeriod"":" &amp;ForecastModelInputs!Y49&amp;","</f>
        <v>"settlementPeriod":48,</v>
      </c>
      <c r="AA48" s="5" t="s">
        <v>63</v>
      </c>
      <c r="AB48" s="5" t="str">
        <f>"""bankHoliday"":""" &amp;ForecastModelInputs!Z49&amp;""","</f>
        <v>"bankHoliday":"44227.9791666667",</v>
      </c>
      <c r="AC48" s="5" t="str">
        <f>"""workingDay"":""" &amp;ForecastModelInputs!AA49&amp;"""},"</f>
        <v>"workingDay":"NOT HOLIDAY"},</v>
      </c>
    </row>
    <row r="49" spans="1:29" x14ac:dyDescent="0.3">
      <c r="A49" s="6" t="str">
        <f t="shared" si="0"/>
        <v>{"dateTimeUTC":"2019-03-11 00:00:00.0000000","temp_location3":4.21,"temp_location6":8.39,"temp_location2":5.28,"temp_location4":3.45,"temp_location5":8.45,"temp_location1":5.31,"solar_location3":0,"solar_location6":0,"solar_location2":0,"solar_location4":0,"solar_location5":0,"solar_location1":0,"summerWinter":"WINTER","dateTimeLocal":"2019-03-11 00:00:00.0000000","year":2019,"monthNum":3,"monthName":"Mar","weekNumber":11,"dayOfWeek":"Mon","dayOfWeekNumber":2,"hourText":0,"hourNumber":0,"settlementPeriod":1,"timeOfDayLocal": "2000-01-01 00:00:00,000000","bankHoliday":"44227","workingDay":"NOT HOLIDAY"},</v>
      </c>
      <c r="B49" s="5" t="s">
        <v>62</v>
      </c>
      <c r="C49" s="4" t="str">
        <f>"""dateTimeUTC"":"""&amp;TEXT(ForecastModelInputs!A50,"YYYY-MM-DD HH:MM:SS")&amp;".0000000"","</f>
        <v>"dateTimeUTC":"2019-03-11 00:00:00.0000000",</v>
      </c>
      <c r="D49" s="5" t="str">
        <f>"""temp_location3"":" &amp;ForecastModelInputs!C50&amp;","</f>
        <v>"temp_location3":4.21,</v>
      </c>
      <c r="E49" s="5" t="str">
        <f>"""temp_location6"":" &amp;ForecastModelInputs!D50&amp;","</f>
        <v>"temp_location6":8.39,</v>
      </c>
      <c r="F49" s="5" t="str">
        <f>"""temp_location2"":" &amp;ForecastModelInputs!E50&amp;","</f>
        <v>"temp_location2":5.28,</v>
      </c>
      <c r="G49" s="5" t="str">
        <f>"""temp_location4"":" &amp;ForecastModelInputs!F50&amp;","</f>
        <v>"temp_location4":3.45,</v>
      </c>
      <c r="H49" s="5" t="str">
        <f>"""temp_location5"":" &amp;ForecastModelInputs!G50&amp;","</f>
        <v>"temp_location5":8.45,</v>
      </c>
      <c r="I49" s="5" t="str">
        <f>"""temp_location1"":" &amp;ForecastModelInputs!H50&amp;","</f>
        <v>"temp_location1":5.31,</v>
      </c>
      <c r="J49" s="5" t="str">
        <f>"""solar_location3"":" &amp;ForecastModelInputs!I50&amp;","</f>
        <v>"solar_location3":0,</v>
      </c>
      <c r="K49" s="5" t="str">
        <f>"""solar_location6"":" &amp;ForecastModelInputs!J50&amp;","</f>
        <v>"solar_location6":0,</v>
      </c>
      <c r="L49" s="5" t="str">
        <f>"""solar_location2"":" &amp;ForecastModelInputs!K50&amp;","</f>
        <v>"solar_location2":0,</v>
      </c>
      <c r="M49" s="5" t="str">
        <f>"""solar_location4"":" &amp;ForecastModelInputs!L50&amp;","</f>
        <v>"solar_location4":0,</v>
      </c>
      <c r="N49" s="5" t="str">
        <f>"""solar_location5"":" &amp;ForecastModelInputs!M50&amp;","</f>
        <v>"solar_location5":0,</v>
      </c>
      <c r="O49" s="5" t="str">
        <f>"""solar_location1"":" &amp;ForecastModelInputs!N50&amp;","</f>
        <v>"solar_location1":0,</v>
      </c>
      <c r="P49" s="5" t="str">
        <f>"""summerWinter"":""" &amp;ForecastModelInputs!O50&amp;""","</f>
        <v>"summerWinter":"WINTER",</v>
      </c>
      <c r="Q49" s="4" t="str">
        <f>"""dateTimeLocal"":"""&amp;TEXT(ForecastModelInputs!P50,"YYYY-MM-DD HH:MM:SS")&amp;".0000000"","</f>
        <v>"dateTimeLocal":"2019-03-11 00:00:00.0000000",</v>
      </c>
      <c r="R49" s="5" t="str">
        <f>"""year"":" &amp;ForecastModelInputs!Q50&amp;","</f>
        <v>"year":2019,</v>
      </c>
      <c r="S49" s="5" t="str">
        <f>"""monthNum"":" &amp;ForecastModelInputs!R50&amp;","</f>
        <v>"monthNum":3,</v>
      </c>
      <c r="T49" s="5" t="str">
        <f>"""monthName"":""" &amp;ForecastModelInputs!S50&amp;""","</f>
        <v>"monthName":"Mar",</v>
      </c>
      <c r="U49" s="5" t="str">
        <f>"""weekNumber"":" &amp;ForecastModelInputs!T50&amp;","</f>
        <v>"weekNumber":11,</v>
      </c>
      <c r="V49" s="5" t="str">
        <f>"""dayOfWeek"":""" &amp;TRIM(ForecastModelInputs!U50)&amp;""","</f>
        <v>"dayOfWeek":"Mon",</v>
      </c>
      <c r="W49" s="5" t="str">
        <f>"""dayOfWeekNumber"":" &amp;ForecastModelInputs!V50&amp;","</f>
        <v>"dayOfWeekNumber":2,</v>
      </c>
      <c r="X49" s="5" t="str">
        <f>"""hourText"":"&amp;ForecastModelInputs!X50&amp;","</f>
        <v>"hourText":0,</v>
      </c>
      <c r="Y49" s="5" t="str">
        <f>"""hourNumber"":" &amp;ForecastModelInputs!X50&amp;","</f>
        <v>"hourNumber":0,</v>
      </c>
      <c r="Z49" s="5" t="str">
        <f>"""settlementPeriod"":" &amp;ForecastModelInputs!Y50&amp;","</f>
        <v>"settlementPeriod":1,</v>
      </c>
      <c r="AA49" s="5" t="s">
        <v>63</v>
      </c>
      <c r="AB49" s="5" t="str">
        <f>"""bankHoliday"":""" &amp;ForecastModelInputs!Z50&amp;""","</f>
        <v>"bankHoliday":"44227",</v>
      </c>
      <c r="AC49" s="5" t="str">
        <f>"""workingDay"":""" &amp;ForecastModelInputs!AA50&amp;"""},"</f>
        <v>"workingDay":"NOT HOLIDAY"},</v>
      </c>
    </row>
    <row r="50" spans="1:29" x14ac:dyDescent="0.3">
      <c r="A50" s="6" t="str">
        <f t="shared" si="0"/>
        <v>{"dateTimeUTC":"2019-03-11 00:30:00.0000000","temp_location3":4.21,"temp_location6":8.39,"temp_location2":5.28,"temp_location4":3.45,"temp_location5":8.45,"temp_location1":5.31,"solar_location3":0,"solar_location6":0,"solar_location2":0,"solar_location4":0,"solar_location5":0,"solar_location1":0,"summerWinter":"WINTER","dateTimeLocal":"2019-03-11 00:30:00.0000000","year":2019,"monthNum":3,"monthName":"Mar","weekNumber":11,"dayOfWeek":"Mon","dayOfWeekNumber":2,"hourText":0,"hourNumber":0,"settlementPeriod":2,"timeOfDayLocal": "2000-01-01 00:00:00,000000","bankHoliday":"44227.0208333333","workingDay":"NOT HOLIDAY"},</v>
      </c>
      <c r="B50" s="5" t="s">
        <v>62</v>
      </c>
      <c r="C50" s="4" t="str">
        <f>"""dateTimeUTC"":"""&amp;TEXT(ForecastModelInputs!A51,"YYYY-MM-DD HH:MM:SS")&amp;".0000000"","</f>
        <v>"dateTimeUTC":"2019-03-11 00:30:00.0000000",</v>
      </c>
      <c r="D50" s="5" t="str">
        <f>"""temp_location3"":" &amp;ForecastModelInputs!C51&amp;","</f>
        <v>"temp_location3":4.21,</v>
      </c>
      <c r="E50" s="5" t="str">
        <f>"""temp_location6"":" &amp;ForecastModelInputs!D51&amp;","</f>
        <v>"temp_location6":8.39,</v>
      </c>
      <c r="F50" s="5" t="str">
        <f>"""temp_location2"":" &amp;ForecastModelInputs!E51&amp;","</f>
        <v>"temp_location2":5.28,</v>
      </c>
      <c r="G50" s="5" t="str">
        <f>"""temp_location4"":" &amp;ForecastModelInputs!F51&amp;","</f>
        <v>"temp_location4":3.45,</v>
      </c>
      <c r="H50" s="5" t="str">
        <f>"""temp_location5"":" &amp;ForecastModelInputs!G51&amp;","</f>
        <v>"temp_location5":8.45,</v>
      </c>
      <c r="I50" s="5" t="str">
        <f>"""temp_location1"":" &amp;ForecastModelInputs!H51&amp;","</f>
        <v>"temp_location1":5.31,</v>
      </c>
      <c r="J50" s="5" t="str">
        <f>"""solar_location3"":" &amp;ForecastModelInputs!I51&amp;","</f>
        <v>"solar_location3":0,</v>
      </c>
      <c r="K50" s="5" t="str">
        <f>"""solar_location6"":" &amp;ForecastModelInputs!J51&amp;","</f>
        <v>"solar_location6":0,</v>
      </c>
      <c r="L50" s="5" t="str">
        <f>"""solar_location2"":" &amp;ForecastModelInputs!K51&amp;","</f>
        <v>"solar_location2":0,</v>
      </c>
      <c r="M50" s="5" t="str">
        <f>"""solar_location4"":" &amp;ForecastModelInputs!L51&amp;","</f>
        <v>"solar_location4":0,</v>
      </c>
      <c r="N50" s="5" t="str">
        <f>"""solar_location5"":" &amp;ForecastModelInputs!M51&amp;","</f>
        <v>"solar_location5":0,</v>
      </c>
      <c r="O50" s="5" t="str">
        <f>"""solar_location1"":" &amp;ForecastModelInputs!N51&amp;","</f>
        <v>"solar_location1":0,</v>
      </c>
      <c r="P50" s="5" t="str">
        <f>"""summerWinter"":""" &amp;ForecastModelInputs!O51&amp;""","</f>
        <v>"summerWinter":"WINTER",</v>
      </c>
      <c r="Q50" s="4" t="str">
        <f>"""dateTimeLocal"":"""&amp;TEXT(ForecastModelInputs!P51,"YYYY-MM-DD HH:MM:SS")&amp;".0000000"","</f>
        <v>"dateTimeLocal":"2019-03-11 00:30:00.0000000",</v>
      </c>
      <c r="R50" s="5" t="str">
        <f>"""year"":" &amp;ForecastModelInputs!Q51&amp;","</f>
        <v>"year":2019,</v>
      </c>
      <c r="S50" s="5" t="str">
        <f>"""monthNum"":" &amp;ForecastModelInputs!R51&amp;","</f>
        <v>"monthNum":3,</v>
      </c>
      <c r="T50" s="5" t="str">
        <f>"""monthName"":""" &amp;ForecastModelInputs!S51&amp;""","</f>
        <v>"monthName":"Mar",</v>
      </c>
      <c r="U50" s="5" t="str">
        <f>"""weekNumber"":" &amp;ForecastModelInputs!T51&amp;","</f>
        <v>"weekNumber":11,</v>
      </c>
      <c r="V50" s="5" t="str">
        <f>"""dayOfWeek"":""" &amp;TRIM(ForecastModelInputs!U51)&amp;""","</f>
        <v>"dayOfWeek":"Mon",</v>
      </c>
      <c r="W50" s="5" t="str">
        <f>"""dayOfWeekNumber"":" &amp;ForecastModelInputs!V51&amp;","</f>
        <v>"dayOfWeekNumber":2,</v>
      </c>
      <c r="X50" s="5" t="str">
        <f>"""hourText"":"&amp;ForecastModelInputs!X51&amp;","</f>
        <v>"hourText":0,</v>
      </c>
      <c r="Y50" s="5" t="str">
        <f>"""hourNumber"":" &amp;ForecastModelInputs!X51&amp;","</f>
        <v>"hourNumber":0,</v>
      </c>
      <c r="Z50" s="5" t="str">
        <f>"""settlementPeriod"":" &amp;ForecastModelInputs!Y51&amp;","</f>
        <v>"settlementPeriod":2,</v>
      </c>
      <c r="AA50" s="5" t="s">
        <v>63</v>
      </c>
      <c r="AB50" s="5" t="str">
        <f>"""bankHoliday"":""" &amp;ForecastModelInputs!Z51&amp;""","</f>
        <v>"bankHoliday":"44227.0208333333",</v>
      </c>
      <c r="AC50" s="5" t="str">
        <f>"""workingDay"":""" &amp;ForecastModelInputs!AA51&amp;"""},"</f>
        <v>"workingDay":"NOT HOLIDAY"},</v>
      </c>
    </row>
    <row r="51" spans="1:29" x14ac:dyDescent="0.3">
      <c r="A51" s="6" t="str">
        <f t="shared" si="0"/>
        <v>{"dateTimeUTC":"2019-03-11 01:00:00.0000000","temp_location3":4.2,"temp_location6":8.06,"temp_location2":5.04,"temp_location4":3.5,"temp_location5":8.15,"temp_location1":5.08,"solar_location3":0,"solar_location6":0,"solar_location2":0,"solar_location4":0,"solar_location5":0,"solar_location1":0,"summerWinter":"WINTER","dateTimeLocal":"2019-03-11 01:00:00.0000000","year":2019,"monthNum":3,"monthName":"Mar","weekNumber":11,"dayOfWeek":"Mon","dayOfWeekNumber":2,"hourText":1,"hourNumber":1,"settlementPeriod":3,"timeOfDayLocal": "2000-01-01 00:00:00,000000","bankHoliday":"44227.0416666667","workingDay":"NOT HOLIDAY"},</v>
      </c>
      <c r="B51" s="5" t="s">
        <v>62</v>
      </c>
      <c r="C51" s="4" t="str">
        <f>"""dateTimeUTC"":"""&amp;TEXT(ForecastModelInputs!A52,"YYYY-MM-DD HH:MM:SS")&amp;".0000000"","</f>
        <v>"dateTimeUTC":"2019-03-11 01:00:00.0000000",</v>
      </c>
      <c r="D51" s="5" t="str">
        <f>"""temp_location3"":" &amp;ForecastModelInputs!C52&amp;","</f>
        <v>"temp_location3":4.2,</v>
      </c>
      <c r="E51" s="5" t="str">
        <f>"""temp_location6"":" &amp;ForecastModelInputs!D52&amp;","</f>
        <v>"temp_location6":8.06,</v>
      </c>
      <c r="F51" s="5" t="str">
        <f>"""temp_location2"":" &amp;ForecastModelInputs!E52&amp;","</f>
        <v>"temp_location2":5.04,</v>
      </c>
      <c r="G51" s="5" t="str">
        <f>"""temp_location4"":" &amp;ForecastModelInputs!F52&amp;","</f>
        <v>"temp_location4":3.5,</v>
      </c>
      <c r="H51" s="5" t="str">
        <f>"""temp_location5"":" &amp;ForecastModelInputs!G52&amp;","</f>
        <v>"temp_location5":8.15,</v>
      </c>
      <c r="I51" s="5" t="str">
        <f>"""temp_location1"":" &amp;ForecastModelInputs!H52&amp;","</f>
        <v>"temp_location1":5.08,</v>
      </c>
      <c r="J51" s="5" t="str">
        <f>"""solar_location3"":" &amp;ForecastModelInputs!I52&amp;","</f>
        <v>"solar_location3":0,</v>
      </c>
      <c r="K51" s="5" t="str">
        <f>"""solar_location6"":" &amp;ForecastModelInputs!J52&amp;","</f>
        <v>"solar_location6":0,</v>
      </c>
      <c r="L51" s="5" t="str">
        <f>"""solar_location2"":" &amp;ForecastModelInputs!K52&amp;","</f>
        <v>"solar_location2":0,</v>
      </c>
      <c r="M51" s="5" t="str">
        <f>"""solar_location4"":" &amp;ForecastModelInputs!L52&amp;","</f>
        <v>"solar_location4":0,</v>
      </c>
      <c r="N51" s="5" t="str">
        <f>"""solar_location5"":" &amp;ForecastModelInputs!M52&amp;","</f>
        <v>"solar_location5":0,</v>
      </c>
      <c r="O51" s="5" t="str">
        <f>"""solar_location1"":" &amp;ForecastModelInputs!N52&amp;","</f>
        <v>"solar_location1":0,</v>
      </c>
      <c r="P51" s="5" t="str">
        <f>"""summerWinter"":""" &amp;ForecastModelInputs!O52&amp;""","</f>
        <v>"summerWinter":"WINTER",</v>
      </c>
      <c r="Q51" s="4" t="str">
        <f>"""dateTimeLocal"":"""&amp;TEXT(ForecastModelInputs!P52,"YYYY-MM-DD HH:MM:SS")&amp;".0000000"","</f>
        <v>"dateTimeLocal":"2019-03-11 01:00:00.0000000",</v>
      </c>
      <c r="R51" s="5" t="str">
        <f>"""year"":" &amp;ForecastModelInputs!Q52&amp;","</f>
        <v>"year":2019,</v>
      </c>
      <c r="S51" s="5" t="str">
        <f>"""monthNum"":" &amp;ForecastModelInputs!R52&amp;","</f>
        <v>"monthNum":3,</v>
      </c>
      <c r="T51" s="5" t="str">
        <f>"""monthName"":""" &amp;ForecastModelInputs!S52&amp;""","</f>
        <v>"monthName":"Mar",</v>
      </c>
      <c r="U51" s="5" t="str">
        <f>"""weekNumber"":" &amp;ForecastModelInputs!T52&amp;","</f>
        <v>"weekNumber":11,</v>
      </c>
      <c r="V51" s="5" t="str">
        <f>"""dayOfWeek"":""" &amp;TRIM(ForecastModelInputs!U52)&amp;""","</f>
        <v>"dayOfWeek":"Mon",</v>
      </c>
      <c r="W51" s="5" t="str">
        <f>"""dayOfWeekNumber"":" &amp;ForecastModelInputs!V52&amp;","</f>
        <v>"dayOfWeekNumber":2,</v>
      </c>
      <c r="X51" s="5" t="str">
        <f>"""hourText"":"&amp;ForecastModelInputs!X52&amp;","</f>
        <v>"hourText":1,</v>
      </c>
      <c r="Y51" s="5" t="str">
        <f>"""hourNumber"":" &amp;ForecastModelInputs!X52&amp;","</f>
        <v>"hourNumber":1,</v>
      </c>
      <c r="Z51" s="5" t="str">
        <f>"""settlementPeriod"":" &amp;ForecastModelInputs!Y52&amp;","</f>
        <v>"settlementPeriod":3,</v>
      </c>
      <c r="AA51" s="5" t="s">
        <v>63</v>
      </c>
      <c r="AB51" s="5" t="str">
        <f>"""bankHoliday"":""" &amp;ForecastModelInputs!Z52&amp;""","</f>
        <v>"bankHoliday":"44227.0416666667",</v>
      </c>
      <c r="AC51" s="5" t="str">
        <f>"""workingDay"":""" &amp;ForecastModelInputs!AA52&amp;"""},"</f>
        <v>"workingDay":"NOT HOLIDAY"},</v>
      </c>
    </row>
    <row r="52" spans="1:29" x14ac:dyDescent="0.3">
      <c r="A52" s="6" t="str">
        <f t="shared" si="0"/>
        <v>{"dateTimeUTC":"2019-03-11 01:30:00.0000000","temp_location3":4.2,"temp_location6":8.06,"temp_location2":5.04,"temp_location4":3.5,"temp_location5":8.15,"temp_location1":5.08,"solar_location3":0,"solar_location6":0,"solar_location2":0,"solar_location4":0,"solar_location5":0,"solar_location1":0,"summerWinter":"WINTER","dateTimeLocal":"2019-03-11 01:30:00.0000000","year":2019,"monthNum":3,"monthName":"Mar","weekNumber":11,"dayOfWeek":"Mon","dayOfWeekNumber":2,"hourText":1,"hourNumber":1,"settlementPeriod":4,"timeOfDayLocal": "2000-01-01 00:00:00,000000","bankHoliday":"44227.0625","workingDay":"NOT HOLIDAY"},</v>
      </c>
      <c r="B52" s="5" t="s">
        <v>62</v>
      </c>
      <c r="C52" s="4" t="str">
        <f>"""dateTimeUTC"":"""&amp;TEXT(ForecastModelInputs!A53,"YYYY-MM-DD HH:MM:SS")&amp;".0000000"","</f>
        <v>"dateTimeUTC":"2019-03-11 01:30:00.0000000",</v>
      </c>
      <c r="D52" s="5" t="str">
        <f>"""temp_location3"":" &amp;ForecastModelInputs!C53&amp;","</f>
        <v>"temp_location3":4.2,</v>
      </c>
      <c r="E52" s="5" t="str">
        <f>"""temp_location6"":" &amp;ForecastModelInputs!D53&amp;","</f>
        <v>"temp_location6":8.06,</v>
      </c>
      <c r="F52" s="5" t="str">
        <f>"""temp_location2"":" &amp;ForecastModelInputs!E53&amp;","</f>
        <v>"temp_location2":5.04,</v>
      </c>
      <c r="G52" s="5" t="str">
        <f>"""temp_location4"":" &amp;ForecastModelInputs!F53&amp;","</f>
        <v>"temp_location4":3.5,</v>
      </c>
      <c r="H52" s="5" t="str">
        <f>"""temp_location5"":" &amp;ForecastModelInputs!G53&amp;","</f>
        <v>"temp_location5":8.15,</v>
      </c>
      <c r="I52" s="5" t="str">
        <f>"""temp_location1"":" &amp;ForecastModelInputs!H53&amp;","</f>
        <v>"temp_location1":5.08,</v>
      </c>
      <c r="J52" s="5" t="str">
        <f>"""solar_location3"":" &amp;ForecastModelInputs!I53&amp;","</f>
        <v>"solar_location3":0,</v>
      </c>
      <c r="K52" s="5" t="str">
        <f>"""solar_location6"":" &amp;ForecastModelInputs!J53&amp;","</f>
        <v>"solar_location6":0,</v>
      </c>
      <c r="L52" s="5" t="str">
        <f>"""solar_location2"":" &amp;ForecastModelInputs!K53&amp;","</f>
        <v>"solar_location2":0,</v>
      </c>
      <c r="M52" s="5" t="str">
        <f>"""solar_location4"":" &amp;ForecastModelInputs!L53&amp;","</f>
        <v>"solar_location4":0,</v>
      </c>
      <c r="N52" s="5" t="str">
        <f>"""solar_location5"":" &amp;ForecastModelInputs!M53&amp;","</f>
        <v>"solar_location5":0,</v>
      </c>
      <c r="O52" s="5" t="str">
        <f>"""solar_location1"":" &amp;ForecastModelInputs!N53&amp;","</f>
        <v>"solar_location1":0,</v>
      </c>
      <c r="P52" s="5" t="str">
        <f>"""summerWinter"":""" &amp;ForecastModelInputs!O53&amp;""","</f>
        <v>"summerWinter":"WINTER",</v>
      </c>
      <c r="Q52" s="4" t="str">
        <f>"""dateTimeLocal"":"""&amp;TEXT(ForecastModelInputs!P53,"YYYY-MM-DD HH:MM:SS")&amp;".0000000"","</f>
        <v>"dateTimeLocal":"2019-03-11 01:30:00.0000000",</v>
      </c>
      <c r="R52" s="5" t="str">
        <f>"""year"":" &amp;ForecastModelInputs!Q53&amp;","</f>
        <v>"year":2019,</v>
      </c>
      <c r="S52" s="5" t="str">
        <f>"""monthNum"":" &amp;ForecastModelInputs!R53&amp;","</f>
        <v>"monthNum":3,</v>
      </c>
      <c r="T52" s="5" t="str">
        <f>"""monthName"":""" &amp;ForecastModelInputs!S53&amp;""","</f>
        <v>"monthName":"Mar",</v>
      </c>
      <c r="U52" s="5" t="str">
        <f>"""weekNumber"":" &amp;ForecastModelInputs!T53&amp;","</f>
        <v>"weekNumber":11,</v>
      </c>
      <c r="V52" s="5" t="str">
        <f>"""dayOfWeek"":""" &amp;TRIM(ForecastModelInputs!U53)&amp;""","</f>
        <v>"dayOfWeek":"Mon",</v>
      </c>
      <c r="W52" s="5" t="str">
        <f>"""dayOfWeekNumber"":" &amp;ForecastModelInputs!V53&amp;","</f>
        <v>"dayOfWeekNumber":2,</v>
      </c>
      <c r="X52" s="5" t="str">
        <f>"""hourText"":"&amp;ForecastModelInputs!X53&amp;","</f>
        <v>"hourText":1,</v>
      </c>
      <c r="Y52" s="5" t="str">
        <f>"""hourNumber"":" &amp;ForecastModelInputs!X53&amp;","</f>
        <v>"hourNumber":1,</v>
      </c>
      <c r="Z52" s="5" t="str">
        <f>"""settlementPeriod"":" &amp;ForecastModelInputs!Y53&amp;","</f>
        <v>"settlementPeriod":4,</v>
      </c>
      <c r="AA52" s="5" t="s">
        <v>63</v>
      </c>
      <c r="AB52" s="5" t="str">
        <f>"""bankHoliday"":""" &amp;ForecastModelInputs!Z53&amp;""","</f>
        <v>"bankHoliday":"44227.0625",</v>
      </c>
      <c r="AC52" s="5" t="str">
        <f>"""workingDay"":""" &amp;ForecastModelInputs!AA53&amp;"""},"</f>
        <v>"workingDay":"NOT HOLIDAY"},</v>
      </c>
    </row>
    <row r="53" spans="1:29" x14ac:dyDescent="0.3">
      <c r="A53" s="6" t="str">
        <f t="shared" si="0"/>
        <v>{"dateTimeUTC":"2019-03-11 02:00:00.0000000","temp_location3":4.16,"temp_location6":7.85,"temp_location2":4.88,"temp_location4":3.39,"temp_location5":7.97,"temp_location1":4.99,"solar_location3":0,"solar_location6":0,"solar_location2":0,"solar_location4":0,"solar_location5":0,"solar_location1":0,"summerWinter":"WINTER","dateTimeLocal":"2019-03-11 02:00:00.0000000","year":2019,"monthNum":3,"monthName":"Mar","weekNumber":11,"dayOfWeek":"Mon","dayOfWeekNumber":2,"hourText":2,"hourNumber":2,"settlementPeriod":5,"timeOfDayLocal": "2000-01-01 00:00:00,000000","bankHoliday":"44227.0833333333","workingDay":"NOT HOLIDAY"},</v>
      </c>
      <c r="B53" s="5" t="s">
        <v>62</v>
      </c>
      <c r="C53" s="4" t="str">
        <f>"""dateTimeUTC"":"""&amp;TEXT(ForecastModelInputs!A54,"YYYY-MM-DD HH:MM:SS")&amp;".0000000"","</f>
        <v>"dateTimeUTC":"2019-03-11 02:00:00.0000000",</v>
      </c>
      <c r="D53" s="5" t="str">
        <f>"""temp_location3"":" &amp;ForecastModelInputs!C54&amp;","</f>
        <v>"temp_location3":4.16,</v>
      </c>
      <c r="E53" s="5" t="str">
        <f>"""temp_location6"":" &amp;ForecastModelInputs!D54&amp;","</f>
        <v>"temp_location6":7.85,</v>
      </c>
      <c r="F53" s="5" t="str">
        <f>"""temp_location2"":" &amp;ForecastModelInputs!E54&amp;","</f>
        <v>"temp_location2":4.88,</v>
      </c>
      <c r="G53" s="5" t="str">
        <f>"""temp_location4"":" &amp;ForecastModelInputs!F54&amp;","</f>
        <v>"temp_location4":3.39,</v>
      </c>
      <c r="H53" s="5" t="str">
        <f>"""temp_location5"":" &amp;ForecastModelInputs!G54&amp;","</f>
        <v>"temp_location5":7.97,</v>
      </c>
      <c r="I53" s="5" t="str">
        <f>"""temp_location1"":" &amp;ForecastModelInputs!H54&amp;","</f>
        <v>"temp_location1":4.99,</v>
      </c>
      <c r="J53" s="5" t="str">
        <f>"""solar_location3"":" &amp;ForecastModelInputs!I54&amp;","</f>
        <v>"solar_location3":0,</v>
      </c>
      <c r="K53" s="5" t="str">
        <f>"""solar_location6"":" &amp;ForecastModelInputs!J54&amp;","</f>
        <v>"solar_location6":0,</v>
      </c>
      <c r="L53" s="5" t="str">
        <f>"""solar_location2"":" &amp;ForecastModelInputs!K54&amp;","</f>
        <v>"solar_location2":0,</v>
      </c>
      <c r="M53" s="5" t="str">
        <f>"""solar_location4"":" &amp;ForecastModelInputs!L54&amp;","</f>
        <v>"solar_location4":0,</v>
      </c>
      <c r="N53" s="5" t="str">
        <f>"""solar_location5"":" &amp;ForecastModelInputs!M54&amp;","</f>
        <v>"solar_location5":0,</v>
      </c>
      <c r="O53" s="5" t="str">
        <f>"""solar_location1"":" &amp;ForecastModelInputs!N54&amp;","</f>
        <v>"solar_location1":0,</v>
      </c>
      <c r="P53" s="5" t="str">
        <f>"""summerWinter"":""" &amp;ForecastModelInputs!O54&amp;""","</f>
        <v>"summerWinter":"WINTER",</v>
      </c>
      <c r="Q53" s="4" t="str">
        <f>"""dateTimeLocal"":"""&amp;TEXT(ForecastModelInputs!P54,"YYYY-MM-DD HH:MM:SS")&amp;".0000000"","</f>
        <v>"dateTimeLocal":"2019-03-11 02:00:00.0000000",</v>
      </c>
      <c r="R53" s="5" t="str">
        <f>"""year"":" &amp;ForecastModelInputs!Q54&amp;","</f>
        <v>"year":2019,</v>
      </c>
      <c r="S53" s="5" t="str">
        <f>"""monthNum"":" &amp;ForecastModelInputs!R54&amp;","</f>
        <v>"monthNum":3,</v>
      </c>
      <c r="T53" s="5" t="str">
        <f>"""monthName"":""" &amp;ForecastModelInputs!S54&amp;""","</f>
        <v>"monthName":"Mar",</v>
      </c>
      <c r="U53" s="5" t="str">
        <f>"""weekNumber"":" &amp;ForecastModelInputs!T54&amp;","</f>
        <v>"weekNumber":11,</v>
      </c>
      <c r="V53" s="5" t="str">
        <f>"""dayOfWeek"":""" &amp;TRIM(ForecastModelInputs!U54)&amp;""","</f>
        <v>"dayOfWeek":"Mon",</v>
      </c>
      <c r="W53" s="5" t="str">
        <f>"""dayOfWeekNumber"":" &amp;ForecastModelInputs!V54&amp;","</f>
        <v>"dayOfWeekNumber":2,</v>
      </c>
      <c r="X53" s="5" t="str">
        <f>"""hourText"":"&amp;ForecastModelInputs!X54&amp;","</f>
        <v>"hourText":2,</v>
      </c>
      <c r="Y53" s="5" t="str">
        <f>"""hourNumber"":" &amp;ForecastModelInputs!X54&amp;","</f>
        <v>"hourNumber":2,</v>
      </c>
      <c r="Z53" s="5" t="str">
        <f>"""settlementPeriod"":" &amp;ForecastModelInputs!Y54&amp;","</f>
        <v>"settlementPeriod":5,</v>
      </c>
      <c r="AA53" s="5" t="s">
        <v>63</v>
      </c>
      <c r="AB53" s="5" t="str">
        <f>"""bankHoliday"":""" &amp;ForecastModelInputs!Z54&amp;""","</f>
        <v>"bankHoliday":"44227.0833333333",</v>
      </c>
      <c r="AC53" s="5" t="str">
        <f>"""workingDay"":""" &amp;ForecastModelInputs!AA54&amp;"""},"</f>
        <v>"workingDay":"NOT HOLIDAY"},</v>
      </c>
    </row>
    <row r="54" spans="1:29" x14ac:dyDescent="0.3">
      <c r="A54" s="6" t="str">
        <f t="shared" si="0"/>
        <v>{"dateTimeUTC":"2019-03-11 02:30:00.0000000","temp_location3":4.16,"temp_location6":7.85,"temp_location2":4.88,"temp_location4":3.39,"temp_location5":7.97,"temp_location1":4.99,"solar_location3":0,"solar_location6":0,"solar_location2":0,"solar_location4":0,"solar_location5":0,"solar_location1":0,"summerWinter":"WINTER","dateTimeLocal":"2019-03-11 02:30:00.0000000","year":2019,"monthNum":3,"monthName":"Mar","weekNumber":11,"dayOfWeek":"Mon","dayOfWeekNumber":2,"hourText":2,"hourNumber":2,"settlementPeriod":6,"timeOfDayLocal": "2000-01-01 00:00:00,000000","bankHoliday":"44227.1041666667","workingDay":"NOT HOLIDAY"},</v>
      </c>
      <c r="B54" s="5" t="s">
        <v>62</v>
      </c>
      <c r="C54" s="4" t="str">
        <f>"""dateTimeUTC"":"""&amp;TEXT(ForecastModelInputs!A55,"YYYY-MM-DD HH:MM:SS")&amp;".0000000"","</f>
        <v>"dateTimeUTC":"2019-03-11 02:30:00.0000000",</v>
      </c>
      <c r="D54" s="5" t="str">
        <f>"""temp_location3"":" &amp;ForecastModelInputs!C55&amp;","</f>
        <v>"temp_location3":4.16,</v>
      </c>
      <c r="E54" s="5" t="str">
        <f>"""temp_location6"":" &amp;ForecastModelInputs!D55&amp;","</f>
        <v>"temp_location6":7.85,</v>
      </c>
      <c r="F54" s="5" t="str">
        <f>"""temp_location2"":" &amp;ForecastModelInputs!E55&amp;","</f>
        <v>"temp_location2":4.88,</v>
      </c>
      <c r="G54" s="5" t="str">
        <f>"""temp_location4"":" &amp;ForecastModelInputs!F55&amp;","</f>
        <v>"temp_location4":3.39,</v>
      </c>
      <c r="H54" s="5" t="str">
        <f>"""temp_location5"":" &amp;ForecastModelInputs!G55&amp;","</f>
        <v>"temp_location5":7.97,</v>
      </c>
      <c r="I54" s="5" t="str">
        <f>"""temp_location1"":" &amp;ForecastModelInputs!H55&amp;","</f>
        <v>"temp_location1":4.99,</v>
      </c>
      <c r="J54" s="5" t="str">
        <f>"""solar_location3"":" &amp;ForecastModelInputs!I55&amp;","</f>
        <v>"solar_location3":0,</v>
      </c>
      <c r="K54" s="5" t="str">
        <f>"""solar_location6"":" &amp;ForecastModelInputs!J55&amp;","</f>
        <v>"solar_location6":0,</v>
      </c>
      <c r="L54" s="5" t="str">
        <f>"""solar_location2"":" &amp;ForecastModelInputs!K55&amp;","</f>
        <v>"solar_location2":0,</v>
      </c>
      <c r="M54" s="5" t="str">
        <f>"""solar_location4"":" &amp;ForecastModelInputs!L55&amp;","</f>
        <v>"solar_location4":0,</v>
      </c>
      <c r="N54" s="5" t="str">
        <f>"""solar_location5"":" &amp;ForecastModelInputs!M55&amp;","</f>
        <v>"solar_location5":0,</v>
      </c>
      <c r="O54" s="5" t="str">
        <f>"""solar_location1"":" &amp;ForecastModelInputs!N55&amp;","</f>
        <v>"solar_location1":0,</v>
      </c>
      <c r="P54" s="5" t="str">
        <f>"""summerWinter"":""" &amp;ForecastModelInputs!O55&amp;""","</f>
        <v>"summerWinter":"WINTER",</v>
      </c>
      <c r="Q54" s="4" t="str">
        <f>"""dateTimeLocal"":"""&amp;TEXT(ForecastModelInputs!P55,"YYYY-MM-DD HH:MM:SS")&amp;".0000000"","</f>
        <v>"dateTimeLocal":"2019-03-11 02:30:00.0000000",</v>
      </c>
      <c r="R54" s="5" t="str">
        <f>"""year"":" &amp;ForecastModelInputs!Q55&amp;","</f>
        <v>"year":2019,</v>
      </c>
      <c r="S54" s="5" t="str">
        <f>"""monthNum"":" &amp;ForecastModelInputs!R55&amp;","</f>
        <v>"monthNum":3,</v>
      </c>
      <c r="T54" s="5" t="str">
        <f>"""monthName"":""" &amp;ForecastModelInputs!S55&amp;""","</f>
        <v>"monthName":"Mar",</v>
      </c>
      <c r="U54" s="5" t="str">
        <f>"""weekNumber"":" &amp;ForecastModelInputs!T55&amp;","</f>
        <v>"weekNumber":11,</v>
      </c>
      <c r="V54" s="5" t="str">
        <f>"""dayOfWeek"":""" &amp;TRIM(ForecastModelInputs!U55)&amp;""","</f>
        <v>"dayOfWeek":"Mon",</v>
      </c>
      <c r="W54" s="5" t="str">
        <f>"""dayOfWeekNumber"":" &amp;ForecastModelInputs!V55&amp;","</f>
        <v>"dayOfWeekNumber":2,</v>
      </c>
      <c r="X54" s="5" t="str">
        <f>"""hourText"":"&amp;ForecastModelInputs!X55&amp;","</f>
        <v>"hourText":2,</v>
      </c>
      <c r="Y54" s="5" t="str">
        <f>"""hourNumber"":" &amp;ForecastModelInputs!X55&amp;","</f>
        <v>"hourNumber":2,</v>
      </c>
      <c r="Z54" s="5" t="str">
        <f>"""settlementPeriod"":" &amp;ForecastModelInputs!Y55&amp;","</f>
        <v>"settlementPeriod":6,</v>
      </c>
      <c r="AA54" s="5" t="s">
        <v>63</v>
      </c>
      <c r="AB54" s="5" t="str">
        <f>"""bankHoliday"":""" &amp;ForecastModelInputs!Z55&amp;""","</f>
        <v>"bankHoliday":"44227.1041666667",</v>
      </c>
      <c r="AC54" s="5" t="str">
        <f>"""workingDay"":""" &amp;ForecastModelInputs!AA55&amp;"""},"</f>
        <v>"workingDay":"NOT HOLIDAY"},</v>
      </c>
    </row>
    <row r="55" spans="1:29" x14ac:dyDescent="0.3">
      <c r="A55" s="6" t="str">
        <f t="shared" si="0"/>
        <v>{"dateTimeUTC":"2019-03-11 03:00:00.0000000","temp_location3":4.23,"temp_location6":7.81,"temp_location2":4.89,"temp_location4":3.34,"temp_location5":8.06,"temp_location1":5.03,"solar_location3":0,"solar_location6":0,"solar_location2":0,"solar_location4":0,"solar_location5":0,"solar_location1":0,"summerWinter":"WINTER","dateTimeLocal":"2019-03-11 03:00:00.0000000","year":2019,"monthNum":3,"monthName":"Mar","weekNumber":11,"dayOfWeek":"Mon","dayOfWeekNumber":2,"hourText":3,"hourNumber":3,"settlementPeriod":7,"timeOfDayLocal": "2000-01-01 00:00:00,000000","bankHoliday":"44227.125","workingDay":"NOT HOLIDAY"},</v>
      </c>
      <c r="B55" s="5" t="s">
        <v>62</v>
      </c>
      <c r="C55" s="4" t="str">
        <f>"""dateTimeUTC"":"""&amp;TEXT(ForecastModelInputs!A56,"YYYY-MM-DD HH:MM:SS")&amp;".0000000"","</f>
        <v>"dateTimeUTC":"2019-03-11 03:00:00.0000000",</v>
      </c>
      <c r="D55" s="5" t="str">
        <f>"""temp_location3"":" &amp;ForecastModelInputs!C56&amp;","</f>
        <v>"temp_location3":4.23,</v>
      </c>
      <c r="E55" s="5" t="str">
        <f>"""temp_location6"":" &amp;ForecastModelInputs!D56&amp;","</f>
        <v>"temp_location6":7.81,</v>
      </c>
      <c r="F55" s="5" t="str">
        <f>"""temp_location2"":" &amp;ForecastModelInputs!E56&amp;","</f>
        <v>"temp_location2":4.89,</v>
      </c>
      <c r="G55" s="5" t="str">
        <f>"""temp_location4"":" &amp;ForecastModelInputs!F56&amp;","</f>
        <v>"temp_location4":3.34,</v>
      </c>
      <c r="H55" s="5" t="str">
        <f>"""temp_location5"":" &amp;ForecastModelInputs!G56&amp;","</f>
        <v>"temp_location5":8.06,</v>
      </c>
      <c r="I55" s="5" t="str">
        <f>"""temp_location1"":" &amp;ForecastModelInputs!H56&amp;","</f>
        <v>"temp_location1":5.03,</v>
      </c>
      <c r="J55" s="5" t="str">
        <f>"""solar_location3"":" &amp;ForecastModelInputs!I56&amp;","</f>
        <v>"solar_location3":0,</v>
      </c>
      <c r="K55" s="5" t="str">
        <f>"""solar_location6"":" &amp;ForecastModelInputs!J56&amp;","</f>
        <v>"solar_location6":0,</v>
      </c>
      <c r="L55" s="5" t="str">
        <f>"""solar_location2"":" &amp;ForecastModelInputs!K56&amp;","</f>
        <v>"solar_location2":0,</v>
      </c>
      <c r="M55" s="5" t="str">
        <f>"""solar_location4"":" &amp;ForecastModelInputs!L56&amp;","</f>
        <v>"solar_location4":0,</v>
      </c>
      <c r="N55" s="5" t="str">
        <f>"""solar_location5"":" &amp;ForecastModelInputs!M56&amp;","</f>
        <v>"solar_location5":0,</v>
      </c>
      <c r="O55" s="5" t="str">
        <f>"""solar_location1"":" &amp;ForecastModelInputs!N56&amp;","</f>
        <v>"solar_location1":0,</v>
      </c>
      <c r="P55" s="5" t="str">
        <f>"""summerWinter"":""" &amp;ForecastModelInputs!O56&amp;""","</f>
        <v>"summerWinter":"WINTER",</v>
      </c>
      <c r="Q55" s="4" t="str">
        <f>"""dateTimeLocal"":"""&amp;TEXT(ForecastModelInputs!P56,"YYYY-MM-DD HH:MM:SS")&amp;".0000000"","</f>
        <v>"dateTimeLocal":"2019-03-11 03:00:00.0000000",</v>
      </c>
      <c r="R55" s="5" t="str">
        <f>"""year"":" &amp;ForecastModelInputs!Q56&amp;","</f>
        <v>"year":2019,</v>
      </c>
      <c r="S55" s="5" t="str">
        <f>"""monthNum"":" &amp;ForecastModelInputs!R56&amp;","</f>
        <v>"monthNum":3,</v>
      </c>
      <c r="T55" s="5" t="str">
        <f>"""monthName"":""" &amp;ForecastModelInputs!S56&amp;""","</f>
        <v>"monthName":"Mar",</v>
      </c>
      <c r="U55" s="5" t="str">
        <f>"""weekNumber"":" &amp;ForecastModelInputs!T56&amp;","</f>
        <v>"weekNumber":11,</v>
      </c>
      <c r="V55" s="5" t="str">
        <f>"""dayOfWeek"":""" &amp;TRIM(ForecastModelInputs!U56)&amp;""","</f>
        <v>"dayOfWeek":"Mon",</v>
      </c>
      <c r="W55" s="5" t="str">
        <f>"""dayOfWeekNumber"":" &amp;ForecastModelInputs!V56&amp;","</f>
        <v>"dayOfWeekNumber":2,</v>
      </c>
      <c r="X55" s="5" t="str">
        <f>"""hourText"":"&amp;ForecastModelInputs!X56&amp;","</f>
        <v>"hourText":3,</v>
      </c>
      <c r="Y55" s="5" t="str">
        <f>"""hourNumber"":" &amp;ForecastModelInputs!X56&amp;","</f>
        <v>"hourNumber":3,</v>
      </c>
      <c r="Z55" s="5" t="str">
        <f>"""settlementPeriod"":" &amp;ForecastModelInputs!Y56&amp;","</f>
        <v>"settlementPeriod":7,</v>
      </c>
      <c r="AA55" s="5" t="s">
        <v>63</v>
      </c>
      <c r="AB55" s="5" t="str">
        <f>"""bankHoliday"":""" &amp;ForecastModelInputs!Z56&amp;""","</f>
        <v>"bankHoliday":"44227.125",</v>
      </c>
      <c r="AC55" s="5" t="str">
        <f>"""workingDay"":""" &amp;ForecastModelInputs!AA56&amp;"""},"</f>
        <v>"workingDay":"NOT HOLIDAY"},</v>
      </c>
    </row>
    <row r="56" spans="1:29" x14ac:dyDescent="0.3">
      <c r="A56" s="6" t="str">
        <f t="shared" si="0"/>
        <v>{"dateTimeUTC":"2019-03-11 03:30:00.0000000","temp_location3":4.23,"temp_location6":7.81,"temp_location2":4.89,"temp_location4":3.34,"temp_location5":8.06,"temp_location1":5.03,"solar_location3":0,"solar_location6":0,"solar_location2":0,"solar_location4":0,"solar_location5":0,"solar_location1":0,"summerWinter":"WINTER","dateTimeLocal":"2019-03-11 03:30:00.0000000","year":2019,"monthNum":3,"monthName":"Mar","weekNumber":11,"dayOfWeek":"Mon","dayOfWeekNumber":2,"hourText":3,"hourNumber":3,"settlementPeriod":8,"timeOfDayLocal": "2000-01-01 00:00:00,000000","bankHoliday":"44227.1458333333","workingDay":"NOT HOLIDAY"},</v>
      </c>
      <c r="B56" s="5" t="s">
        <v>62</v>
      </c>
      <c r="C56" s="4" t="str">
        <f>"""dateTimeUTC"":"""&amp;TEXT(ForecastModelInputs!A57,"YYYY-MM-DD HH:MM:SS")&amp;".0000000"","</f>
        <v>"dateTimeUTC":"2019-03-11 03:30:00.0000000",</v>
      </c>
      <c r="D56" s="5" t="str">
        <f>"""temp_location3"":" &amp;ForecastModelInputs!C57&amp;","</f>
        <v>"temp_location3":4.23,</v>
      </c>
      <c r="E56" s="5" t="str">
        <f>"""temp_location6"":" &amp;ForecastModelInputs!D57&amp;","</f>
        <v>"temp_location6":7.81,</v>
      </c>
      <c r="F56" s="5" t="str">
        <f>"""temp_location2"":" &amp;ForecastModelInputs!E57&amp;","</f>
        <v>"temp_location2":4.89,</v>
      </c>
      <c r="G56" s="5" t="str">
        <f>"""temp_location4"":" &amp;ForecastModelInputs!F57&amp;","</f>
        <v>"temp_location4":3.34,</v>
      </c>
      <c r="H56" s="5" t="str">
        <f>"""temp_location5"":" &amp;ForecastModelInputs!G57&amp;","</f>
        <v>"temp_location5":8.06,</v>
      </c>
      <c r="I56" s="5" t="str">
        <f>"""temp_location1"":" &amp;ForecastModelInputs!H57&amp;","</f>
        <v>"temp_location1":5.03,</v>
      </c>
      <c r="J56" s="5" t="str">
        <f>"""solar_location3"":" &amp;ForecastModelInputs!I57&amp;","</f>
        <v>"solar_location3":0,</v>
      </c>
      <c r="K56" s="5" t="str">
        <f>"""solar_location6"":" &amp;ForecastModelInputs!J57&amp;","</f>
        <v>"solar_location6":0,</v>
      </c>
      <c r="L56" s="5" t="str">
        <f>"""solar_location2"":" &amp;ForecastModelInputs!K57&amp;","</f>
        <v>"solar_location2":0,</v>
      </c>
      <c r="M56" s="5" t="str">
        <f>"""solar_location4"":" &amp;ForecastModelInputs!L57&amp;","</f>
        <v>"solar_location4":0,</v>
      </c>
      <c r="N56" s="5" t="str">
        <f>"""solar_location5"":" &amp;ForecastModelInputs!M57&amp;","</f>
        <v>"solar_location5":0,</v>
      </c>
      <c r="O56" s="5" t="str">
        <f>"""solar_location1"":" &amp;ForecastModelInputs!N57&amp;","</f>
        <v>"solar_location1":0,</v>
      </c>
      <c r="P56" s="5" t="str">
        <f>"""summerWinter"":""" &amp;ForecastModelInputs!O57&amp;""","</f>
        <v>"summerWinter":"WINTER",</v>
      </c>
      <c r="Q56" s="4" t="str">
        <f>"""dateTimeLocal"":"""&amp;TEXT(ForecastModelInputs!P57,"YYYY-MM-DD HH:MM:SS")&amp;".0000000"","</f>
        <v>"dateTimeLocal":"2019-03-11 03:30:00.0000000",</v>
      </c>
      <c r="R56" s="5" t="str">
        <f>"""year"":" &amp;ForecastModelInputs!Q57&amp;","</f>
        <v>"year":2019,</v>
      </c>
      <c r="S56" s="5" t="str">
        <f>"""monthNum"":" &amp;ForecastModelInputs!R57&amp;","</f>
        <v>"monthNum":3,</v>
      </c>
      <c r="T56" s="5" t="str">
        <f>"""monthName"":""" &amp;ForecastModelInputs!S57&amp;""","</f>
        <v>"monthName":"Mar",</v>
      </c>
      <c r="U56" s="5" t="str">
        <f>"""weekNumber"":" &amp;ForecastModelInputs!T57&amp;","</f>
        <v>"weekNumber":11,</v>
      </c>
      <c r="V56" s="5" t="str">
        <f>"""dayOfWeek"":""" &amp;TRIM(ForecastModelInputs!U57)&amp;""","</f>
        <v>"dayOfWeek":"Mon",</v>
      </c>
      <c r="W56" s="5" t="str">
        <f>"""dayOfWeekNumber"":" &amp;ForecastModelInputs!V57&amp;","</f>
        <v>"dayOfWeekNumber":2,</v>
      </c>
      <c r="X56" s="5" t="str">
        <f>"""hourText"":"&amp;ForecastModelInputs!X57&amp;","</f>
        <v>"hourText":3,</v>
      </c>
      <c r="Y56" s="5" t="str">
        <f>"""hourNumber"":" &amp;ForecastModelInputs!X57&amp;","</f>
        <v>"hourNumber":3,</v>
      </c>
      <c r="Z56" s="5" t="str">
        <f>"""settlementPeriod"":" &amp;ForecastModelInputs!Y57&amp;","</f>
        <v>"settlementPeriod":8,</v>
      </c>
      <c r="AA56" s="5" t="s">
        <v>63</v>
      </c>
      <c r="AB56" s="5" t="str">
        <f>"""bankHoliday"":""" &amp;ForecastModelInputs!Z57&amp;""","</f>
        <v>"bankHoliday":"44227.1458333333",</v>
      </c>
      <c r="AC56" s="5" t="str">
        <f>"""workingDay"":""" &amp;ForecastModelInputs!AA57&amp;"""},"</f>
        <v>"workingDay":"NOT HOLIDAY"},</v>
      </c>
    </row>
    <row r="57" spans="1:29" x14ac:dyDescent="0.3">
      <c r="A57" s="6" t="str">
        <f t="shared" si="0"/>
        <v>{"dateTimeUTC":"2019-03-11 04:00:00.0000000","temp_location3":4.39,"temp_location6":7.99,"temp_location2":5.03,"temp_location4":3.31,"temp_location5":8.26,"temp_location1":5.28,"solar_location3":0,"solar_location6":0,"solar_location2":0,"solar_location4":0,"solar_location5":0,"solar_location1":0,"summerWinter":"WINTER","dateTimeLocal":"2019-03-11 04:00:00.0000000","year":2019,"monthNum":3,"monthName":"Mar","weekNumber":11,"dayOfWeek":"Mon","dayOfWeekNumber":2,"hourText":4,"hourNumber":4,"settlementPeriod":9,"timeOfDayLocal": "2000-01-01 00:00:00,000000","bankHoliday":"44227.1666666667","workingDay":"NOT HOLIDAY"},</v>
      </c>
      <c r="B57" s="5" t="s">
        <v>62</v>
      </c>
      <c r="C57" s="4" t="str">
        <f>"""dateTimeUTC"":"""&amp;TEXT(ForecastModelInputs!A58,"YYYY-MM-DD HH:MM:SS")&amp;".0000000"","</f>
        <v>"dateTimeUTC":"2019-03-11 04:00:00.0000000",</v>
      </c>
      <c r="D57" s="5" t="str">
        <f>"""temp_location3"":" &amp;ForecastModelInputs!C58&amp;","</f>
        <v>"temp_location3":4.39,</v>
      </c>
      <c r="E57" s="5" t="str">
        <f>"""temp_location6"":" &amp;ForecastModelInputs!D58&amp;","</f>
        <v>"temp_location6":7.99,</v>
      </c>
      <c r="F57" s="5" t="str">
        <f>"""temp_location2"":" &amp;ForecastModelInputs!E58&amp;","</f>
        <v>"temp_location2":5.03,</v>
      </c>
      <c r="G57" s="5" t="str">
        <f>"""temp_location4"":" &amp;ForecastModelInputs!F58&amp;","</f>
        <v>"temp_location4":3.31,</v>
      </c>
      <c r="H57" s="5" t="str">
        <f>"""temp_location5"":" &amp;ForecastModelInputs!G58&amp;","</f>
        <v>"temp_location5":8.26,</v>
      </c>
      <c r="I57" s="5" t="str">
        <f>"""temp_location1"":" &amp;ForecastModelInputs!H58&amp;","</f>
        <v>"temp_location1":5.28,</v>
      </c>
      <c r="J57" s="5" t="str">
        <f>"""solar_location3"":" &amp;ForecastModelInputs!I58&amp;","</f>
        <v>"solar_location3":0,</v>
      </c>
      <c r="K57" s="5" t="str">
        <f>"""solar_location6"":" &amp;ForecastModelInputs!J58&amp;","</f>
        <v>"solar_location6":0,</v>
      </c>
      <c r="L57" s="5" t="str">
        <f>"""solar_location2"":" &amp;ForecastModelInputs!K58&amp;","</f>
        <v>"solar_location2":0,</v>
      </c>
      <c r="M57" s="5" t="str">
        <f>"""solar_location4"":" &amp;ForecastModelInputs!L58&amp;","</f>
        <v>"solar_location4":0,</v>
      </c>
      <c r="N57" s="5" t="str">
        <f>"""solar_location5"":" &amp;ForecastModelInputs!M58&amp;","</f>
        <v>"solar_location5":0,</v>
      </c>
      <c r="O57" s="5" t="str">
        <f>"""solar_location1"":" &amp;ForecastModelInputs!N58&amp;","</f>
        <v>"solar_location1":0,</v>
      </c>
      <c r="P57" s="5" t="str">
        <f>"""summerWinter"":""" &amp;ForecastModelInputs!O58&amp;""","</f>
        <v>"summerWinter":"WINTER",</v>
      </c>
      <c r="Q57" s="4" t="str">
        <f>"""dateTimeLocal"":"""&amp;TEXT(ForecastModelInputs!P58,"YYYY-MM-DD HH:MM:SS")&amp;".0000000"","</f>
        <v>"dateTimeLocal":"2019-03-11 04:00:00.0000000",</v>
      </c>
      <c r="R57" s="5" t="str">
        <f>"""year"":" &amp;ForecastModelInputs!Q58&amp;","</f>
        <v>"year":2019,</v>
      </c>
      <c r="S57" s="5" t="str">
        <f>"""monthNum"":" &amp;ForecastModelInputs!R58&amp;","</f>
        <v>"monthNum":3,</v>
      </c>
      <c r="T57" s="5" t="str">
        <f>"""monthName"":""" &amp;ForecastModelInputs!S58&amp;""","</f>
        <v>"monthName":"Mar",</v>
      </c>
      <c r="U57" s="5" t="str">
        <f>"""weekNumber"":" &amp;ForecastModelInputs!T58&amp;","</f>
        <v>"weekNumber":11,</v>
      </c>
      <c r="V57" s="5" t="str">
        <f>"""dayOfWeek"":""" &amp;TRIM(ForecastModelInputs!U58)&amp;""","</f>
        <v>"dayOfWeek":"Mon",</v>
      </c>
      <c r="W57" s="5" t="str">
        <f>"""dayOfWeekNumber"":" &amp;ForecastModelInputs!V58&amp;","</f>
        <v>"dayOfWeekNumber":2,</v>
      </c>
      <c r="X57" s="5" t="str">
        <f>"""hourText"":"&amp;ForecastModelInputs!X58&amp;","</f>
        <v>"hourText":4,</v>
      </c>
      <c r="Y57" s="5" t="str">
        <f>"""hourNumber"":" &amp;ForecastModelInputs!X58&amp;","</f>
        <v>"hourNumber":4,</v>
      </c>
      <c r="Z57" s="5" t="str">
        <f>"""settlementPeriod"":" &amp;ForecastModelInputs!Y58&amp;","</f>
        <v>"settlementPeriod":9,</v>
      </c>
      <c r="AA57" s="5" t="s">
        <v>63</v>
      </c>
      <c r="AB57" s="5" t="str">
        <f>"""bankHoliday"":""" &amp;ForecastModelInputs!Z58&amp;""","</f>
        <v>"bankHoliday":"44227.1666666667",</v>
      </c>
      <c r="AC57" s="5" t="str">
        <f>"""workingDay"":""" &amp;ForecastModelInputs!AA58&amp;"""},"</f>
        <v>"workingDay":"NOT HOLIDAY"},</v>
      </c>
    </row>
    <row r="58" spans="1:29" x14ac:dyDescent="0.3">
      <c r="A58" s="6" t="str">
        <f t="shared" si="0"/>
        <v>{"dateTimeUTC":"2019-03-11 04:30:00.0000000","temp_location3":4.39,"temp_location6":7.99,"temp_location2":5.03,"temp_location4":3.31,"temp_location5":8.26,"temp_location1":5.28,"solar_location3":0,"solar_location6":0,"solar_location2":0,"solar_location4":0,"solar_location5":0,"solar_location1":0,"summerWinter":"WINTER","dateTimeLocal":"2019-03-11 04:30:00.0000000","year":2019,"monthNum":3,"monthName":"Mar","weekNumber":11,"dayOfWeek":"Mon","dayOfWeekNumber":2,"hourText":4,"hourNumber":4,"settlementPeriod":10,"timeOfDayLocal": "2000-01-01 00:00:00,000000","bankHoliday":"44227.1875","workingDay":"NOT HOLIDAY"},</v>
      </c>
      <c r="B58" s="5" t="s">
        <v>62</v>
      </c>
      <c r="C58" s="4" t="str">
        <f>"""dateTimeUTC"":"""&amp;TEXT(ForecastModelInputs!A59,"YYYY-MM-DD HH:MM:SS")&amp;".0000000"","</f>
        <v>"dateTimeUTC":"2019-03-11 04:30:00.0000000",</v>
      </c>
      <c r="D58" s="5" t="str">
        <f>"""temp_location3"":" &amp;ForecastModelInputs!C59&amp;","</f>
        <v>"temp_location3":4.39,</v>
      </c>
      <c r="E58" s="5" t="str">
        <f>"""temp_location6"":" &amp;ForecastModelInputs!D59&amp;","</f>
        <v>"temp_location6":7.99,</v>
      </c>
      <c r="F58" s="5" t="str">
        <f>"""temp_location2"":" &amp;ForecastModelInputs!E59&amp;","</f>
        <v>"temp_location2":5.03,</v>
      </c>
      <c r="G58" s="5" t="str">
        <f>"""temp_location4"":" &amp;ForecastModelInputs!F59&amp;","</f>
        <v>"temp_location4":3.31,</v>
      </c>
      <c r="H58" s="5" t="str">
        <f>"""temp_location5"":" &amp;ForecastModelInputs!G59&amp;","</f>
        <v>"temp_location5":8.26,</v>
      </c>
      <c r="I58" s="5" t="str">
        <f>"""temp_location1"":" &amp;ForecastModelInputs!H59&amp;","</f>
        <v>"temp_location1":5.28,</v>
      </c>
      <c r="J58" s="5" t="str">
        <f>"""solar_location3"":" &amp;ForecastModelInputs!I59&amp;","</f>
        <v>"solar_location3":0,</v>
      </c>
      <c r="K58" s="5" t="str">
        <f>"""solar_location6"":" &amp;ForecastModelInputs!J59&amp;","</f>
        <v>"solar_location6":0,</v>
      </c>
      <c r="L58" s="5" t="str">
        <f>"""solar_location2"":" &amp;ForecastModelInputs!K59&amp;","</f>
        <v>"solar_location2":0,</v>
      </c>
      <c r="M58" s="5" t="str">
        <f>"""solar_location4"":" &amp;ForecastModelInputs!L59&amp;","</f>
        <v>"solar_location4":0,</v>
      </c>
      <c r="N58" s="5" t="str">
        <f>"""solar_location5"":" &amp;ForecastModelInputs!M59&amp;","</f>
        <v>"solar_location5":0,</v>
      </c>
      <c r="O58" s="5" t="str">
        <f>"""solar_location1"":" &amp;ForecastModelInputs!N59&amp;","</f>
        <v>"solar_location1":0,</v>
      </c>
      <c r="P58" s="5" t="str">
        <f>"""summerWinter"":""" &amp;ForecastModelInputs!O59&amp;""","</f>
        <v>"summerWinter":"WINTER",</v>
      </c>
      <c r="Q58" s="4" t="str">
        <f>"""dateTimeLocal"":"""&amp;TEXT(ForecastModelInputs!P59,"YYYY-MM-DD HH:MM:SS")&amp;".0000000"","</f>
        <v>"dateTimeLocal":"2019-03-11 04:30:00.0000000",</v>
      </c>
      <c r="R58" s="5" t="str">
        <f>"""year"":" &amp;ForecastModelInputs!Q59&amp;","</f>
        <v>"year":2019,</v>
      </c>
      <c r="S58" s="5" t="str">
        <f>"""monthNum"":" &amp;ForecastModelInputs!R59&amp;","</f>
        <v>"monthNum":3,</v>
      </c>
      <c r="T58" s="5" t="str">
        <f>"""monthName"":""" &amp;ForecastModelInputs!S59&amp;""","</f>
        <v>"monthName":"Mar",</v>
      </c>
      <c r="U58" s="5" t="str">
        <f>"""weekNumber"":" &amp;ForecastModelInputs!T59&amp;","</f>
        <v>"weekNumber":11,</v>
      </c>
      <c r="V58" s="5" t="str">
        <f>"""dayOfWeek"":""" &amp;TRIM(ForecastModelInputs!U59)&amp;""","</f>
        <v>"dayOfWeek":"Mon",</v>
      </c>
      <c r="W58" s="5" t="str">
        <f>"""dayOfWeekNumber"":" &amp;ForecastModelInputs!V59&amp;","</f>
        <v>"dayOfWeekNumber":2,</v>
      </c>
      <c r="X58" s="5" t="str">
        <f>"""hourText"":"&amp;ForecastModelInputs!X59&amp;","</f>
        <v>"hourText":4,</v>
      </c>
      <c r="Y58" s="5" t="str">
        <f>"""hourNumber"":" &amp;ForecastModelInputs!X59&amp;","</f>
        <v>"hourNumber":4,</v>
      </c>
      <c r="Z58" s="5" t="str">
        <f>"""settlementPeriod"":" &amp;ForecastModelInputs!Y59&amp;","</f>
        <v>"settlementPeriod":10,</v>
      </c>
      <c r="AA58" s="5" t="s">
        <v>63</v>
      </c>
      <c r="AB58" s="5" t="str">
        <f>"""bankHoliday"":""" &amp;ForecastModelInputs!Z59&amp;""","</f>
        <v>"bankHoliday":"44227.1875",</v>
      </c>
      <c r="AC58" s="5" t="str">
        <f>"""workingDay"":""" &amp;ForecastModelInputs!AA59&amp;"""},"</f>
        <v>"workingDay":"NOT HOLIDAY"},</v>
      </c>
    </row>
    <row r="59" spans="1:29" x14ac:dyDescent="0.3">
      <c r="A59" s="6" t="str">
        <f t="shared" si="0"/>
        <v>{"dateTimeUTC":"2019-03-11 05:00:00.0000000","temp_location3":4.44,"temp_location6":8.12,"temp_location2":5.04,"temp_location4":3.22,"temp_location5":8.41,"temp_location1":5.38,"solar_location3":0,"solar_location6":0,"solar_location2":0,"solar_location4":0,"solar_location5":0,"solar_location1":0,"summerWinter":"WINTER","dateTimeLocal":"2019-03-11 05:00:00.0000000","year":2019,"monthNum":3,"monthName":"Mar","weekNumber":11,"dayOfWeek":"Mon","dayOfWeekNumber":2,"hourText":5,"hourNumber":5,"settlementPeriod":11,"timeOfDayLocal": "2000-01-01 00:00:00,000000","bankHoliday":"44227.2083333333","workingDay":"NOT HOLIDAY"},</v>
      </c>
      <c r="B59" s="5" t="s">
        <v>62</v>
      </c>
      <c r="C59" s="4" t="str">
        <f>"""dateTimeUTC"":"""&amp;TEXT(ForecastModelInputs!A60,"YYYY-MM-DD HH:MM:SS")&amp;".0000000"","</f>
        <v>"dateTimeUTC":"2019-03-11 05:00:00.0000000",</v>
      </c>
      <c r="D59" s="5" t="str">
        <f>"""temp_location3"":" &amp;ForecastModelInputs!C60&amp;","</f>
        <v>"temp_location3":4.44,</v>
      </c>
      <c r="E59" s="5" t="str">
        <f>"""temp_location6"":" &amp;ForecastModelInputs!D60&amp;","</f>
        <v>"temp_location6":8.12,</v>
      </c>
      <c r="F59" s="5" t="str">
        <f>"""temp_location2"":" &amp;ForecastModelInputs!E60&amp;","</f>
        <v>"temp_location2":5.04,</v>
      </c>
      <c r="G59" s="5" t="str">
        <f>"""temp_location4"":" &amp;ForecastModelInputs!F60&amp;","</f>
        <v>"temp_location4":3.22,</v>
      </c>
      <c r="H59" s="5" t="str">
        <f>"""temp_location5"":" &amp;ForecastModelInputs!G60&amp;","</f>
        <v>"temp_location5":8.41,</v>
      </c>
      <c r="I59" s="5" t="str">
        <f>"""temp_location1"":" &amp;ForecastModelInputs!H60&amp;","</f>
        <v>"temp_location1":5.38,</v>
      </c>
      <c r="J59" s="5" t="str">
        <f>"""solar_location3"":" &amp;ForecastModelInputs!I60&amp;","</f>
        <v>"solar_location3":0,</v>
      </c>
      <c r="K59" s="5" t="str">
        <f>"""solar_location6"":" &amp;ForecastModelInputs!J60&amp;","</f>
        <v>"solar_location6":0,</v>
      </c>
      <c r="L59" s="5" t="str">
        <f>"""solar_location2"":" &amp;ForecastModelInputs!K60&amp;","</f>
        <v>"solar_location2":0,</v>
      </c>
      <c r="M59" s="5" t="str">
        <f>"""solar_location4"":" &amp;ForecastModelInputs!L60&amp;","</f>
        <v>"solar_location4":0,</v>
      </c>
      <c r="N59" s="5" t="str">
        <f>"""solar_location5"":" &amp;ForecastModelInputs!M60&amp;","</f>
        <v>"solar_location5":0,</v>
      </c>
      <c r="O59" s="5" t="str">
        <f>"""solar_location1"":" &amp;ForecastModelInputs!N60&amp;","</f>
        <v>"solar_location1":0,</v>
      </c>
      <c r="P59" s="5" t="str">
        <f>"""summerWinter"":""" &amp;ForecastModelInputs!O60&amp;""","</f>
        <v>"summerWinter":"WINTER",</v>
      </c>
      <c r="Q59" s="4" t="str">
        <f>"""dateTimeLocal"":"""&amp;TEXT(ForecastModelInputs!P60,"YYYY-MM-DD HH:MM:SS")&amp;".0000000"","</f>
        <v>"dateTimeLocal":"2019-03-11 05:00:00.0000000",</v>
      </c>
      <c r="R59" s="5" t="str">
        <f>"""year"":" &amp;ForecastModelInputs!Q60&amp;","</f>
        <v>"year":2019,</v>
      </c>
      <c r="S59" s="5" t="str">
        <f>"""monthNum"":" &amp;ForecastModelInputs!R60&amp;","</f>
        <v>"monthNum":3,</v>
      </c>
      <c r="T59" s="5" t="str">
        <f>"""monthName"":""" &amp;ForecastModelInputs!S60&amp;""","</f>
        <v>"monthName":"Mar",</v>
      </c>
      <c r="U59" s="5" t="str">
        <f>"""weekNumber"":" &amp;ForecastModelInputs!T60&amp;","</f>
        <v>"weekNumber":11,</v>
      </c>
      <c r="V59" s="5" t="str">
        <f>"""dayOfWeek"":""" &amp;TRIM(ForecastModelInputs!U60)&amp;""","</f>
        <v>"dayOfWeek":"Mon",</v>
      </c>
      <c r="W59" s="5" t="str">
        <f>"""dayOfWeekNumber"":" &amp;ForecastModelInputs!V60&amp;","</f>
        <v>"dayOfWeekNumber":2,</v>
      </c>
      <c r="X59" s="5" t="str">
        <f>"""hourText"":"&amp;ForecastModelInputs!X60&amp;","</f>
        <v>"hourText":5,</v>
      </c>
      <c r="Y59" s="5" t="str">
        <f>"""hourNumber"":" &amp;ForecastModelInputs!X60&amp;","</f>
        <v>"hourNumber":5,</v>
      </c>
      <c r="Z59" s="5" t="str">
        <f>"""settlementPeriod"":" &amp;ForecastModelInputs!Y60&amp;","</f>
        <v>"settlementPeriod":11,</v>
      </c>
      <c r="AA59" s="5" t="s">
        <v>63</v>
      </c>
      <c r="AB59" s="5" t="str">
        <f>"""bankHoliday"":""" &amp;ForecastModelInputs!Z60&amp;""","</f>
        <v>"bankHoliday":"44227.2083333333",</v>
      </c>
      <c r="AC59" s="5" t="str">
        <f>"""workingDay"":""" &amp;ForecastModelInputs!AA60&amp;"""},"</f>
        <v>"workingDay":"NOT HOLIDAY"},</v>
      </c>
    </row>
    <row r="60" spans="1:29" x14ac:dyDescent="0.3">
      <c r="A60" s="6" t="str">
        <f t="shared" si="0"/>
        <v>{"dateTimeUTC":"2019-03-11 05:30:00.0000000","temp_location3":4.44,"temp_location6":8.12,"temp_location2":5.04,"temp_location4":3.22,"temp_location5":8.41,"temp_location1":5.38,"solar_location3":0,"solar_location6":0,"solar_location2":0,"solar_location4":0,"solar_location5":0,"solar_location1":0,"summerWinter":"WINTER","dateTimeLocal":"2019-03-11 05:30:00.0000000","year":2019,"monthNum":3,"monthName":"Mar","weekNumber":11,"dayOfWeek":"Mon","dayOfWeekNumber":2,"hourText":5,"hourNumber":5,"settlementPeriod":12,"timeOfDayLocal": "2000-01-01 00:00:00,000000","bankHoliday":"44227.2291666667","workingDay":"NOT HOLIDAY"},</v>
      </c>
      <c r="B60" s="5" t="s">
        <v>62</v>
      </c>
      <c r="C60" s="4" t="str">
        <f>"""dateTimeUTC"":"""&amp;TEXT(ForecastModelInputs!A61,"YYYY-MM-DD HH:MM:SS")&amp;".0000000"","</f>
        <v>"dateTimeUTC":"2019-03-11 05:30:00.0000000",</v>
      </c>
      <c r="D60" s="5" t="str">
        <f>"""temp_location3"":" &amp;ForecastModelInputs!C61&amp;","</f>
        <v>"temp_location3":4.44,</v>
      </c>
      <c r="E60" s="5" t="str">
        <f>"""temp_location6"":" &amp;ForecastModelInputs!D61&amp;","</f>
        <v>"temp_location6":8.12,</v>
      </c>
      <c r="F60" s="5" t="str">
        <f>"""temp_location2"":" &amp;ForecastModelInputs!E61&amp;","</f>
        <v>"temp_location2":5.04,</v>
      </c>
      <c r="G60" s="5" t="str">
        <f>"""temp_location4"":" &amp;ForecastModelInputs!F61&amp;","</f>
        <v>"temp_location4":3.22,</v>
      </c>
      <c r="H60" s="5" t="str">
        <f>"""temp_location5"":" &amp;ForecastModelInputs!G61&amp;","</f>
        <v>"temp_location5":8.41,</v>
      </c>
      <c r="I60" s="5" t="str">
        <f>"""temp_location1"":" &amp;ForecastModelInputs!H61&amp;","</f>
        <v>"temp_location1":5.38,</v>
      </c>
      <c r="J60" s="5" t="str">
        <f>"""solar_location3"":" &amp;ForecastModelInputs!I61&amp;","</f>
        <v>"solar_location3":0,</v>
      </c>
      <c r="K60" s="5" t="str">
        <f>"""solar_location6"":" &amp;ForecastModelInputs!J61&amp;","</f>
        <v>"solar_location6":0,</v>
      </c>
      <c r="L60" s="5" t="str">
        <f>"""solar_location2"":" &amp;ForecastModelInputs!K61&amp;","</f>
        <v>"solar_location2":0,</v>
      </c>
      <c r="M60" s="5" t="str">
        <f>"""solar_location4"":" &amp;ForecastModelInputs!L61&amp;","</f>
        <v>"solar_location4":0,</v>
      </c>
      <c r="N60" s="5" t="str">
        <f>"""solar_location5"":" &amp;ForecastModelInputs!M61&amp;","</f>
        <v>"solar_location5":0,</v>
      </c>
      <c r="O60" s="5" t="str">
        <f>"""solar_location1"":" &amp;ForecastModelInputs!N61&amp;","</f>
        <v>"solar_location1":0,</v>
      </c>
      <c r="P60" s="5" t="str">
        <f>"""summerWinter"":""" &amp;ForecastModelInputs!O61&amp;""","</f>
        <v>"summerWinter":"WINTER",</v>
      </c>
      <c r="Q60" s="4" t="str">
        <f>"""dateTimeLocal"":"""&amp;TEXT(ForecastModelInputs!P61,"YYYY-MM-DD HH:MM:SS")&amp;".0000000"","</f>
        <v>"dateTimeLocal":"2019-03-11 05:30:00.0000000",</v>
      </c>
      <c r="R60" s="5" t="str">
        <f>"""year"":" &amp;ForecastModelInputs!Q61&amp;","</f>
        <v>"year":2019,</v>
      </c>
      <c r="S60" s="5" t="str">
        <f>"""monthNum"":" &amp;ForecastModelInputs!R61&amp;","</f>
        <v>"monthNum":3,</v>
      </c>
      <c r="T60" s="5" t="str">
        <f>"""monthName"":""" &amp;ForecastModelInputs!S61&amp;""","</f>
        <v>"monthName":"Mar",</v>
      </c>
      <c r="U60" s="5" t="str">
        <f>"""weekNumber"":" &amp;ForecastModelInputs!T61&amp;","</f>
        <v>"weekNumber":11,</v>
      </c>
      <c r="V60" s="5" t="str">
        <f>"""dayOfWeek"":""" &amp;TRIM(ForecastModelInputs!U61)&amp;""","</f>
        <v>"dayOfWeek":"Mon",</v>
      </c>
      <c r="W60" s="5" t="str">
        <f>"""dayOfWeekNumber"":" &amp;ForecastModelInputs!V61&amp;","</f>
        <v>"dayOfWeekNumber":2,</v>
      </c>
      <c r="X60" s="5" t="str">
        <f>"""hourText"":"&amp;ForecastModelInputs!X61&amp;","</f>
        <v>"hourText":5,</v>
      </c>
      <c r="Y60" s="5" t="str">
        <f>"""hourNumber"":" &amp;ForecastModelInputs!X61&amp;","</f>
        <v>"hourNumber":5,</v>
      </c>
      <c r="Z60" s="5" t="str">
        <f>"""settlementPeriod"":" &amp;ForecastModelInputs!Y61&amp;","</f>
        <v>"settlementPeriod":12,</v>
      </c>
      <c r="AA60" s="5" t="s">
        <v>63</v>
      </c>
      <c r="AB60" s="5" t="str">
        <f>"""bankHoliday"":""" &amp;ForecastModelInputs!Z61&amp;""","</f>
        <v>"bankHoliday":"44227.2291666667",</v>
      </c>
      <c r="AC60" s="5" t="str">
        <f>"""workingDay"":""" &amp;ForecastModelInputs!AA61&amp;"""},"</f>
        <v>"workingDay":"NOT HOLIDAY"},</v>
      </c>
    </row>
    <row r="61" spans="1:29" x14ac:dyDescent="0.3">
      <c r="A61" s="6" t="str">
        <f t="shared" si="0"/>
        <v>{"dateTimeUTC":"2019-03-11 06:00:00.0000000","temp_location3":4.45,"temp_location6":8.2,"temp_location2":5.03,"temp_location4":3.13,"temp_location5":8.49,"temp_location1":5.41,"solar_location3":6.08,"solar_location6":7.12,"solar_location2":6.65,"solar_location4":8.79,"solar_location5":5.32,"solar_location1":5.12,"summerWinter":"WINTER","dateTimeLocal":"2019-03-11 06:00:00.0000000","year":2019,"monthNum":3,"monthName":"Mar","weekNumber":11,"dayOfWeek":"Mon","dayOfWeekNumber":2,"hourText":6,"hourNumber":6,"settlementPeriod":13,"timeOfDayLocal": "2000-01-01 00:00:00,000000","bankHoliday":"44227.25","workingDay":"NOT HOLIDAY"},</v>
      </c>
      <c r="B61" s="5" t="s">
        <v>62</v>
      </c>
      <c r="C61" s="4" t="str">
        <f>"""dateTimeUTC"":"""&amp;TEXT(ForecastModelInputs!A62,"YYYY-MM-DD HH:MM:SS")&amp;".0000000"","</f>
        <v>"dateTimeUTC":"2019-03-11 06:00:00.0000000",</v>
      </c>
      <c r="D61" s="5" t="str">
        <f>"""temp_location3"":" &amp;ForecastModelInputs!C62&amp;","</f>
        <v>"temp_location3":4.45,</v>
      </c>
      <c r="E61" s="5" t="str">
        <f>"""temp_location6"":" &amp;ForecastModelInputs!D62&amp;","</f>
        <v>"temp_location6":8.2,</v>
      </c>
      <c r="F61" s="5" t="str">
        <f>"""temp_location2"":" &amp;ForecastModelInputs!E62&amp;","</f>
        <v>"temp_location2":5.03,</v>
      </c>
      <c r="G61" s="5" t="str">
        <f>"""temp_location4"":" &amp;ForecastModelInputs!F62&amp;","</f>
        <v>"temp_location4":3.13,</v>
      </c>
      <c r="H61" s="5" t="str">
        <f>"""temp_location5"":" &amp;ForecastModelInputs!G62&amp;","</f>
        <v>"temp_location5":8.49,</v>
      </c>
      <c r="I61" s="5" t="str">
        <f>"""temp_location1"":" &amp;ForecastModelInputs!H62&amp;","</f>
        <v>"temp_location1":5.41,</v>
      </c>
      <c r="J61" s="5" t="str">
        <f>"""solar_location3"":" &amp;ForecastModelInputs!I62&amp;","</f>
        <v>"solar_location3":6.08,</v>
      </c>
      <c r="K61" s="5" t="str">
        <f>"""solar_location6"":" &amp;ForecastModelInputs!J62&amp;","</f>
        <v>"solar_location6":7.12,</v>
      </c>
      <c r="L61" s="5" t="str">
        <f>"""solar_location2"":" &amp;ForecastModelInputs!K62&amp;","</f>
        <v>"solar_location2":6.65,</v>
      </c>
      <c r="M61" s="5" t="str">
        <f>"""solar_location4"":" &amp;ForecastModelInputs!L62&amp;","</f>
        <v>"solar_location4":8.79,</v>
      </c>
      <c r="N61" s="5" t="str">
        <f>"""solar_location5"":" &amp;ForecastModelInputs!M62&amp;","</f>
        <v>"solar_location5":5.32,</v>
      </c>
      <c r="O61" s="5" t="str">
        <f>"""solar_location1"":" &amp;ForecastModelInputs!N62&amp;","</f>
        <v>"solar_location1":5.12,</v>
      </c>
      <c r="P61" s="5" t="str">
        <f>"""summerWinter"":""" &amp;ForecastModelInputs!O62&amp;""","</f>
        <v>"summerWinter":"WINTER",</v>
      </c>
      <c r="Q61" s="4" t="str">
        <f>"""dateTimeLocal"":"""&amp;TEXT(ForecastModelInputs!P62,"YYYY-MM-DD HH:MM:SS")&amp;".0000000"","</f>
        <v>"dateTimeLocal":"2019-03-11 06:00:00.0000000",</v>
      </c>
      <c r="R61" s="5" t="str">
        <f>"""year"":" &amp;ForecastModelInputs!Q62&amp;","</f>
        <v>"year":2019,</v>
      </c>
      <c r="S61" s="5" t="str">
        <f>"""monthNum"":" &amp;ForecastModelInputs!R62&amp;","</f>
        <v>"monthNum":3,</v>
      </c>
      <c r="T61" s="5" t="str">
        <f>"""monthName"":""" &amp;ForecastModelInputs!S62&amp;""","</f>
        <v>"monthName":"Mar",</v>
      </c>
      <c r="U61" s="5" t="str">
        <f>"""weekNumber"":" &amp;ForecastModelInputs!T62&amp;","</f>
        <v>"weekNumber":11,</v>
      </c>
      <c r="V61" s="5" t="str">
        <f>"""dayOfWeek"":""" &amp;TRIM(ForecastModelInputs!U62)&amp;""","</f>
        <v>"dayOfWeek":"Mon",</v>
      </c>
      <c r="W61" s="5" t="str">
        <f>"""dayOfWeekNumber"":" &amp;ForecastModelInputs!V62&amp;","</f>
        <v>"dayOfWeekNumber":2,</v>
      </c>
      <c r="X61" s="5" t="str">
        <f>"""hourText"":"&amp;ForecastModelInputs!X62&amp;","</f>
        <v>"hourText":6,</v>
      </c>
      <c r="Y61" s="5" t="str">
        <f>"""hourNumber"":" &amp;ForecastModelInputs!X62&amp;","</f>
        <v>"hourNumber":6,</v>
      </c>
      <c r="Z61" s="5" t="str">
        <f>"""settlementPeriod"":" &amp;ForecastModelInputs!Y62&amp;","</f>
        <v>"settlementPeriod":13,</v>
      </c>
      <c r="AA61" s="5" t="s">
        <v>63</v>
      </c>
      <c r="AB61" s="5" t="str">
        <f>"""bankHoliday"":""" &amp;ForecastModelInputs!Z62&amp;""","</f>
        <v>"bankHoliday":"44227.25",</v>
      </c>
      <c r="AC61" s="5" t="str">
        <f>"""workingDay"":""" &amp;ForecastModelInputs!AA62&amp;"""},"</f>
        <v>"workingDay":"NOT HOLIDAY"},</v>
      </c>
    </row>
    <row r="62" spans="1:29" x14ac:dyDescent="0.3">
      <c r="A62" s="6" t="str">
        <f t="shared" si="0"/>
        <v>{"dateTimeUTC":"2019-03-11 06:30:00.0000000","temp_location3":4.45,"temp_location6":8.2,"temp_location2":5.03,"temp_location4":3.13,"temp_location5":8.49,"temp_location1":5.41,"solar_location3":6.08,"solar_location6":7.12,"solar_location2":6.65,"solar_location4":8.79,"solar_location5":5.32,"solar_location1":5.12,"summerWinter":"WINTER","dateTimeLocal":"2019-03-11 06:30:00.0000000","year":2019,"monthNum":3,"monthName":"Mar","weekNumber":11,"dayOfWeek":"Mon","dayOfWeekNumber":2,"hourText":6,"hourNumber":6,"settlementPeriod":14,"timeOfDayLocal": "2000-01-01 00:00:00,000000","bankHoliday":"44227.2708333333","workingDay":"NOT HOLIDAY"},</v>
      </c>
      <c r="B62" s="5" t="s">
        <v>62</v>
      </c>
      <c r="C62" s="4" t="str">
        <f>"""dateTimeUTC"":"""&amp;TEXT(ForecastModelInputs!A63,"YYYY-MM-DD HH:MM:SS")&amp;".0000000"","</f>
        <v>"dateTimeUTC":"2019-03-11 06:30:00.0000000",</v>
      </c>
      <c r="D62" s="5" t="str">
        <f>"""temp_location3"":" &amp;ForecastModelInputs!C63&amp;","</f>
        <v>"temp_location3":4.45,</v>
      </c>
      <c r="E62" s="5" t="str">
        <f>"""temp_location6"":" &amp;ForecastModelInputs!D63&amp;","</f>
        <v>"temp_location6":8.2,</v>
      </c>
      <c r="F62" s="5" t="str">
        <f>"""temp_location2"":" &amp;ForecastModelInputs!E63&amp;","</f>
        <v>"temp_location2":5.03,</v>
      </c>
      <c r="G62" s="5" t="str">
        <f>"""temp_location4"":" &amp;ForecastModelInputs!F63&amp;","</f>
        <v>"temp_location4":3.13,</v>
      </c>
      <c r="H62" s="5" t="str">
        <f>"""temp_location5"":" &amp;ForecastModelInputs!G63&amp;","</f>
        <v>"temp_location5":8.49,</v>
      </c>
      <c r="I62" s="5" t="str">
        <f>"""temp_location1"":" &amp;ForecastModelInputs!H63&amp;","</f>
        <v>"temp_location1":5.41,</v>
      </c>
      <c r="J62" s="5" t="str">
        <f>"""solar_location3"":" &amp;ForecastModelInputs!I63&amp;","</f>
        <v>"solar_location3":6.08,</v>
      </c>
      <c r="K62" s="5" t="str">
        <f>"""solar_location6"":" &amp;ForecastModelInputs!J63&amp;","</f>
        <v>"solar_location6":7.12,</v>
      </c>
      <c r="L62" s="5" t="str">
        <f>"""solar_location2"":" &amp;ForecastModelInputs!K63&amp;","</f>
        <v>"solar_location2":6.65,</v>
      </c>
      <c r="M62" s="5" t="str">
        <f>"""solar_location4"":" &amp;ForecastModelInputs!L63&amp;","</f>
        <v>"solar_location4":8.79,</v>
      </c>
      <c r="N62" s="5" t="str">
        <f>"""solar_location5"":" &amp;ForecastModelInputs!M63&amp;","</f>
        <v>"solar_location5":5.32,</v>
      </c>
      <c r="O62" s="5" t="str">
        <f>"""solar_location1"":" &amp;ForecastModelInputs!N63&amp;","</f>
        <v>"solar_location1":5.12,</v>
      </c>
      <c r="P62" s="5" t="str">
        <f>"""summerWinter"":""" &amp;ForecastModelInputs!O63&amp;""","</f>
        <v>"summerWinter":"WINTER",</v>
      </c>
      <c r="Q62" s="4" t="str">
        <f>"""dateTimeLocal"":"""&amp;TEXT(ForecastModelInputs!P63,"YYYY-MM-DD HH:MM:SS")&amp;".0000000"","</f>
        <v>"dateTimeLocal":"2019-03-11 06:30:00.0000000",</v>
      </c>
      <c r="R62" s="5" t="str">
        <f>"""year"":" &amp;ForecastModelInputs!Q63&amp;","</f>
        <v>"year":2019,</v>
      </c>
      <c r="S62" s="5" t="str">
        <f>"""monthNum"":" &amp;ForecastModelInputs!R63&amp;","</f>
        <v>"monthNum":3,</v>
      </c>
      <c r="T62" s="5" t="str">
        <f>"""monthName"":""" &amp;ForecastModelInputs!S63&amp;""","</f>
        <v>"monthName":"Mar",</v>
      </c>
      <c r="U62" s="5" t="str">
        <f>"""weekNumber"":" &amp;ForecastModelInputs!T63&amp;","</f>
        <v>"weekNumber":11,</v>
      </c>
      <c r="V62" s="5" t="str">
        <f>"""dayOfWeek"":""" &amp;TRIM(ForecastModelInputs!U63)&amp;""","</f>
        <v>"dayOfWeek":"Mon",</v>
      </c>
      <c r="W62" s="5" t="str">
        <f>"""dayOfWeekNumber"":" &amp;ForecastModelInputs!V63&amp;","</f>
        <v>"dayOfWeekNumber":2,</v>
      </c>
      <c r="X62" s="5" t="str">
        <f>"""hourText"":"&amp;ForecastModelInputs!X63&amp;","</f>
        <v>"hourText":6,</v>
      </c>
      <c r="Y62" s="5" t="str">
        <f>"""hourNumber"":" &amp;ForecastModelInputs!X63&amp;","</f>
        <v>"hourNumber":6,</v>
      </c>
      <c r="Z62" s="5" t="str">
        <f>"""settlementPeriod"":" &amp;ForecastModelInputs!Y63&amp;","</f>
        <v>"settlementPeriod":14,</v>
      </c>
      <c r="AA62" s="5" t="s">
        <v>63</v>
      </c>
      <c r="AB62" s="5" t="str">
        <f>"""bankHoliday"":""" &amp;ForecastModelInputs!Z63&amp;""","</f>
        <v>"bankHoliday":"44227.2708333333",</v>
      </c>
      <c r="AC62" s="5" t="str">
        <f>"""workingDay"":""" &amp;ForecastModelInputs!AA63&amp;"""},"</f>
        <v>"workingDay":"NOT HOLIDAY"},</v>
      </c>
    </row>
    <row r="63" spans="1:29" x14ac:dyDescent="0.3">
      <c r="A63" s="6" t="str">
        <f t="shared" si="0"/>
        <v>{"dateTimeUTC":"2019-03-11 07:00:00.0000000","temp_location3":4.54,"temp_location6":8.25,"temp_location2":5.07,"temp_location4":3.14,"temp_location5":8.55,"temp_location1":5.38,"solar_location3":101.94,"solar_location6":109.5,"solar_location2":108.66,"solar_location4":112.72,"solar_location5":93.91,"solar_location1":90.06,"summerWinter":"WINTER","dateTimeLocal":"2019-03-11 07:00:00.0000000","year":2019,"monthNum":3,"monthName":"Mar","weekNumber":11,"dayOfWeek":"Mon","dayOfWeekNumber":2,"hourText":7,"hourNumber":7,"settlementPeriod":15,"timeOfDayLocal": "2000-01-01 00:00:00,000000","bankHoliday":"44227.2916666667","workingDay":"NOT HOLIDAY"},</v>
      </c>
      <c r="B63" s="5" t="s">
        <v>62</v>
      </c>
      <c r="C63" s="4" t="str">
        <f>"""dateTimeUTC"":"""&amp;TEXT(ForecastModelInputs!A64,"YYYY-MM-DD HH:MM:SS")&amp;".0000000"","</f>
        <v>"dateTimeUTC":"2019-03-11 07:00:00.0000000",</v>
      </c>
      <c r="D63" s="5" t="str">
        <f>"""temp_location3"":" &amp;ForecastModelInputs!C64&amp;","</f>
        <v>"temp_location3":4.54,</v>
      </c>
      <c r="E63" s="5" t="str">
        <f>"""temp_location6"":" &amp;ForecastModelInputs!D64&amp;","</f>
        <v>"temp_location6":8.25,</v>
      </c>
      <c r="F63" s="5" t="str">
        <f>"""temp_location2"":" &amp;ForecastModelInputs!E64&amp;","</f>
        <v>"temp_location2":5.07,</v>
      </c>
      <c r="G63" s="5" t="str">
        <f>"""temp_location4"":" &amp;ForecastModelInputs!F64&amp;","</f>
        <v>"temp_location4":3.14,</v>
      </c>
      <c r="H63" s="5" t="str">
        <f>"""temp_location5"":" &amp;ForecastModelInputs!G64&amp;","</f>
        <v>"temp_location5":8.55,</v>
      </c>
      <c r="I63" s="5" t="str">
        <f>"""temp_location1"":" &amp;ForecastModelInputs!H64&amp;","</f>
        <v>"temp_location1":5.38,</v>
      </c>
      <c r="J63" s="5" t="str">
        <f>"""solar_location3"":" &amp;ForecastModelInputs!I64&amp;","</f>
        <v>"solar_location3":101.94,</v>
      </c>
      <c r="K63" s="5" t="str">
        <f>"""solar_location6"":" &amp;ForecastModelInputs!J64&amp;","</f>
        <v>"solar_location6":109.5,</v>
      </c>
      <c r="L63" s="5" t="str">
        <f>"""solar_location2"":" &amp;ForecastModelInputs!K64&amp;","</f>
        <v>"solar_location2":108.66,</v>
      </c>
      <c r="M63" s="5" t="str">
        <f>"""solar_location4"":" &amp;ForecastModelInputs!L64&amp;","</f>
        <v>"solar_location4":112.72,</v>
      </c>
      <c r="N63" s="5" t="str">
        <f>"""solar_location5"":" &amp;ForecastModelInputs!M64&amp;","</f>
        <v>"solar_location5":93.91,</v>
      </c>
      <c r="O63" s="5" t="str">
        <f>"""solar_location1"":" &amp;ForecastModelInputs!N64&amp;","</f>
        <v>"solar_location1":90.06,</v>
      </c>
      <c r="P63" s="5" t="str">
        <f>"""summerWinter"":""" &amp;ForecastModelInputs!O64&amp;""","</f>
        <v>"summerWinter":"WINTER",</v>
      </c>
      <c r="Q63" s="4" t="str">
        <f>"""dateTimeLocal"":"""&amp;TEXT(ForecastModelInputs!P64,"YYYY-MM-DD HH:MM:SS")&amp;".0000000"","</f>
        <v>"dateTimeLocal":"2019-03-11 07:00:00.0000000",</v>
      </c>
      <c r="R63" s="5" t="str">
        <f>"""year"":" &amp;ForecastModelInputs!Q64&amp;","</f>
        <v>"year":2019,</v>
      </c>
      <c r="S63" s="5" t="str">
        <f>"""monthNum"":" &amp;ForecastModelInputs!R64&amp;","</f>
        <v>"monthNum":3,</v>
      </c>
      <c r="T63" s="5" t="str">
        <f>"""monthName"":""" &amp;ForecastModelInputs!S64&amp;""","</f>
        <v>"monthName":"Mar",</v>
      </c>
      <c r="U63" s="5" t="str">
        <f>"""weekNumber"":" &amp;ForecastModelInputs!T64&amp;","</f>
        <v>"weekNumber":11,</v>
      </c>
      <c r="V63" s="5" t="str">
        <f>"""dayOfWeek"":""" &amp;TRIM(ForecastModelInputs!U64)&amp;""","</f>
        <v>"dayOfWeek":"Mon",</v>
      </c>
      <c r="W63" s="5" t="str">
        <f>"""dayOfWeekNumber"":" &amp;ForecastModelInputs!V64&amp;","</f>
        <v>"dayOfWeekNumber":2,</v>
      </c>
      <c r="X63" s="5" t="str">
        <f>"""hourText"":"&amp;ForecastModelInputs!X64&amp;","</f>
        <v>"hourText":7,</v>
      </c>
      <c r="Y63" s="5" t="str">
        <f>"""hourNumber"":" &amp;ForecastModelInputs!X64&amp;","</f>
        <v>"hourNumber":7,</v>
      </c>
      <c r="Z63" s="5" t="str">
        <f>"""settlementPeriod"":" &amp;ForecastModelInputs!Y64&amp;","</f>
        <v>"settlementPeriod":15,</v>
      </c>
      <c r="AA63" s="5" t="s">
        <v>63</v>
      </c>
      <c r="AB63" s="5" t="str">
        <f>"""bankHoliday"":""" &amp;ForecastModelInputs!Z64&amp;""","</f>
        <v>"bankHoliday":"44227.2916666667",</v>
      </c>
      <c r="AC63" s="5" t="str">
        <f>"""workingDay"":""" &amp;ForecastModelInputs!AA64&amp;"""},"</f>
        <v>"workingDay":"NOT HOLIDAY"},</v>
      </c>
    </row>
    <row r="64" spans="1:29" x14ac:dyDescent="0.3">
      <c r="A64" s="6" t="str">
        <f t="shared" si="0"/>
        <v>{"dateTimeUTC":"2019-03-11 07:30:00.0000000","temp_location3":4.54,"temp_location6":8.25,"temp_location2":5.07,"temp_location4":3.14,"temp_location5":8.55,"temp_location1":5.38,"solar_location3":101.94,"solar_location6":109.5,"solar_location2":108.66,"solar_location4":112.72,"solar_location5":93.91,"solar_location1":90.06,"summerWinter":"WINTER","dateTimeLocal":"2019-03-11 07:30:00.0000000","year":2019,"monthNum":3,"monthName":"Mar","weekNumber":11,"dayOfWeek":"Mon","dayOfWeekNumber":2,"hourText":7,"hourNumber":7,"settlementPeriod":16,"timeOfDayLocal": "2000-01-01 00:00:00,000000","bankHoliday":"44227.3125","workingDay":"NOT HOLIDAY"},</v>
      </c>
      <c r="B64" s="5" t="s">
        <v>62</v>
      </c>
      <c r="C64" s="4" t="str">
        <f>"""dateTimeUTC"":"""&amp;TEXT(ForecastModelInputs!A65,"YYYY-MM-DD HH:MM:SS")&amp;".0000000"","</f>
        <v>"dateTimeUTC":"2019-03-11 07:30:00.0000000",</v>
      </c>
      <c r="D64" s="5" t="str">
        <f>"""temp_location3"":" &amp;ForecastModelInputs!C65&amp;","</f>
        <v>"temp_location3":4.54,</v>
      </c>
      <c r="E64" s="5" t="str">
        <f>"""temp_location6"":" &amp;ForecastModelInputs!D65&amp;","</f>
        <v>"temp_location6":8.25,</v>
      </c>
      <c r="F64" s="5" t="str">
        <f>"""temp_location2"":" &amp;ForecastModelInputs!E65&amp;","</f>
        <v>"temp_location2":5.07,</v>
      </c>
      <c r="G64" s="5" t="str">
        <f>"""temp_location4"":" &amp;ForecastModelInputs!F65&amp;","</f>
        <v>"temp_location4":3.14,</v>
      </c>
      <c r="H64" s="5" t="str">
        <f>"""temp_location5"":" &amp;ForecastModelInputs!G65&amp;","</f>
        <v>"temp_location5":8.55,</v>
      </c>
      <c r="I64" s="5" t="str">
        <f>"""temp_location1"":" &amp;ForecastModelInputs!H65&amp;","</f>
        <v>"temp_location1":5.38,</v>
      </c>
      <c r="J64" s="5" t="str">
        <f>"""solar_location3"":" &amp;ForecastModelInputs!I65&amp;","</f>
        <v>"solar_location3":101.94,</v>
      </c>
      <c r="K64" s="5" t="str">
        <f>"""solar_location6"":" &amp;ForecastModelInputs!J65&amp;","</f>
        <v>"solar_location6":109.5,</v>
      </c>
      <c r="L64" s="5" t="str">
        <f>"""solar_location2"":" &amp;ForecastModelInputs!K65&amp;","</f>
        <v>"solar_location2":108.66,</v>
      </c>
      <c r="M64" s="5" t="str">
        <f>"""solar_location4"":" &amp;ForecastModelInputs!L65&amp;","</f>
        <v>"solar_location4":112.72,</v>
      </c>
      <c r="N64" s="5" t="str">
        <f>"""solar_location5"":" &amp;ForecastModelInputs!M65&amp;","</f>
        <v>"solar_location5":93.91,</v>
      </c>
      <c r="O64" s="5" t="str">
        <f>"""solar_location1"":" &amp;ForecastModelInputs!N65&amp;","</f>
        <v>"solar_location1":90.06,</v>
      </c>
      <c r="P64" s="5" t="str">
        <f>"""summerWinter"":""" &amp;ForecastModelInputs!O65&amp;""","</f>
        <v>"summerWinter":"WINTER",</v>
      </c>
      <c r="Q64" s="4" t="str">
        <f>"""dateTimeLocal"":"""&amp;TEXT(ForecastModelInputs!P65,"YYYY-MM-DD HH:MM:SS")&amp;".0000000"","</f>
        <v>"dateTimeLocal":"2019-03-11 07:30:00.0000000",</v>
      </c>
      <c r="R64" s="5" t="str">
        <f>"""year"":" &amp;ForecastModelInputs!Q65&amp;","</f>
        <v>"year":2019,</v>
      </c>
      <c r="S64" s="5" t="str">
        <f>"""monthNum"":" &amp;ForecastModelInputs!R65&amp;","</f>
        <v>"monthNum":3,</v>
      </c>
      <c r="T64" s="5" t="str">
        <f>"""monthName"":""" &amp;ForecastModelInputs!S65&amp;""","</f>
        <v>"monthName":"Mar",</v>
      </c>
      <c r="U64" s="5" t="str">
        <f>"""weekNumber"":" &amp;ForecastModelInputs!T65&amp;","</f>
        <v>"weekNumber":11,</v>
      </c>
      <c r="V64" s="5" t="str">
        <f>"""dayOfWeek"":""" &amp;TRIM(ForecastModelInputs!U65)&amp;""","</f>
        <v>"dayOfWeek":"Mon",</v>
      </c>
      <c r="W64" s="5" t="str">
        <f>"""dayOfWeekNumber"":" &amp;ForecastModelInputs!V65&amp;","</f>
        <v>"dayOfWeekNumber":2,</v>
      </c>
      <c r="X64" s="5" t="str">
        <f>"""hourText"":"&amp;ForecastModelInputs!X65&amp;","</f>
        <v>"hourText":7,</v>
      </c>
      <c r="Y64" s="5" t="str">
        <f>"""hourNumber"":" &amp;ForecastModelInputs!X65&amp;","</f>
        <v>"hourNumber":7,</v>
      </c>
      <c r="Z64" s="5" t="str">
        <f>"""settlementPeriod"":" &amp;ForecastModelInputs!Y65&amp;","</f>
        <v>"settlementPeriod":16,</v>
      </c>
      <c r="AA64" s="5" t="s">
        <v>63</v>
      </c>
      <c r="AB64" s="5" t="str">
        <f>"""bankHoliday"":""" &amp;ForecastModelInputs!Z65&amp;""","</f>
        <v>"bankHoliday":"44227.3125",</v>
      </c>
      <c r="AC64" s="5" t="str">
        <f>"""workingDay"":""" &amp;ForecastModelInputs!AA65&amp;"""},"</f>
        <v>"workingDay":"NOT HOLIDAY"},</v>
      </c>
    </row>
    <row r="65" spans="1:29" x14ac:dyDescent="0.3">
      <c r="A65" s="6" t="str">
        <f t="shared" si="0"/>
        <v>{"dateTimeUTC":"2019-03-11 08:00:00.0000000","temp_location3":5.47,"temp_location6":8.51,"temp_location2":5.83,"temp_location4":4.21,"temp_location5":8.84,"temp_location1":6.3,"solar_location3":259.12,"solar_location6":245.5,"solar_location2":256.25,"solar_location4":266.5,"solar_location5":241.19,"solar_location1":220.12,"summerWinter":"WINTER","dateTimeLocal":"2019-03-11 08:00:00.0000000","year":2019,"monthNum":3,"monthName":"Mar","weekNumber":11,"dayOfWeek":"Mon","dayOfWeekNumber":2,"hourText":8,"hourNumber":8,"settlementPeriod":17,"timeOfDayLocal": "2000-01-01 00:00:00,000000","bankHoliday":"44227.3333333333","workingDay":"NOT HOLIDAY"},</v>
      </c>
      <c r="B65" s="5" t="s">
        <v>62</v>
      </c>
      <c r="C65" s="4" t="str">
        <f>"""dateTimeUTC"":"""&amp;TEXT(ForecastModelInputs!A66,"YYYY-MM-DD HH:MM:SS")&amp;".0000000"","</f>
        <v>"dateTimeUTC":"2019-03-11 08:00:00.0000000",</v>
      </c>
      <c r="D65" s="5" t="str">
        <f>"""temp_location3"":" &amp;ForecastModelInputs!C66&amp;","</f>
        <v>"temp_location3":5.47,</v>
      </c>
      <c r="E65" s="5" t="str">
        <f>"""temp_location6"":" &amp;ForecastModelInputs!D66&amp;","</f>
        <v>"temp_location6":8.51,</v>
      </c>
      <c r="F65" s="5" t="str">
        <f>"""temp_location2"":" &amp;ForecastModelInputs!E66&amp;","</f>
        <v>"temp_location2":5.83,</v>
      </c>
      <c r="G65" s="5" t="str">
        <f>"""temp_location4"":" &amp;ForecastModelInputs!F66&amp;","</f>
        <v>"temp_location4":4.21,</v>
      </c>
      <c r="H65" s="5" t="str">
        <f>"""temp_location5"":" &amp;ForecastModelInputs!G66&amp;","</f>
        <v>"temp_location5":8.84,</v>
      </c>
      <c r="I65" s="5" t="str">
        <f>"""temp_location1"":" &amp;ForecastModelInputs!H66&amp;","</f>
        <v>"temp_location1":6.3,</v>
      </c>
      <c r="J65" s="5" t="str">
        <f>"""solar_location3"":" &amp;ForecastModelInputs!I66&amp;","</f>
        <v>"solar_location3":259.12,</v>
      </c>
      <c r="K65" s="5" t="str">
        <f>"""solar_location6"":" &amp;ForecastModelInputs!J66&amp;","</f>
        <v>"solar_location6":245.5,</v>
      </c>
      <c r="L65" s="5" t="str">
        <f>"""solar_location2"":" &amp;ForecastModelInputs!K66&amp;","</f>
        <v>"solar_location2":256.25,</v>
      </c>
      <c r="M65" s="5" t="str">
        <f>"""solar_location4"":" &amp;ForecastModelInputs!L66&amp;","</f>
        <v>"solar_location4":266.5,</v>
      </c>
      <c r="N65" s="5" t="str">
        <f>"""solar_location5"":" &amp;ForecastModelInputs!M66&amp;","</f>
        <v>"solar_location5":241.19,</v>
      </c>
      <c r="O65" s="5" t="str">
        <f>"""solar_location1"":" &amp;ForecastModelInputs!N66&amp;","</f>
        <v>"solar_location1":220.12,</v>
      </c>
      <c r="P65" s="5" t="str">
        <f>"""summerWinter"":""" &amp;ForecastModelInputs!O66&amp;""","</f>
        <v>"summerWinter":"WINTER",</v>
      </c>
      <c r="Q65" s="4" t="str">
        <f>"""dateTimeLocal"":"""&amp;TEXT(ForecastModelInputs!P66,"YYYY-MM-DD HH:MM:SS")&amp;".0000000"","</f>
        <v>"dateTimeLocal":"2019-03-11 08:00:00.0000000",</v>
      </c>
      <c r="R65" s="5" t="str">
        <f>"""year"":" &amp;ForecastModelInputs!Q66&amp;","</f>
        <v>"year":2019,</v>
      </c>
      <c r="S65" s="5" t="str">
        <f>"""monthNum"":" &amp;ForecastModelInputs!R66&amp;","</f>
        <v>"monthNum":3,</v>
      </c>
      <c r="T65" s="5" t="str">
        <f>"""monthName"":""" &amp;ForecastModelInputs!S66&amp;""","</f>
        <v>"monthName":"Mar",</v>
      </c>
      <c r="U65" s="5" t="str">
        <f>"""weekNumber"":" &amp;ForecastModelInputs!T66&amp;","</f>
        <v>"weekNumber":11,</v>
      </c>
      <c r="V65" s="5" t="str">
        <f>"""dayOfWeek"":""" &amp;TRIM(ForecastModelInputs!U66)&amp;""","</f>
        <v>"dayOfWeek":"Mon",</v>
      </c>
      <c r="W65" s="5" t="str">
        <f>"""dayOfWeekNumber"":" &amp;ForecastModelInputs!V66&amp;","</f>
        <v>"dayOfWeekNumber":2,</v>
      </c>
      <c r="X65" s="5" t="str">
        <f>"""hourText"":"&amp;ForecastModelInputs!X66&amp;","</f>
        <v>"hourText":8,</v>
      </c>
      <c r="Y65" s="5" t="str">
        <f>"""hourNumber"":" &amp;ForecastModelInputs!X66&amp;","</f>
        <v>"hourNumber":8,</v>
      </c>
      <c r="Z65" s="5" t="str">
        <f>"""settlementPeriod"":" &amp;ForecastModelInputs!Y66&amp;","</f>
        <v>"settlementPeriod":17,</v>
      </c>
      <c r="AA65" s="5" t="s">
        <v>63</v>
      </c>
      <c r="AB65" s="5" t="str">
        <f>"""bankHoliday"":""" &amp;ForecastModelInputs!Z66&amp;""","</f>
        <v>"bankHoliday":"44227.3333333333",</v>
      </c>
      <c r="AC65" s="5" t="str">
        <f>"""workingDay"":""" &amp;ForecastModelInputs!AA66&amp;"""},"</f>
        <v>"workingDay":"NOT HOLIDAY"},</v>
      </c>
    </row>
    <row r="66" spans="1:29" x14ac:dyDescent="0.3">
      <c r="A66" s="6" t="str">
        <f t="shared" ref="A66:A129" si="1">_xlfn.CONCAT(B66:AC66)</f>
        <v>{"dateTimeUTC":"2019-03-11 08:30:00.0000000","temp_location3":5.47,"temp_location6":8.51,"temp_location2":5.83,"temp_location4":4.21,"temp_location5":8.84,"temp_location1":6.3,"solar_location3":259.12,"solar_location6":245.5,"solar_location2":256.25,"solar_location4":266.5,"solar_location5":241.19,"solar_location1":220.12,"summerWinter":"WINTER","dateTimeLocal":"2019-03-11 08:30:00.0000000","year":2019,"monthNum":3,"monthName":"Mar","weekNumber":11,"dayOfWeek":"Mon","dayOfWeekNumber":2,"hourText":8,"hourNumber":8,"settlementPeriod":18,"timeOfDayLocal": "2000-01-01 00:00:00,000000","bankHoliday":"44227.3541666667","workingDay":"NOT HOLIDAY"},</v>
      </c>
      <c r="B66" s="5" t="s">
        <v>62</v>
      </c>
      <c r="C66" s="4" t="str">
        <f>"""dateTimeUTC"":"""&amp;TEXT(ForecastModelInputs!A67,"YYYY-MM-DD HH:MM:SS")&amp;".0000000"","</f>
        <v>"dateTimeUTC":"2019-03-11 08:30:00.0000000",</v>
      </c>
      <c r="D66" s="5" t="str">
        <f>"""temp_location3"":" &amp;ForecastModelInputs!C67&amp;","</f>
        <v>"temp_location3":5.47,</v>
      </c>
      <c r="E66" s="5" t="str">
        <f>"""temp_location6"":" &amp;ForecastModelInputs!D67&amp;","</f>
        <v>"temp_location6":8.51,</v>
      </c>
      <c r="F66" s="5" t="str">
        <f>"""temp_location2"":" &amp;ForecastModelInputs!E67&amp;","</f>
        <v>"temp_location2":5.83,</v>
      </c>
      <c r="G66" s="5" t="str">
        <f>"""temp_location4"":" &amp;ForecastModelInputs!F67&amp;","</f>
        <v>"temp_location4":4.21,</v>
      </c>
      <c r="H66" s="5" t="str">
        <f>"""temp_location5"":" &amp;ForecastModelInputs!G67&amp;","</f>
        <v>"temp_location5":8.84,</v>
      </c>
      <c r="I66" s="5" t="str">
        <f>"""temp_location1"":" &amp;ForecastModelInputs!H67&amp;","</f>
        <v>"temp_location1":6.3,</v>
      </c>
      <c r="J66" s="5" t="str">
        <f>"""solar_location3"":" &amp;ForecastModelInputs!I67&amp;","</f>
        <v>"solar_location3":259.12,</v>
      </c>
      <c r="K66" s="5" t="str">
        <f>"""solar_location6"":" &amp;ForecastModelInputs!J67&amp;","</f>
        <v>"solar_location6":245.5,</v>
      </c>
      <c r="L66" s="5" t="str">
        <f>"""solar_location2"":" &amp;ForecastModelInputs!K67&amp;","</f>
        <v>"solar_location2":256.25,</v>
      </c>
      <c r="M66" s="5" t="str">
        <f>"""solar_location4"":" &amp;ForecastModelInputs!L67&amp;","</f>
        <v>"solar_location4":266.5,</v>
      </c>
      <c r="N66" s="5" t="str">
        <f>"""solar_location5"":" &amp;ForecastModelInputs!M67&amp;","</f>
        <v>"solar_location5":241.19,</v>
      </c>
      <c r="O66" s="5" t="str">
        <f>"""solar_location1"":" &amp;ForecastModelInputs!N67&amp;","</f>
        <v>"solar_location1":220.12,</v>
      </c>
      <c r="P66" s="5" t="str">
        <f>"""summerWinter"":""" &amp;ForecastModelInputs!O67&amp;""","</f>
        <v>"summerWinter":"WINTER",</v>
      </c>
      <c r="Q66" s="4" t="str">
        <f>"""dateTimeLocal"":"""&amp;TEXT(ForecastModelInputs!P67,"YYYY-MM-DD HH:MM:SS")&amp;".0000000"","</f>
        <v>"dateTimeLocal":"2019-03-11 08:30:00.0000000",</v>
      </c>
      <c r="R66" s="5" t="str">
        <f>"""year"":" &amp;ForecastModelInputs!Q67&amp;","</f>
        <v>"year":2019,</v>
      </c>
      <c r="S66" s="5" t="str">
        <f>"""monthNum"":" &amp;ForecastModelInputs!R67&amp;","</f>
        <v>"monthNum":3,</v>
      </c>
      <c r="T66" s="5" t="str">
        <f>"""monthName"":""" &amp;ForecastModelInputs!S67&amp;""","</f>
        <v>"monthName":"Mar",</v>
      </c>
      <c r="U66" s="5" t="str">
        <f>"""weekNumber"":" &amp;ForecastModelInputs!T67&amp;","</f>
        <v>"weekNumber":11,</v>
      </c>
      <c r="V66" s="5" t="str">
        <f>"""dayOfWeek"":""" &amp;TRIM(ForecastModelInputs!U67)&amp;""","</f>
        <v>"dayOfWeek":"Mon",</v>
      </c>
      <c r="W66" s="5" t="str">
        <f>"""dayOfWeekNumber"":" &amp;ForecastModelInputs!V67&amp;","</f>
        <v>"dayOfWeekNumber":2,</v>
      </c>
      <c r="X66" s="5" t="str">
        <f>"""hourText"":"&amp;ForecastModelInputs!X67&amp;","</f>
        <v>"hourText":8,</v>
      </c>
      <c r="Y66" s="5" t="str">
        <f>"""hourNumber"":" &amp;ForecastModelInputs!X67&amp;","</f>
        <v>"hourNumber":8,</v>
      </c>
      <c r="Z66" s="5" t="str">
        <f>"""settlementPeriod"":" &amp;ForecastModelInputs!Y67&amp;","</f>
        <v>"settlementPeriod":18,</v>
      </c>
      <c r="AA66" s="5" t="s">
        <v>63</v>
      </c>
      <c r="AB66" s="5" t="str">
        <f>"""bankHoliday"":""" &amp;ForecastModelInputs!Z67&amp;""","</f>
        <v>"bankHoliday":"44227.3541666667",</v>
      </c>
      <c r="AC66" s="5" t="str">
        <f>"""workingDay"":""" &amp;ForecastModelInputs!AA67&amp;"""},"</f>
        <v>"workingDay":"NOT HOLIDAY"},</v>
      </c>
    </row>
    <row r="67" spans="1:29" x14ac:dyDescent="0.3">
      <c r="A67" s="6" t="str">
        <f t="shared" si="1"/>
        <v>{"dateTimeUTC":"2019-03-11 09:00:00.0000000","temp_location3":6.75,"temp_location6":8.94,"temp_location2":7.19,"temp_location4":5.77,"temp_location5":9.19,"temp_location1":7.48,"solar_location3":410.62,"solar_location6":422.38,"solar_location2":419.12,"solar_location4":409,"solar_location5":420.5,"solar_location1":411.12,"summerWinter":"WINTER","dateTimeLocal":"2019-03-11 09:00:00.0000000","year":2019,"monthNum":3,"monthName":"Mar","weekNumber":11,"dayOfWeek":"Mon","dayOfWeekNumber":2,"hourText":9,"hourNumber":9,"settlementPeriod":19,"timeOfDayLocal": "2000-01-01 00:00:00,000000","bankHoliday":"44227.375","workingDay":"NOT HOLIDAY"},</v>
      </c>
      <c r="B67" s="5" t="s">
        <v>62</v>
      </c>
      <c r="C67" s="4" t="str">
        <f>"""dateTimeUTC"":"""&amp;TEXT(ForecastModelInputs!A68,"YYYY-MM-DD HH:MM:SS")&amp;".0000000"","</f>
        <v>"dateTimeUTC":"2019-03-11 09:00:00.0000000",</v>
      </c>
      <c r="D67" s="5" t="str">
        <f>"""temp_location3"":" &amp;ForecastModelInputs!C68&amp;","</f>
        <v>"temp_location3":6.75,</v>
      </c>
      <c r="E67" s="5" t="str">
        <f>"""temp_location6"":" &amp;ForecastModelInputs!D68&amp;","</f>
        <v>"temp_location6":8.94,</v>
      </c>
      <c r="F67" s="5" t="str">
        <f>"""temp_location2"":" &amp;ForecastModelInputs!E68&amp;","</f>
        <v>"temp_location2":7.19,</v>
      </c>
      <c r="G67" s="5" t="str">
        <f>"""temp_location4"":" &amp;ForecastModelInputs!F68&amp;","</f>
        <v>"temp_location4":5.77,</v>
      </c>
      <c r="H67" s="5" t="str">
        <f>"""temp_location5"":" &amp;ForecastModelInputs!G68&amp;","</f>
        <v>"temp_location5":9.19,</v>
      </c>
      <c r="I67" s="5" t="str">
        <f>"""temp_location1"":" &amp;ForecastModelInputs!H68&amp;","</f>
        <v>"temp_location1":7.48,</v>
      </c>
      <c r="J67" s="5" t="str">
        <f>"""solar_location3"":" &amp;ForecastModelInputs!I68&amp;","</f>
        <v>"solar_location3":410.62,</v>
      </c>
      <c r="K67" s="5" t="str">
        <f>"""solar_location6"":" &amp;ForecastModelInputs!J68&amp;","</f>
        <v>"solar_location6":422.38,</v>
      </c>
      <c r="L67" s="5" t="str">
        <f>"""solar_location2"":" &amp;ForecastModelInputs!K68&amp;","</f>
        <v>"solar_location2":419.12,</v>
      </c>
      <c r="M67" s="5" t="str">
        <f>"""solar_location4"":" &amp;ForecastModelInputs!L68&amp;","</f>
        <v>"solar_location4":409,</v>
      </c>
      <c r="N67" s="5" t="str">
        <f>"""solar_location5"":" &amp;ForecastModelInputs!M68&amp;","</f>
        <v>"solar_location5":420.5,</v>
      </c>
      <c r="O67" s="5" t="str">
        <f>"""solar_location1"":" &amp;ForecastModelInputs!N68&amp;","</f>
        <v>"solar_location1":411.12,</v>
      </c>
      <c r="P67" s="5" t="str">
        <f>"""summerWinter"":""" &amp;ForecastModelInputs!O68&amp;""","</f>
        <v>"summerWinter":"WINTER",</v>
      </c>
      <c r="Q67" s="4" t="str">
        <f>"""dateTimeLocal"":"""&amp;TEXT(ForecastModelInputs!P68,"YYYY-MM-DD HH:MM:SS")&amp;".0000000"","</f>
        <v>"dateTimeLocal":"2019-03-11 09:00:00.0000000",</v>
      </c>
      <c r="R67" s="5" t="str">
        <f>"""year"":" &amp;ForecastModelInputs!Q68&amp;","</f>
        <v>"year":2019,</v>
      </c>
      <c r="S67" s="5" t="str">
        <f>"""monthNum"":" &amp;ForecastModelInputs!R68&amp;","</f>
        <v>"monthNum":3,</v>
      </c>
      <c r="T67" s="5" t="str">
        <f>"""monthName"":""" &amp;ForecastModelInputs!S68&amp;""","</f>
        <v>"monthName":"Mar",</v>
      </c>
      <c r="U67" s="5" t="str">
        <f>"""weekNumber"":" &amp;ForecastModelInputs!T68&amp;","</f>
        <v>"weekNumber":11,</v>
      </c>
      <c r="V67" s="5" t="str">
        <f>"""dayOfWeek"":""" &amp;TRIM(ForecastModelInputs!U68)&amp;""","</f>
        <v>"dayOfWeek":"Mon",</v>
      </c>
      <c r="W67" s="5" t="str">
        <f>"""dayOfWeekNumber"":" &amp;ForecastModelInputs!V68&amp;","</f>
        <v>"dayOfWeekNumber":2,</v>
      </c>
      <c r="X67" s="5" t="str">
        <f>"""hourText"":"&amp;ForecastModelInputs!X68&amp;","</f>
        <v>"hourText":9,</v>
      </c>
      <c r="Y67" s="5" t="str">
        <f>"""hourNumber"":" &amp;ForecastModelInputs!X68&amp;","</f>
        <v>"hourNumber":9,</v>
      </c>
      <c r="Z67" s="5" t="str">
        <f>"""settlementPeriod"":" &amp;ForecastModelInputs!Y68&amp;","</f>
        <v>"settlementPeriod":19,</v>
      </c>
      <c r="AA67" s="5" t="s">
        <v>63</v>
      </c>
      <c r="AB67" s="5" t="str">
        <f>"""bankHoliday"":""" &amp;ForecastModelInputs!Z68&amp;""","</f>
        <v>"bankHoliday":"44227.375",</v>
      </c>
      <c r="AC67" s="5" t="str">
        <f>"""workingDay"":""" &amp;ForecastModelInputs!AA68&amp;"""},"</f>
        <v>"workingDay":"NOT HOLIDAY"},</v>
      </c>
    </row>
    <row r="68" spans="1:29" x14ac:dyDescent="0.3">
      <c r="A68" s="6" t="str">
        <f t="shared" si="1"/>
        <v>{"dateTimeUTC":"2019-03-11 09:30:00.0000000","temp_location3":6.75,"temp_location6":8.94,"temp_location2":7.19,"temp_location4":5.77,"temp_location5":9.19,"temp_location1":7.48,"solar_location3":410.62,"solar_location6":422.38,"solar_location2":419.12,"solar_location4":409,"solar_location5":420.5,"solar_location1":411.12,"summerWinter":"WINTER","dateTimeLocal":"2019-03-11 09:30:00.0000000","year":2019,"monthNum":3,"monthName":"Mar","weekNumber":11,"dayOfWeek":"Mon","dayOfWeekNumber":2,"hourText":9,"hourNumber":9,"settlementPeriod":20,"timeOfDayLocal": "2000-01-01 00:00:00,000000","bankHoliday":"44227.3958333333","workingDay":"NOT HOLIDAY"},</v>
      </c>
      <c r="B68" s="5" t="s">
        <v>62</v>
      </c>
      <c r="C68" s="4" t="str">
        <f>"""dateTimeUTC"":"""&amp;TEXT(ForecastModelInputs!A69,"YYYY-MM-DD HH:MM:SS")&amp;".0000000"","</f>
        <v>"dateTimeUTC":"2019-03-11 09:30:00.0000000",</v>
      </c>
      <c r="D68" s="5" t="str">
        <f>"""temp_location3"":" &amp;ForecastModelInputs!C69&amp;","</f>
        <v>"temp_location3":6.75,</v>
      </c>
      <c r="E68" s="5" t="str">
        <f>"""temp_location6"":" &amp;ForecastModelInputs!D69&amp;","</f>
        <v>"temp_location6":8.94,</v>
      </c>
      <c r="F68" s="5" t="str">
        <f>"""temp_location2"":" &amp;ForecastModelInputs!E69&amp;","</f>
        <v>"temp_location2":7.19,</v>
      </c>
      <c r="G68" s="5" t="str">
        <f>"""temp_location4"":" &amp;ForecastModelInputs!F69&amp;","</f>
        <v>"temp_location4":5.77,</v>
      </c>
      <c r="H68" s="5" t="str">
        <f>"""temp_location5"":" &amp;ForecastModelInputs!G69&amp;","</f>
        <v>"temp_location5":9.19,</v>
      </c>
      <c r="I68" s="5" t="str">
        <f>"""temp_location1"":" &amp;ForecastModelInputs!H69&amp;","</f>
        <v>"temp_location1":7.48,</v>
      </c>
      <c r="J68" s="5" t="str">
        <f>"""solar_location3"":" &amp;ForecastModelInputs!I69&amp;","</f>
        <v>"solar_location3":410.62,</v>
      </c>
      <c r="K68" s="5" t="str">
        <f>"""solar_location6"":" &amp;ForecastModelInputs!J69&amp;","</f>
        <v>"solar_location6":422.38,</v>
      </c>
      <c r="L68" s="5" t="str">
        <f>"""solar_location2"":" &amp;ForecastModelInputs!K69&amp;","</f>
        <v>"solar_location2":419.12,</v>
      </c>
      <c r="M68" s="5" t="str">
        <f>"""solar_location4"":" &amp;ForecastModelInputs!L69&amp;","</f>
        <v>"solar_location4":409,</v>
      </c>
      <c r="N68" s="5" t="str">
        <f>"""solar_location5"":" &amp;ForecastModelInputs!M69&amp;","</f>
        <v>"solar_location5":420.5,</v>
      </c>
      <c r="O68" s="5" t="str">
        <f>"""solar_location1"":" &amp;ForecastModelInputs!N69&amp;","</f>
        <v>"solar_location1":411.12,</v>
      </c>
      <c r="P68" s="5" t="str">
        <f>"""summerWinter"":""" &amp;ForecastModelInputs!O69&amp;""","</f>
        <v>"summerWinter":"WINTER",</v>
      </c>
      <c r="Q68" s="4" t="str">
        <f>"""dateTimeLocal"":"""&amp;TEXT(ForecastModelInputs!P69,"YYYY-MM-DD HH:MM:SS")&amp;".0000000"","</f>
        <v>"dateTimeLocal":"2019-03-11 09:30:00.0000000",</v>
      </c>
      <c r="R68" s="5" t="str">
        <f>"""year"":" &amp;ForecastModelInputs!Q69&amp;","</f>
        <v>"year":2019,</v>
      </c>
      <c r="S68" s="5" t="str">
        <f>"""monthNum"":" &amp;ForecastModelInputs!R69&amp;","</f>
        <v>"monthNum":3,</v>
      </c>
      <c r="T68" s="5" t="str">
        <f>"""monthName"":""" &amp;ForecastModelInputs!S69&amp;""","</f>
        <v>"monthName":"Mar",</v>
      </c>
      <c r="U68" s="5" t="str">
        <f>"""weekNumber"":" &amp;ForecastModelInputs!T69&amp;","</f>
        <v>"weekNumber":11,</v>
      </c>
      <c r="V68" s="5" t="str">
        <f>"""dayOfWeek"":""" &amp;TRIM(ForecastModelInputs!U69)&amp;""","</f>
        <v>"dayOfWeek":"Mon",</v>
      </c>
      <c r="W68" s="5" t="str">
        <f>"""dayOfWeekNumber"":" &amp;ForecastModelInputs!V69&amp;","</f>
        <v>"dayOfWeekNumber":2,</v>
      </c>
      <c r="X68" s="5" t="str">
        <f>"""hourText"":"&amp;ForecastModelInputs!X69&amp;","</f>
        <v>"hourText":9,</v>
      </c>
      <c r="Y68" s="5" t="str">
        <f>"""hourNumber"":" &amp;ForecastModelInputs!X69&amp;","</f>
        <v>"hourNumber":9,</v>
      </c>
      <c r="Z68" s="5" t="str">
        <f>"""settlementPeriod"":" &amp;ForecastModelInputs!Y69&amp;","</f>
        <v>"settlementPeriod":20,</v>
      </c>
      <c r="AA68" s="5" t="s">
        <v>63</v>
      </c>
      <c r="AB68" s="5" t="str">
        <f>"""bankHoliday"":""" &amp;ForecastModelInputs!Z69&amp;""","</f>
        <v>"bankHoliday":"44227.3958333333",</v>
      </c>
      <c r="AC68" s="5" t="str">
        <f>"""workingDay"":""" &amp;ForecastModelInputs!AA69&amp;"""},"</f>
        <v>"workingDay":"NOT HOLIDAY"},</v>
      </c>
    </row>
    <row r="69" spans="1:29" x14ac:dyDescent="0.3">
      <c r="A69" s="6" t="str">
        <f t="shared" si="1"/>
        <v>{"dateTimeUTC":"2019-03-11 10:00:00.0000000","temp_location3":7.61,"temp_location6":9.26,"temp_location2":8.23,"temp_location4":7.1,"temp_location5":9.41,"temp_location1":8.27,"solar_location3":522,"solar_location6":538.5,"solar_location2":531,"solar_location4":516,"solar_location5":534.5,"solar_location1":527.25,"summerWinter":"WINTER","dateTimeLocal":"2019-03-11 10:00:00.0000000","year":2019,"monthNum":3,"monthName":"Mar","weekNumber":11,"dayOfWeek":"Mon","dayOfWeekNumber":2,"hourText":10,"hourNumber":10,"settlementPeriod":21,"timeOfDayLocal": "2000-01-01 00:00:00,000000","bankHoliday":"44227.4166666667","workingDay":"NOT HOLIDAY"},</v>
      </c>
      <c r="B69" s="5" t="s">
        <v>62</v>
      </c>
      <c r="C69" s="4" t="str">
        <f>"""dateTimeUTC"":"""&amp;TEXT(ForecastModelInputs!A70,"YYYY-MM-DD HH:MM:SS")&amp;".0000000"","</f>
        <v>"dateTimeUTC":"2019-03-11 10:00:00.0000000",</v>
      </c>
      <c r="D69" s="5" t="str">
        <f>"""temp_location3"":" &amp;ForecastModelInputs!C70&amp;","</f>
        <v>"temp_location3":7.61,</v>
      </c>
      <c r="E69" s="5" t="str">
        <f>"""temp_location6"":" &amp;ForecastModelInputs!D70&amp;","</f>
        <v>"temp_location6":9.26,</v>
      </c>
      <c r="F69" s="5" t="str">
        <f>"""temp_location2"":" &amp;ForecastModelInputs!E70&amp;","</f>
        <v>"temp_location2":8.23,</v>
      </c>
      <c r="G69" s="5" t="str">
        <f>"""temp_location4"":" &amp;ForecastModelInputs!F70&amp;","</f>
        <v>"temp_location4":7.1,</v>
      </c>
      <c r="H69" s="5" t="str">
        <f>"""temp_location5"":" &amp;ForecastModelInputs!G70&amp;","</f>
        <v>"temp_location5":9.41,</v>
      </c>
      <c r="I69" s="5" t="str">
        <f>"""temp_location1"":" &amp;ForecastModelInputs!H70&amp;","</f>
        <v>"temp_location1":8.27,</v>
      </c>
      <c r="J69" s="5" t="str">
        <f>"""solar_location3"":" &amp;ForecastModelInputs!I70&amp;","</f>
        <v>"solar_location3":522,</v>
      </c>
      <c r="K69" s="5" t="str">
        <f>"""solar_location6"":" &amp;ForecastModelInputs!J70&amp;","</f>
        <v>"solar_location6":538.5,</v>
      </c>
      <c r="L69" s="5" t="str">
        <f>"""solar_location2"":" &amp;ForecastModelInputs!K70&amp;","</f>
        <v>"solar_location2":531,</v>
      </c>
      <c r="M69" s="5" t="str">
        <f>"""solar_location4"":" &amp;ForecastModelInputs!L70&amp;","</f>
        <v>"solar_location4":516,</v>
      </c>
      <c r="N69" s="5" t="str">
        <f>"""solar_location5"":" &amp;ForecastModelInputs!M70&amp;","</f>
        <v>"solar_location5":534.5,</v>
      </c>
      <c r="O69" s="5" t="str">
        <f>"""solar_location1"":" &amp;ForecastModelInputs!N70&amp;","</f>
        <v>"solar_location1":527.25,</v>
      </c>
      <c r="P69" s="5" t="str">
        <f>"""summerWinter"":""" &amp;ForecastModelInputs!O70&amp;""","</f>
        <v>"summerWinter":"WINTER",</v>
      </c>
      <c r="Q69" s="4" t="str">
        <f>"""dateTimeLocal"":"""&amp;TEXT(ForecastModelInputs!P70,"YYYY-MM-DD HH:MM:SS")&amp;".0000000"","</f>
        <v>"dateTimeLocal":"2019-03-11 10:00:00.0000000",</v>
      </c>
      <c r="R69" s="5" t="str">
        <f>"""year"":" &amp;ForecastModelInputs!Q70&amp;","</f>
        <v>"year":2019,</v>
      </c>
      <c r="S69" s="5" t="str">
        <f>"""monthNum"":" &amp;ForecastModelInputs!R70&amp;","</f>
        <v>"monthNum":3,</v>
      </c>
      <c r="T69" s="5" t="str">
        <f>"""monthName"":""" &amp;ForecastModelInputs!S70&amp;""","</f>
        <v>"monthName":"Mar",</v>
      </c>
      <c r="U69" s="5" t="str">
        <f>"""weekNumber"":" &amp;ForecastModelInputs!T70&amp;","</f>
        <v>"weekNumber":11,</v>
      </c>
      <c r="V69" s="5" t="str">
        <f>"""dayOfWeek"":""" &amp;TRIM(ForecastModelInputs!U70)&amp;""","</f>
        <v>"dayOfWeek":"Mon",</v>
      </c>
      <c r="W69" s="5" t="str">
        <f>"""dayOfWeekNumber"":" &amp;ForecastModelInputs!V70&amp;","</f>
        <v>"dayOfWeekNumber":2,</v>
      </c>
      <c r="X69" s="5" t="str">
        <f>"""hourText"":"&amp;ForecastModelInputs!X70&amp;","</f>
        <v>"hourText":10,</v>
      </c>
      <c r="Y69" s="5" t="str">
        <f>"""hourNumber"":" &amp;ForecastModelInputs!X70&amp;","</f>
        <v>"hourNumber":10,</v>
      </c>
      <c r="Z69" s="5" t="str">
        <f>"""settlementPeriod"":" &amp;ForecastModelInputs!Y70&amp;","</f>
        <v>"settlementPeriod":21,</v>
      </c>
      <c r="AA69" s="5" t="s">
        <v>63</v>
      </c>
      <c r="AB69" s="5" t="str">
        <f>"""bankHoliday"":""" &amp;ForecastModelInputs!Z70&amp;""","</f>
        <v>"bankHoliday":"44227.4166666667",</v>
      </c>
      <c r="AC69" s="5" t="str">
        <f>"""workingDay"":""" &amp;ForecastModelInputs!AA70&amp;"""},"</f>
        <v>"workingDay":"NOT HOLIDAY"},</v>
      </c>
    </row>
    <row r="70" spans="1:29" x14ac:dyDescent="0.3">
      <c r="A70" s="6" t="str">
        <f t="shared" si="1"/>
        <v>{"dateTimeUTC":"2019-03-11 10:30:00.0000000","temp_location3":7.61,"temp_location6":9.26,"temp_location2":8.23,"temp_location4":7.1,"temp_location5":9.41,"temp_location1":8.27,"solar_location3":522,"solar_location6":538.5,"solar_location2":531,"solar_location4":516,"solar_location5":534.5,"solar_location1":527.25,"summerWinter":"WINTER","dateTimeLocal":"2019-03-11 10:30:00.0000000","year":2019,"monthNum":3,"monthName":"Mar","weekNumber":11,"dayOfWeek":"Mon","dayOfWeekNumber":2,"hourText":10,"hourNumber":10,"settlementPeriod":22,"timeOfDayLocal": "2000-01-01 00:00:00,000000","bankHoliday":"44227.4375","workingDay":"NOT HOLIDAY"},</v>
      </c>
      <c r="B70" s="5" t="s">
        <v>62</v>
      </c>
      <c r="C70" s="4" t="str">
        <f>"""dateTimeUTC"":"""&amp;TEXT(ForecastModelInputs!A71,"YYYY-MM-DD HH:MM:SS")&amp;".0000000"","</f>
        <v>"dateTimeUTC":"2019-03-11 10:30:00.0000000",</v>
      </c>
      <c r="D70" s="5" t="str">
        <f>"""temp_location3"":" &amp;ForecastModelInputs!C71&amp;","</f>
        <v>"temp_location3":7.61,</v>
      </c>
      <c r="E70" s="5" t="str">
        <f>"""temp_location6"":" &amp;ForecastModelInputs!D71&amp;","</f>
        <v>"temp_location6":9.26,</v>
      </c>
      <c r="F70" s="5" t="str">
        <f>"""temp_location2"":" &amp;ForecastModelInputs!E71&amp;","</f>
        <v>"temp_location2":8.23,</v>
      </c>
      <c r="G70" s="5" t="str">
        <f>"""temp_location4"":" &amp;ForecastModelInputs!F71&amp;","</f>
        <v>"temp_location4":7.1,</v>
      </c>
      <c r="H70" s="5" t="str">
        <f>"""temp_location5"":" &amp;ForecastModelInputs!G71&amp;","</f>
        <v>"temp_location5":9.41,</v>
      </c>
      <c r="I70" s="5" t="str">
        <f>"""temp_location1"":" &amp;ForecastModelInputs!H71&amp;","</f>
        <v>"temp_location1":8.27,</v>
      </c>
      <c r="J70" s="5" t="str">
        <f>"""solar_location3"":" &amp;ForecastModelInputs!I71&amp;","</f>
        <v>"solar_location3":522,</v>
      </c>
      <c r="K70" s="5" t="str">
        <f>"""solar_location6"":" &amp;ForecastModelInputs!J71&amp;","</f>
        <v>"solar_location6":538.5,</v>
      </c>
      <c r="L70" s="5" t="str">
        <f>"""solar_location2"":" &amp;ForecastModelInputs!K71&amp;","</f>
        <v>"solar_location2":531,</v>
      </c>
      <c r="M70" s="5" t="str">
        <f>"""solar_location4"":" &amp;ForecastModelInputs!L71&amp;","</f>
        <v>"solar_location4":516,</v>
      </c>
      <c r="N70" s="5" t="str">
        <f>"""solar_location5"":" &amp;ForecastModelInputs!M71&amp;","</f>
        <v>"solar_location5":534.5,</v>
      </c>
      <c r="O70" s="5" t="str">
        <f>"""solar_location1"":" &amp;ForecastModelInputs!N71&amp;","</f>
        <v>"solar_location1":527.25,</v>
      </c>
      <c r="P70" s="5" t="str">
        <f>"""summerWinter"":""" &amp;ForecastModelInputs!O71&amp;""","</f>
        <v>"summerWinter":"WINTER",</v>
      </c>
      <c r="Q70" s="4" t="str">
        <f>"""dateTimeLocal"":"""&amp;TEXT(ForecastModelInputs!P71,"YYYY-MM-DD HH:MM:SS")&amp;".0000000"","</f>
        <v>"dateTimeLocal":"2019-03-11 10:30:00.0000000",</v>
      </c>
      <c r="R70" s="5" t="str">
        <f>"""year"":" &amp;ForecastModelInputs!Q71&amp;","</f>
        <v>"year":2019,</v>
      </c>
      <c r="S70" s="5" t="str">
        <f>"""monthNum"":" &amp;ForecastModelInputs!R71&amp;","</f>
        <v>"monthNum":3,</v>
      </c>
      <c r="T70" s="5" t="str">
        <f>"""monthName"":""" &amp;ForecastModelInputs!S71&amp;""","</f>
        <v>"monthName":"Mar",</v>
      </c>
      <c r="U70" s="5" t="str">
        <f>"""weekNumber"":" &amp;ForecastModelInputs!T71&amp;","</f>
        <v>"weekNumber":11,</v>
      </c>
      <c r="V70" s="5" t="str">
        <f>"""dayOfWeek"":""" &amp;TRIM(ForecastModelInputs!U71)&amp;""","</f>
        <v>"dayOfWeek":"Mon",</v>
      </c>
      <c r="W70" s="5" t="str">
        <f>"""dayOfWeekNumber"":" &amp;ForecastModelInputs!V71&amp;","</f>
        <v>"dayOfWeekNumber":2,</v>
      </c>
      <c r="X70" s="5" t="str">
        <f>"""hourText"":"&amp;ForecastModelInputs!X71&amp;","</f>
        <v>"hourText":10,</v>
      </c>
      <c r="Y70" s="5" t="str">
        <f>"""hourNumber"":" &amp;ForecastModelInputs!X71&amp;","</f>
        <v>"hourNumber":10,</v>
      </c>
      <c r="Z70" s="5" t="str">
        <f>"""settlementPeriod"":" &amp;ForecastModelInputs!Y71&amp;","</f>
        <v>"settlementPeriod":22,</v>
      </c>
      <c r="AA70" s="5" t="s">
        <v>63</v>
      </c>
      <c r="AB70" s="5" t="str">
        <f>"""bankHoliday"":""" &amp;ForecastModelInputs!Z71&amp;""","</f>
        <v>"bankHoliday":"44227.4375",</v>
      </c>
      <c r="AC70" s="5" t="str">
        <f>"""workingDay"":""" &amp;ForecastModelInputs!AA71&amp;"""},"</f>
        <v>"workingDay":"NOT HOLIDAY"},</v>
      </c>
    </row>
    <row r="71" spans="1:29" x14ac:dyDescent="0.3">
      <c r="A71" s="6" t="str">
        <f t="shared" si="1"/>
        <v>{"dateTimeUTC":"2019-03-11 11:00:00.0000000","temp_location3":8.26,"temp_location6":9.52,"temp_location2":8.89,"temp_location4":8.04,"temp_location5":9.65,"temp_location1":8.85,"solar_location3":582.5,"solar_location6":596.5,"solar_location2":593.5,"solar_location4":577.75,"solar_location5":581,"solar_location1":584.5,"summerWinter":"WINTER","dateTimeLocal":"2019-03-11 11:00:00.0000000","year":2019,"monthNum":3,"monthName":"Mar","weekNumber":11,"dayOfWeek":"Mon","dayOfWeekNumber":2,"hourText":11,"hourNumber":11,"settlementPeriod":23,"timeOfDayLocal": "2000-01-01 00:00:00,000000","bankHoliday":"44227.4583333333","workingDay":"NOT HOLIDAY"},</v>
      </c>
      <c r="B71" s="5" t="s">
        <v>62</v>
      </c>
      <c r="C71" s="4" t="str">
        <f>"""dateTimeUTC"":"""&amp;TEXT(ForecastModelInputs!A72,"YYYY-MM-DD HH:MM:SS")&amp;".0000000"","</f>
        <v>"dateTimeUTC":"2019-03-11 11:00:00.0000000",</v>
      </c>
      <c r="D71" s="5" t="str">
        <f>"""temp_location3"":" &amp;ForecastModelInputs!C72&amp;","</f>
        <v>"temp_location3":8.26,</v>
      </c>
      <c r="E71" s="5" t="str">
        <f>"""temp_location6"":" &amp;ForecastModelInputs!D72&amp;","</f>
        <v>"temp_location6":9.52,</v>
      </c>
      <c r="F71" s="5" t="str">
        <f>"""temp_location2"":" &amp;ForecastModelInputs!E72&amp;","</f>
        <v>"temp_location2":8.89,</v>
      </c>
      <c r="G71" s="5" t="str">
        <f>"""temp_location4"":" &amp;ForecastModelInputs!F72&amp;","</f>
        <v>"temp_location4":8.04,</v>
      </c>
      <c r="H71" s="5" t="str">
        <f>"""temp_location5"":" &amp;ForecastModelInputs!G72&amp;","</f>
        <v>"temp_location5":9.65,</v>
      </c>
      <c r="I71" s="5" t="str">
        <f>"""temp_location1"":" &amp;ForecastModelInputs!H72&amp;","</f>
        <v>"temp_location1":8.85,</v>
      </c>
      <c r="J71" s="5" t="str">
        <f>"""solar_location3"":" &amp;ForecastModelInputs!I72&amp;","</f>
        <v>"solar_location3":582.5,</v>
      </c>
      <c r="K71" s="5" t="str">
        <f>"""solar_location6"":" &amp;ForecastModelInputs!J72&amp;","</f>
        <v>"solar_location6":596.5,</v>
      </c>
      <c r="L71" s="5" t="str">
        <f>"""solar_location2"":" &amp;ForecastModelInputs!K72&amp;","</f>
        <v>"solar_location2":593.5,</v>
      </c>
      <c r="M71" s="5" t="str">
        <f>"""solar_location4"":" &amp;ForecastModelInputs!L72&amp;","</f>
        <v>"solar_location4":577.75,</v>
      </c>
      <c r="N71" s="5" t="str">
        <f>"""solar_location5"":" &amp;ForecastModelInputs!M72&amp;","</f>
        <v>"solar_location5":581,</v>
      </c>
      <c r="O71" s="5" t="str">
        <f>"""solar_location1"":" &amp;ForecastModelInputs!N72&amp;","</f>
        <v>"solar_location1":584.5,</v>
      </c>
      <c r="P71" s="5" t="str">
        <f>"""summerWinter"":""" &amp;ForecastModelInputs!O72&amp;""","</f>
        <v>"summerWinter":"WINTER",</v>
      </c>
      <c r="Q71" s="4" t="str">
        <f>"""dateTimeLocal"":"""&amp;TEXT(ForecastModelInputs!P72,"YYYY-MM-DD HH:MM:SS")&amp;".0000000"","</f>
        <v>"dateTimeLocal":"2019-03-11 11:00:00.0000000",</v>
      </c>
      <c r="R71" s="5" t="str">
        <f>"""year"":" &amp;ForecastModelInputs!Q72&amp;","</f>
        <v>"year":2019,</v>
      </c>
      <c r="S71" s="5" t="str">
        <f>"""monthNum"":" &amp;ForecastModelInputs!R72&amp;","</f>
        <v>"monthNum":3,</v>
      </c>
      <c r="T71" s="5" t="str">
        <f>"""monthName"":""" &amp;ForecastModelInputs!S72&amp;""","</f>
        <v>"monthName":"Mar",</v>
      </c>
      <c r="U71" s="5" t="str">
        <f>"""weekNumber"":" &amp;ForecastModelInputs!T72&amp;","</f>
        <v>"weekNumber":11,</v>
      </c>
      <c r="V71" s="5" t="str">
        <f>"""dayOfWeek"":""" &amp;TRIM(ForecastModelInputs!U72)&amp;""","</f>
        <v>"dayOfWeek":"Mon",</v>
      </c>
      <c r="W71" s="5" t="str">
        <f>"""dayOfWeekNumber"":" &amp;ForecastModelInputs!V72&amp;","</f>
        <v>"dayOfWeekNumber":2,</v>
      </c>
      <c r="X71" s="5" t="str">
        <f>"""hourText"":"&amp;ForecastModelInputs!X72&amp;","</f>
        <v>"hourText":11,</v>
      </c>
      <c r="Y71" s="5" t="str">
        <f>"""hourNumber"":" &amp;ForecastModelInputs!X72&amp;","</f>
        <v>"hourNumber":11,</v>
      </c>
      <c r="Z71" s="5" t="str">
        <f>"""settlementPeriod"":" &amp;ForecastModelInputs!Y72&amp;","</f>
        <v>"settlementPeriod":23,</v>
      </c>
      <c r="AA71" s="5" t="s">
        <v>63</v>
      </c>
      <c r="AB71" s="5" t="str">
        <f>"""bankHoliday"":""" &amp;ForecastModelInputs!Z72&amp;""","</f>
        <v>"bankHoliday":"44227.4583333333",</v>
      </c>
      <c r="AC71" s="5" t="str">
        <f>"""workingDay"":""" &amp;ForecastModelInputs!AA72&amp;"""},"</f>
        <v>"workingDay":"NOT HOLIDAY"},</v>
      </c>
    </row>
    <row r="72" spans="1:29" x14ac:dyDescent="0.3">
      <c r="A72" s="6" t="str">
        <f t="shared" si="1"/>
        <v>{"dateTimeUTC":"2019-03-11 11:30:00.0000000","temp_location3":8.26,"temp_location6":9.52,"temp_location2":8.89,"temp_location4":8.04,"temp_location5":9.65,"temp_location1":8.85,"solar_location3":582.5,"solar_location6":596.5,"solar_location2":593.5,"solar_location4":577.75,"solar_location5":581,"solar_location1":584.5,"summerWinter":"WINTER","dateTimeLocal":"2019-03-11 11:30:00.0000000","year":2019,"monthNum":3,"monthName":"Mar","weekNumber":11,"dayOfWeek":"Mon","dayOfWeekNumber":2,"hourText":11,"hourNumber":11,"settlementPeriod":24,"timeOfDayLocal": "2000-01-01 00:00:00,000000","bankHoliday":"44227.4791666667","workingDay":"NOT HOLIDAY"},</v>
      </c>
      <c r="B72" s="5" t="s">
        <v>62</v>
      </c>
      <c r="C72" s="4" t="str">
        <f>"""dateTimeUTC"":"""&amp;TEXT(ForecastModelInputs!A73,"YYYY-MM-DD HH:MM:SS")&amp;".0000000"","</f>
        <v>"dateTimeUTC":"2019-03-11 11:30:00.0000000",</v>
      </c>
      <c r="D72" s="5" t="str">
        <f>"""temp_location3"":" &amp;ForecastModelInputs!C73&amp;","</f>
        <v>"temp_location3":8.26,</v>
      </c>
      <c r="E72" s="5" t="str">
        <f>"""temp_location6"":" &amp;ForecastModelInputs!D73&amp;","</f>
        <v>"temp_location6":9.52,</v>
      </c>
      <c r="F72" s="5" t="str">
        <f>"""temp_location2"":" &amp;ForecastModelInputs!E73&amp;","</f>
        <v>"temp_location2":8.89,</v>
      </c>
      <c r="G72" s="5" t="str">
        <f>"""temp_location4"":" &amp;ForecastModelInputs!F73&amp;","</f>
        <v>"temp_location4":8.04,</v>
      </c>
      <c r="H72" s="5" t="str">
        <f>"""temp_location5"":" &amp;ForecastModelInputs!G73&amp;","</f>
        <v>"temp_location5":9.65,</v>
      </c>
      <c r="I72" s="5" t="str">
        <f>"""temp_location1"":" &amp;ForecastModelInputs!H73&amp;","</f>
        <v>"temp_location1":8.85,</v>
      </c>
      <c r="J72" s="5" t="str">
        <f>"""solar_location3"":" &amp;ForecastModelInputs!I73&amp;","</f>
        <v>"solar_location3":582.5,</v>
      </c>
      <c r="K72" s="5" t="str">
        <f>"""solar_location6"":" &amp;ForecastModelInputs!J73&amp;","</f>
        <v>"solar_location6":596.5,</v>
      </c>
      <c r="L72" s="5" t="str">
        <f>"""solar_location2"":" &amp;ForecastModelInputs!K73&amp;","</f>
        <v>"solar_location2":593.5,</v>
      </c>
      <c r="M72" s="5" t="str">
        <f>"""solar_location4"":" &amp;ForecastModelInputs!L73&amp;","</f>
        <v>"solar_location4":577.75,</v>
      </c>
      <c r="N72" s="5" t="str">
        <f>"""solar_location5"":" &amp;ForecastModelInputs!M73&amp;","</f>
        <v>"solar_location5":581,</v>
      </c>
      <c r="O72" s="5" t="str">
        <f>"""solar_location1"":" &amp;ForecastModelInputs!N73&amp;","</f>
        <v>"solar_location1":584.5,</v>
      </c>
      <c r="P72" s="5" t="str">
        <f>"""summerWinter"":""" &amp;ForecastModelInputs!O73&amp;""","</f>
        <v>"summerWinter":"WINTER",</v>
      </c>
      <c r="Q72" s="4" t="str">
        <f>"""dateTimeLocal"":"""&amp;TEXT(ForecastModelInputs!P73,"YYYY-MM-DD HH:MM:SS")&amp;".0000000"","</f>
        <v>"dateTimeLocal":"2019-03-11 11:30:00.0000000",</v>
      </c>
      <c r="R72" s="5" t="str">
        <f>"""year"":" &amp;ForecastModelInputs!Q73&amp;","</f>
        <v>"year":2019,</v>
      </c>
      <c r="S72" s="5" t="str">
        <f>"""monthNum"":" &amp;ForecastModelInputs!R73&amp;","</f>
        <v>"monthNum":3,</v>
      </c>
      <c r="T72" s="5" t="str">
        <f>"""monthName"":""" &amp;ForecastModelInputs!S73&amp;""","</f>
        <v>"monthName":"Mar",</v>
      </c>
      <c r="U72" s="5" t="str">
        <f>"""weekNumber"":" &amp;ForecastModelInputs!T73&amp;","</f>
        <v>"weekNumber":11,</v>
      </c>
      <c r="V72" s="5" t="str">
        <f>"""dayOfWeek"":""" &amp;TRIM(ForecastModelInputs!U73)&amp;""","</f>
        <v>"dayOfWeek":"Mon",</v>
      </c>
      <c r="W72" s="5" t="str">
        <f>"""dayOfWeekNumber"":" &amp;ForecastModelInputs!V73&amp;","</f>
        <v>"dayOfWeekNumber":2,</v>
      </c>
      <c r="X72" s="5" t="str">
        <f>"""hourText"":"&amp;ForecastModelInputs!X73&amp;","</f>
        <v>"hourText":11,</v>
      </c>
      <c r="Y72" s="5" t="str">
        <f>"""hourNumber"":" &amp;ForecastModelInputs!X73&amp;","</f>
        <v>"hourNumber":11,</v>
      </c>
      <c r="Z72" s="5" t="str">
        <f>"""settlementPeriod"":" &amp;ForecastModelInputs!Y73&amp;","</f>
        <v>"settlementPeriod":24,</v>
      </c>
      <c r="AA72" s="5" t="s">
        <v>63</v>
      </c>
      <c r="AB72" s="5" t="str">
        <f>"""bankHoliday"":""" &amp;ForecastModelInputs!Z73&amp;""","</f>
        <v>"bankHoliday":"44227.4791666667",</v>
      </c>
      <c r="AC72" s="5" t="str">
        <f>"""workingDay"":""" &amp;ForecastModelInputs!AA73&amp;"""},"</f>
        <v>"workingDay":"NOT HOLIDAY"},</v>
      </c>
    </row>
    <row r="73" spans="1:29" x14ac:dyDescent="0.3">
      <c r="A73" s="6" t="str">
        <f t="shared" si="1"/>
        <v>{"dateTimeUTC":"2019-03-11 12:00:00.0000000","temp_location3":8.79,"temp_location6":9.78,"temp_location2":9.4,"temp_location4":8.73,"temp_location5":9.87,"temp_location1":9.25,"solar_location3":558,"solar_location6":564.75,"solar_location2":560.5,"solar_location4":578.75,"solar_location5":543.5,"solar_location1":551.5,"summerWinter":"WINTER","dateTimeLocal":"2019-03-11 12:00:00.0000000","year":2019,"monthNum":3,"monthName":"Mar","weekNumber":11,"dayOfWeek":"Mon","dayOfWeekNumber":2,"hourText":12,"hourNumber":12,"settlementPeriod":25,"timeOfDayLocal": "2000-01-01 00:00:00,000000","bankHoliday":"44227.5","workingDay":"NOT HOLIDAY"},</v>
      </c>
      <c r="B73" s="5" t="s">
        <v>62</v>
      </c>
      <c r="C73" s="4" t="str">
        <f>"""dateTimeUTC"":"""&amp;TEXT(ForecastModelInputs!A74,"YYYY-MM-DD HH:MM:SS")&amp;".0000000"","</f>
        <v>"dateTimeUTC":"2019-03-11 12:00:00.0000000",</v>
      </c>
      <c r="D73" s="5" t="str">
        <f>"""temp_location3"":" &amp;ForecastModelInputs!C74&amp;","</f>
        <v>"temp_location3":8.79,</v>
      </c>
      <c r="E73" s="5" t="str">
        <f>"""temp_location6"":" &amp;ForecastModelInputs!D74&amp;","</f>
        <v>"temp_location6":9.78,</v>
      </c>
      <c r="F73" s="5" t="str">
        <f>"""temp_location2"":" &amp;ForecastModelInputs!E74&amp;","</f>
        <v>"temp_location2":9.4,</v>
      </c>
      <c r="G73" s="5" t="str">
        <f>"""temp_location4"":" &amp;ForecastModelInputs!F74&amp;","</f>
        <v>"temp_location4":8.73,</v>
      </c>
      <c r="H73" s="5" t="str">
        <f>"""temp_location5"":" &amp;ForecastModelInputs!G74&amp;","</f>
        <v>"temp_location5":9.87,</v>
      </c>
      <c r="I73" s="5" t="str">
        <f>"""temp_location1"":" &amp;ForecastModelInputs!H74&amp;","</f>
        <v>"temp_location1":9.25,</v>
      </c>
      <c r="J73" s="5" t="str">
        <f>"""solar_location3"":" &amp;ForecastModelInputs!I74&amp;","</f>
        <v>"solar_location3":558,</v>
      </c>
      <c r="K73" s="5" t="str">
        <f>"""solar_location6"":" &amp;ForecastModelInputs!J74&amp;","</f>
        <v>"solar_location6":564.75,</v>
      </c>
      <c r="L73" s="5" t="str">
        <f>"""solar_location2"":" &amp;ForecastModelInputs!K74&amp;","</f>
        <v>"solar_location2":560.5,</v>
      </c>
      <c r="M73" s="5" t="str">
        <f>"""solar_location4"":" &amp;ForecastModelInputs!L74&amp;","</f>
        <v>"solar_location4":578.75,</v>
      </c>
      <c r="N73" s="5" t="str">
        <f>"""solar_location5"":" &amp;ForecastModelInputs!M74&amp;","</f>
        <v>"solar_location5":543.5,</v>
      </c>
      <c r="O73" s="5" t="str">
        <f>"""solar_location1"":" &amp;ForecastModelInputs!N74&amp;","</f>
        <v>"solar_location1":551.5,</v>
      </c>
      <c r="P73" s="5" t="str">
        <f>"""summerWinter"":""" &amp;ForecastModelInputs!O74&amp;""","</f>
        <v>"summerWinter":"WINTER",</v>
      </c>
      <c r="Q73" s="4" t="str">
        <f>"""dateTimeLocal"":"""&amp;TEXT(ForecastModelInputs!P74,"YYYY-MM-DD HH:MM:SS")&amp;".0000000"","</f>
        <v>"dateTimeLocal":"2019-03-11 12:00:00.0000000",</v>
      </c>
      <c r="R73" s="5" t="str">
        <f>"""year"":" &amp;ForecastModelInputs!Q74&amp;","</f>
        <v>"year":2019,</v>
      </c>
      <c r="S73" s="5" t="str">
        <f>"""monthNum"":" &amp;ForecastModelInputs!R74&amp;","</f>
        <v>"monthNum":3,</v>
      </c>
      <c r="T73" s="5" t="str">
        <f>"""monthName"":""" &amp;ForecastModelInputs!S74&amp;""","</f>
        <v>"monthName":"Mar",</v>
      </c>
      <c r="U73" s="5" t="str">
        <f>"""weekNumber"":" &amp;ForecastModelInputs!T74&amp;","</f>
        <v>"weekNumber":11,</v>
      </c>
      <c r="V73" s="5" t="str">
        <f>"""dayOfWeek"":""" &amp;TRIM(ForecastModelInputs!U74)&amp;""","</f>
        <v>"dayOfWeek":"Mon",</v>
      </c>
      <c r="W73" s="5" t="str">
        <f>"""dayOfWeekNumber"":" &amp;ForecastModelInputs!V74&amp;","</f>
        <v>"dayOfWeekNumber":2,</v>
      </c>
      <c r="X73" s="5" t="str">
        <f>"""hourText"":"&amp;ForecastModelInputs!X74&amp;","</f>
        <v>"hourText":12,</v>
      </c>
      <c r="Y73" s="5" t="str">
        <f>"""hourNumber"":" &amp;ForecastModelInputs!X74&amp;","</f>
        <v>"hourNumber":12,</v>
      </c>
      <c r="Z73" s="5" t="str">
        <f>"""settlementPeriod"":" &amp;ForecastModelInputs!Y74&amp;","</f>
        <v>"settlementPeriod":25,</v>
      </c>
      <c r="AA73" s="5" t="s">
        <v>63</v>
      </c>
      <c r="AB73" s="5" t="str">
        <f>"""bankHoliday"":""" &amp;ForecastModelInputs!Z74&amp;""","</f>
        <v>"bankHoliday":"44227.5",</v>
      </c>
      <c r="AC73" s="5" t="str">
        <f>"""workingDay"":""" &amp;ForecastModelInputs!AA74&amp;"""},"</f>
        <v>"workingDay":"NOT HOLIDAY"},</v>
      </c>
    </row>
    <row r="74" spans="1:29" x14ac:dyDescent="0.3">
      <c r="A74" s="6" t="str">
        <f t="shared" si="1"/>
        <v>{"dateTimeUTC":"2019-03-11 12:30:00.0000000","temp_location3":8.79,"temp_location6":9.78,"temp_location2":9.4,"temp_location4":8.73,"temp_location5":9.87,"temp_location1":9.25,"solar_location3":558,"solar_location6":564.75,"solar_location2":560.5,"solar_location4":578.75,"solar_location5":543.5,"solar_location1":551.5,"summerWinter":"WINTER","dateTimeLocal":"2019-03-11 12:30:00.0000000","year":2019,"monthNum":3,"monthName":"Mar","weekNumber":11,"dayOfWeek":"Mon","dayOfWeekNumber":2,"hourText":12,"hourNumber":12,"settlementPeriod":26,"timeOfDayLocal": "2000-01-01 00:00:00,000000","bankHoliday":"44227.5208333333","workingDay":"NOT HOLIDAY"},</v>
      </c>
      <c r="B74" s="5" t="s">
        <v>62</v>
      </c>
      <c r="C74" s="4" t="str">
        <f>"""dateTimeUTC"":"""&amp;TEXT(ForecastModelInputs!A75,"YYYY-MM-DD HH:MM:SS")&amp;".0000000"","</f>
        <v>"dateTimeUTC":"2019-03-11 12:30:00.0000000",</v>
      </c>
      <c r="D74" s="5" t="str">
        <f>"""temp_location3"":" &amp;ForecastModelInputs!C75&amp;","</f>
        <v>"temp_location3":8.79,</v>
      </c>
      <c r="E74" s="5" t="str">
        <f>"""temp_location6"":" &amp;ForecastModelInputs!D75&amp;","</f>
        <v>"temp_location6":9.78,</v>
      </c>
      <c r="F74" s="5" t="str">
        <f>"""temp_location2"":" &amp;ForecastModelInputs!E75&amp;","</f>
        <v>"temp_location2":9.4,</v>
      </c>
      <c r="G74" s="5" t="str">
        <f>"""temp_location4"":" &amp;ForecastModelInputs!F75&amp;","</f>
        <v>"temp_location4":8.73,</v>
      </c>
      <c r="H74" s="5" t="str">
        <f>"""temp_location5"":" &amp;ForecastModelInputs!G75&amp;","</f>
        <v>"temp_location5":9.87,</v>
      </c>
      <c r="I74" s="5" t="str">
        <f>"""temp_location1"":" &amp;ForecastModelInputs!H75&amp;","</f>
        <v>"temp_location1":9.25,</v>
      </c>
      <c r="J74" s="5" t="str">
        <f>"""solar_location3"":" &amp;ForecastModelInputs!I75&amp;","</f>
        <v>"solar_location3":558,</v>
      </c>
      <c r="K74" s="5" t="str">
        <f>"""solar_location6"":" &amp;ForecastModelInputs!J75&amp;","</f>
        <v>"solar_location6":564.75,</v>
      </c>
      <c r="L74" s="5" t="str">
        <f>"""solar_location2"":" &amp;ForecastModelInputs!K75&amp;","</f>
        <v>"solar_location2":560.5,</v>
      </c>
      <c r="M74" s="5" t="str">
        <f>"""solar_location4"":" &amp;ForecastModelInputs!L75&amp;","</f>
        <v>"solar_location4":578.75,</v>
      </c>
      <c r="N74" s="5" t="str">
        <f>"""solar_location5"":" &amp;ForecastModelInputs!M75&amp;","</f>
        <v>"solar_location5":543.5,</v>
      </c>
      <c r="O74" s="5" t="str">
        <f>"""solar_location1"":" &amp;ForecastModelInputs!N75&amp;","</f>
        <v>"solar_location1":551.5,</v>
      </c>
      <c r="P74" s="5" t="str">
        <f>"""summerWinter"":""" &amp;ForecastModelInputs!O75&amp;""","</f>
        <v>"summerWinter":"WINTER",</v>
      </c>
      <c r="Q74" s="4" t="str">
        <f>"""dateTimeLocal"":"""&amp;TEXT(ForecastModelInputs!P75,"YYYY-MM-DD HH:MM:SS")&amp;".0000000"","</f>
        <v>"dateTimeLocal":"2019-03-11 12:30:00.0000000",</v>
      </c>
      <c r="R74" s="5" t="str">
        <f>"""year"":" &amp;ForecastModelInputs!Q75&amp;","</f>
        <v>"year":2019,</v>
      </c>
      <c r="S74" s="5" t="str">
        <f>"""monthNum"":" &amp;ForecastModelInputs!R75&amp;","</f>
        <v>"monthNum":3,</v>
      </c>
      <c r="T74" s="5" t="str">
        <f>"""monthName"":""" &amp;ForecastModelInputs!S75&amp;""","</f>
        <v>"monthName":"Mar",</v>
      </c>
      <c r="U74" s="5" t="str">
        <f>"""weekNumber"":" &amp;ForecastModelInputs!T75&amp;","</f>
        <v>"weekNumber":11,</v>
      </c>
      <c r="V74" s="5" t="str">
        <f>"""dayOfWeek"":""" &amp;TRIM(ForecastModelInputs!U75)&amp;""","</f>
        <v>"dayOfWeek":"Mon",</v>
      </c>
      <c r="W74" s="5" t="str">
        <f>"""dayOfWeekNumber"":" &amp;ForecastModelInputs!V75&amp;","</f>
        <v>"dayOfWeekNumber":2,</v>
      </c>
      <c r="X74" s="5" t="str">
        <f>"""hourText"":"&amp;ForecastModelInputs!X75&amp;","</f>
        <v>"hourText":12,</v>
      </c>
      <c r="Y74" s="5" t="str">
        <f>"""hourNumber"":" &amp;ForecastModelInputs!X75&amp;","</f>
        <v>"hourNumber":12,</v>
      </c>
      <c r="Z74" s="5" t="str">
        <f>"""settlementPeriod"":" &amp;ForecastModelInputs!Y75&amp;","</f>
        <v>"settlementPeriod":26,</v>
      </c>
      <c r="AA74" s="5" t="s">
        <v>63</v>
      </c>
      <c r="AB74" s="5" t="str">
        <f>"""bankHoliday"":""" &amp;ForecastModelInputs!Z75&amp;""","</f>
        <v>"bankHoliday":"44227.5208333333",</v>
      </c>
      <c r="AC74" s="5" t="str">
        <f>"""workingDay"":""" &amp;ForecastModelInputs!AA75&amp;"""},"</f>
        <v>"workingDay":"NOT HOLIDAY"},</v>
      </c>
    </row>
    <row r="75" spans="1:29" x14ac:dyDescent="0.3">
      <c r="A75" s="6" t="str">
        <f t="shared" si="1"/>
        <v>{"dateTimeUTC":"2019-03-11 13:00:00.0000000","temp_location3":9.03,"temp_location6":9.93,"temp_location2":9.58,"temp_location4":9.16,"temp_location5":9.96,"temp_location1":9.34,"solar_location3":484.88,"solar_location6":532.75,"solar_location2":490.38,"solar_location4":478.5,"solar_location5":518.5,"solar_location1":495.5,"summerWinter":"WINTER","dateTimeLocal":"2019-03-11 13:00:00.0000000","year":2019,"monthNum":3,"monthName":"Mar","weekNumber":11,"dayOfWeek":"Mon","dayOfWeekNumber":2,"hourText":13,"hourNumber":13,"settlementPeriod":27,"timeOfDayLocal": "2000-01-01 00:00:00,000000","bankHoliday":"44227.5416666667","workingDay":"NOT HOLIDAY"},</v>
      </c>
      <c r="B75" s="5" t="s">
        <v>62</v>
      </c>
      <c r="C75" s="4" t="str">
        <f>"""dateTimeUTC"":"""&amp;TEXT(ForecastModelInputs!A76,"YYYY-MM-DD HH:MM:SS")&amp;".0000000"","</f>
        <v>"dateTimeUTC":"2019-03-11 13:00:00.0000000",</v>
      </c>
      <c r="D75" s="5" t="str">
        <f>"""temp_location3"":" &amp;ForecastModelInputs!C76&amp;","</f>
        <v>"temp_location3":9.03,</v>
      </c>
      <c r="E75" s="5" t="str">
        <f>"""temp_location6"":" &amp;ForecastModelInputs!D76&amp;","</f>
        <v>"temp_location6":9.93,</v>
      </c>
      <c r="F75" s="5" t="str">
        <f>"""temp_location2"":" &amp;ForecastModelInputs!E76&amp;","</f>
        <v>"temp_location2":9.58,</v>
      </c>
      <c r="G75" s="5" t="str">
        <f>"""temp_location4"":" &amp;ForecastModelInputs!F76&amp;","</f>
        <v>"temp_location4":9.16,</v>
      </c>
      <c r="H75" s="5" t="str">
        <f>"""temp_location5"":" &amp;ForecastModelInputs!G76&amp;","</f>
        <v>"temp_location5":9.96,</v>
      </c>
      <c r="I75" s="5" t="str">
        <f>"""temp_location1"":" &amp;ForecastModelInputs!H76&amp;","</f>
        <v>"temp_location1":9.34,</v>
      </c>
      <c r="J75" s="5" t="str">
        <f>"""solar_location3"":" &amp;ForecastModelInputs!I76&amp;","</f>
        <v>"solar_location3":484.88,</v>
      </c>
      <c r="K75" s="5" t="str">
        <f>"""solar_location6"":" &amp;ForecastModelInputs!J76&amp;","</f>
        <v>"solar_location6":532.75,</v>
      </c>
      <c r="L75" s="5" t="str">
        <f>"""solar_location2"":" &amp;ForecastModelInputs!K76&amp;","</f>
        <v>"solar_location2":490.38,</v>
      </c>
      <c r="M75" s="5" t="str">
        <f>"""solar_location4"":" &amp;ForecastModelInputs!L76&amp;","</f>
        <v>"solar_location4":478.5,</v>
      </c>
      <c r="N75" s="5" t="str">
        <f>"""solar_location5"":" &amp;ForecastModelInputs!M76&amp;","</f>
        <v>"solar_location5":518.5,</v>
      </c>
      <c r="O75" s="5" t="str">
        <f>"""solar_location1"":" &amp;ForecastModelInputs!N76&amp;","</f>
        <v>"solar_location1":495.5,</v>
      </c>
      <c r="P75" s="5" t="str">
        <f>"""summerWinter"":""" &amp;ForecastModelInputs!O76&amp;""","</f>
        <v>"summerWinter":"WINTER",</v>
      </c>
      <c r="Q75" s="4" t="str">
        <f>"""dateTimeLocal"":"""&amp;TEXT(ForecastModelInputs!P76,"YYYY-MM-DD HH:MM:SS")&amp;".0000000"","</f>
        <v>"dateTimeLocal":"2019-03-11 13:00:00.0000000",</v>
      </c>
      <c r="R75" s="5" t="str">
        <f>"""year"":" &amp;ForecastModelInputs!Q76&amp;","</f>
        <v>"year":2019,</v>
      </c>
      <c r="S75" s="5" t="str">
        <f>"""monthNum"":" &amp;ForecastModelInputs!R76&amp;","</f>
        <v>"monthNum":3,</v>
      </c>
      <c r="T75" s="5" t="str">
        <f>"""monthName"":""" &amp;ForecastModelInputs!S76&amp;""","</f>
        <v>"monthName":"Mar",</v>
      </c>
      <c r="U75" s="5" t="str">
        <f>"""weekNumber"":" &amp;ForecastModelInputs!T76&amp;","</f>
        <v>"weekNumber":11,</v>
      </c>
      <c r="V75" s="5" t="str">
        <f>"""dayOfWeek"":""" &amp;TRIM(ForecastModelInputs!U76)&amp;""","</f>
        <v>"dayOfWeek":"Mon",</v>
      </c>
      <c r="W75" s="5" t="str">
        <f>"""dayOfWeekNumber"":" &amp;ForecastModelInputs!V76&amp;","</f>
        <v>"dayOfWeekNumber":2,</v>
      </c>
      <c r="X75" s="5" t="str">
        <f>"""hourText"":"&amp;ForecastModelInputs!X76&amp;","</f>
        <v>"hourText":13,</v>
      </c>
      <c r="Y75" s="5" t="str">
        <f>"""hourNumber"":" &amp;ForecastModelInputs!X76&amp;","</f>
        <v>"hourNumber":13,</v>
      </c>
      <c r="Z75" s="5" t="str">
        <f>"""settlementPeriod"":" &amp;ForecastModelInputs!Y76&amp;","</f>
        <v>"settlementPeriod":27,</v>
      </c>
      <c r="AA75" s="5" t="s">
        <v>63</v>
      </c>
      <c r="AB75" s="5" t="str">
        <f>"""bankHoliday"":""" &amp;ForecastModelInputs!Z76&amp;""","</f>
        <v>"bankHoliday":"44227.5416666667",</v>
      </c>
      <c r="AC75" s="5" t="str">
        <f>"""workingDay"":""" &amp;ForecastModelInputs!AA76&amp;"""},"</f>
        <v>"workingDay":"NOT HOLIDAY"},</v>
      </c>
    </row>
    <row r="76" spans="1:29" x14ac:dyDescent="0.3">
      <c r="A76" s="6" t="str">
        <f t="shared" si="1"/>
        <v>{"dateTimeUTC":"2019-03-11 13:30:00.0000000","temp_location3":9.03,"temp_location6":9.93,"temp_location2":9.58,"temp_location4":9.16,"temp_location5":9.96,"temp_location1":9.34,"solar_location3":484.88,"solar_location6":532.75,"solar_location2":490.38,"solar_location4":478.5,"solar_location5":518.5,"solar_location1":495.5,"summerWinter":"WINTER","dateTimeLocal":"2019-03-11 13:30:00.0000000","year":2019,"monthNum":3,"monthName":"Mar","weekNumber":11,"dayOfWeek":"Mon","dayOfWeekNumber":2,"hourText":13,"hourNumber":13,"settlementPeriod":28,"timeOfDayLocal": "2000-01-01 00:00:00,000000","bankHoliday":"44227.5625","workingDay":"NOT HOLIDAY"},</v>
      </c>
      <c r="B76" s="5" t="s">
        <v>62</v>
      </c>
      <c r="C76" s="4" t="str">
        <f>"""dateTimeUTC"":"""&amp;TEXT(ForecastModelInputs!A77,"YYYY-MM-DD HH:MM:SS")&amp;".0000000"","</f>
        <v>"dateTimeUTC":"2019-03-11 13:30:00.0000000",</v>
      </c>
      <c r="D76" s="5" t="str">
        <f>"""temp_location3"":" &amp;ForecastModelInputs!C77&amp;","</f>
        <v>"temp_location3":9.03,</v>
      </c>
      <c r="E76" s="5" t="str">
        <f>"""temp_location6"":" &amp;ForecastModelInputs!D77&amp;","</f>
        <v>"temp_location6":9.93,</v>
      </c>
      <c r="F76" s="5" t="str">
        <f>"""temp_location2"":" &amp;ForecastModelInputs!E77&amp;","</f>
        <v>"temp_location2":9.58,</v>
      </c>
      <c r="G76" s="5" t="str">
        <f>"""temp_location4"":" &amp;ForecastModelInputs!F77&amp;","</f>
        <v>"temp_location4":9.16,</v>
      </c>
      <c r="H76" s="5" t="str">
        <f>"""temp_location5"":" &amp;ForecastModelInputs!G77&amp;","</f>
        <v>"temp_location5":9.96,</v>
      </c>
      <c r="I76" s="5" t="str">
        <f>"""temp_location1"":" &amp;ForecastModelInputs!H77&amp;","</f>
        <v>"temp_location1":9.34,</v>
      </c>
      <c r="J76" s="5" t="str">
        <f>"""solar_location3"":" &amp;ForecastModelInputs!I77&amp;","</f>
        <v>"solar_location3":484.88,</v>
      </c>
      <c r="K76" s="5" t="str">
        <f>"""solar_location6"":" &amp;ForecastModelInputs!J77&amp;","</f>
        <v>"solar_location6":532.75,</v>
      </c>
      <c r="L76" s="5" t="str">
        <f>"""solar_location2"":" &amp;ForecastModelInputs!K77&amp;","</f>
        <v>"solar_location2":490.38,</v>
      </c>
      <c r="M76" s="5" t="str">
        <f>"""solar_location4"":" &amp;ForecastModelInputs!L77&amp;","</f>
        <v>"solar_location4":478.5,</v>
      </c>
      <c r="N76" s="5" t="str">
        <f>"""solar_location5"":" &amp;ForecastModelInputs!M77&amp;","</f>
        <v>"solar_location5":518.5,</v>
      </c>
      <c r="O76" s="5" t="str">
        <f>"""solar_location1"":" &amp;ForecastModelInputs!N77&amp;","</f>
        <v>"solar_location1":495.5,</v>
      </c>
      <c r="P76" s="5" t="str">
        <f>"""summerWinter"":""" &amp;ForecastModelInputs!O77&amp;""","</f>
        <v>"summerWinter":"WINTER",</v>
      </c>
      <c r="Q76" s="4" t="str">
        <f>"""dateTimeLocal"":"""&amp;TEXT(ForecastModelInputs!P77,"YYYY-MM-DD HH:MM:SS")&amp;".0000000"","</f>
        <v>"dateTimeLocal":"2019-03-11 13:30:00.0000000",</v>
      </c>
      <c r="R76" s="5" t="str">
        <f>"""year"":" &amp;ForecastModelInputs!Q77&amp;","</f>
        <v>"year":2019,</v>
      </c>
      <c r="S76" s="5" t="str">
        <f>"""monthNum"":" &amp;ForecastModelInputs!R77&amp;","</f>
        <v>"monthNum":3,</v>
      </c>
      <c r="T76" s="5" t="str">
        <f>"""monthName"":""" &amp;ForecastModelInputs!S77&amp;""","</f>
        <v>"monthName":"Mar",</v>
      </c>
      <c r="U76" s="5" t="str">
        <f>"""weekNumber"":" &amp;ForecastModelInputs!T77&amp;","</f>
        <v>"weekNumber":11,</v>
      </c>
      <c r="V76" s="5" t="str">
        <f>"""dayOfWeek"":""" &amp;TRIM(ForecastModelInputs!U77)&amp;""","</f>
        <v>"dayOfWeek":"Mon",</v>
      </c>
      <c r="W76" s="5" t="str">
        <f>"""dayOfWeekNumber"":" &amp;ForecastModelInputs!V77&amp;","</f>
        <v>"dayOfWeekNumber":2,</v>
      </c>
      <c r="X76" s="5" t="str">
        <f>"""hourText"":"&amp;ForecastModelInputs!X77&amp;","</f>
        <v>"hourText":13,</v>
      </c>
      <c r="Y76" s="5" t="str">
        <f>"""hourNumber"":" &amp;ForecastModelInputs!X77&amp;","</f>
        <v>"hourNumber":13,</v>
      </c>
      <c r="Z76" s="5" t="str">
        <f>"""settlementPeriod"":" &amp;ForecastModelInputs!Y77&amp;","</f>
        <v>"settlementPeriod":28,</v>
      </c>
      <c r="AA76" s="5" t="s">
        <v>63</v>
      </c>
      <c r="AB76" s="5" t="str">
        <f>"""bankHoliday"":""" &amp;ForecastModelInputs!Z77&amp;""","</f>
        <v>"bankHoliday":"44227.5625",</v>
      </c>
      <c r="AC76" s="5" t="str">
        <f>"""workingDay"":""" &amp;ForecastModelInputs!AA77&amp;"""},"</f>
        <v>"workingDay":"NOT HOLIDAY"},</v>
      </c>
    </row>
    <row r="77" spans="1:29" x14ac:dyDescent="0.3">
      <c r="A77" s="6" t="str">
        <f t="shared" si="1"/>
        <v>{"dateTimeUTC":"2019-03-11 14:00:00.0000000","temp_location3":9.05,"temp_location6":9.98,"temp_location2":9.52,"temp_location4":9.2,"temp_location5":9.97,"temp_location1":9.27,"solar_location3":436.38,"solar_location6":438.62,"solar_location2":417.88,"solar_location4":388.5,"solar_location5":440.5,"solar_location1":384.88,"summerWinter":"WINTER","dateTimeLocal":"2019-03-11 14:00:00.0000000","year":2019,"monthNum":3,"monthName":"Mar","weekNumber":11,"dayOfWeek":"Mon","dayOfWeekNumber":2,"hourText":14,"hourNumber":14,"settlementPeriod":29,"timeOfDayLocal": "2000-01-01 00:00:00,000000","bankHoliday":"44227.5833333333","workingDay":"NOT HOLIDAY"},</v>
      </c>
      <c r="B77" s="5" t="s">
        <v>62</v>
      </c>
      <c r="C77" s="4" t="str">
        <f>"""dateTimeUTC"":"""&amp;TEXT(ForecastModelInputs!A78,"YYYY-MM-DD HH:MM:SS")&amp;".0000000"","</f>
        <v>"dateTimeUTC":"2019-03-11 14:00:00.0000000",</v>
      </c>
      <c r="D77" s="5" t="str">
        <f>"""temp_location3"":" &amp;ForecastModelInputs!C78&amp;","</f>
        <v>"temp_location3":9.05,</v>
      </c>
      <c r="E77" s="5" t="str">
        <f>"""temp_location6"":" &amp;ForecastModelInputs!D78&amp;","</f>
        <v>"temp_location6":9.98,</v>
      </c>
      <c r="F77" s="5" t="str">
        <f>"""temp_location2"":" &amp;ForecastModelInputs!E78&amp;","</f>
        <v>"temp_location2":9.52,</v>
      </c>
      <c r="G77" s="5" t="str">
        <f>"""temp_location4"":" &amp;ForecastModelInputs!F78&amp;","</f>
        <v>"temp_location4":9.2,</v>
      </c>
      <c r="H77" s="5" t="str">
        <f>"""temp_location5"":" &amp;ForecastModelInputs!G78&amp;","</f>
        <v>"temp_location5":9.97,</v>
      </c>
      <c r="I77" s="5" t="str">
        <f>"""temp_location1"":" &amp;ForecastModelInputs!H78&amp;","</f>
        <v>"temp_location1":9.27,</v>
      </c>
      <c r="J77" s="5" t="str">
        <f>"""solar_location3"":" &amp;ForecastModelInputs!I78&amp;","</f>
        <v>"solar_location3":436.38,</v>
      </c>
      <c r="K77" s="5" t="str">
        <f>"""solar_location6"":" &amp;ForecastModelInputs!J78&amp;","</f>
        <v>"solar_location6":438.62,</v>
      </c>
      <c r="L77" s="5" t="str">
        <f>"""solar_location2"":" &amp;ForecastModelInputs!K78&amp;","</f>
        <v>"solar_location2":417.88,</v>
      </c>
      <c r="M77" s="5" t="str">
        <f>"""solar_location4"":" &amp;ForecastModelInputs!L78&amp;","</f>
        <v>"solar_location4":388.5,</v>
      </c>
      <c r="N77" s="5" t="str">
        <f>"""solar_location5"":" &amp;ForecastModelInputs!M78&amp;","</f>
        <v>"solar_location5":440.5,</v>
      </c>
      <c r="O77" s="5" t="str">
        <f>"""solar_location1"":" &amp;ForecastModelInputs!N78&amp;","</f>
        <v>"solar_location1":384.88,</v>
      </c>
      <c r="P77" s="5" t="str">
        <f>"""summerWinter"":""" &amp;ForecastModelInputs!O78&amp;""","</f>
        <v>"summerWinter":"WINTER",</v>
      </c>
      <c r="Q77" s="4" t="str">
        <f>"""dateTimeLocal"":"""&amp;TEXT(ForecastModelInputs!P78,"YYYY-MM-DD HH:MM:SS")&amp;".0000000"","</f>
        <v>"dateTimeLocal":"2019-03-11 14:00:00.0000000",</v>
      </c>
      <c r="R77" s="5" t="str">
        <f>"""year"":" &amp;ForecastModelInputs!Q78&amp;","</f>
        <v>"year":2019,</v>
      </c>
      <c r="S77" s="5" t="str">
        <f>"""monthNum"":" &amp;ForecastModelInputs!R78&amp;","</f>
        <v>"monthNum":3,</v>
      </c>
      <c r="T77" s="5" t="str">
        <f>"""monthName"":""" &amp;ForecastModelInputs!S78&amp;""","</f>
        <v>"monthName":"Mar",</v>
      </c>
      <c r="U77" s="5" t="str">
        <f>"""weekNumber"":" &amp;ForecastModelInputs!T78&amp;","</f>
        <v>"weekNumber":11,</v>
      </c>
      <c r="V77" s="5" t="str">
        <f>"""dayOfWeek"":""" &amp;TRIM(ForecastModelInputs!U78)&amp;""","</f>
        <v>"dayOfWeek":"Mon",</v>
      </c>
      <c r="W77" s="5" t="str">
        <f>"""dayOfWeekNumber"":" &amp;ForecastModelInputs!V78&amp;","</f>
        <v>"dayOfWeekNumber":2,</v>
      </c>
      <c r="X77" s="5" t="str">
        <f>"""hourText"":"&amp;ForecastModelInputs!X78&amp;","</f>
        <v>"hourText":14,</v>
      </c>
      <c r="Y77" s="5" t="str">
        <f>"""hourNumber"":" &amp;ForecastModelInputs!X78&amp;","</f>
        <v>"hourNumber":14,</v>
      </c>
      <c r="Z77" s="5" t="str">
        <f>"""settlementPeriod"":" &amp;ForecastModelInputs!Y78&amp;","</f>
        <v>"settlementPeriod":29,</v>
      </c>
      <c r="AA77" s="5" t="s">
        <v>63</v>
      </c>
      <c r="AB77" s="5" t="str">
        <f>"""bankHoliday"":""" &amp;ForecastModelInputs!Z78&amp;""","</f>
        <v>"bankHoliday":"44227.5833333333",</v>
      </c>
      <c r="AC77" s="5" t="str">
        <f>"""workingDay"":""" &amp;ForecastModelInputs!AA78&amp;"""},"</f>
        <v>"workingDay":"NOT HOLIDAY"},</v>
      </c>
    </row>
    <row r="78" spans="1:29" x14ac:dyDescent="0.3">
      <c r="A78" s="6" t="str">
        <f t="shared" si="1"/>
        <v>{"dateTimeUTC":"2019-03-11 14:30:00.0000000","temp_location3":9.05,"temp_location6":9.98,"temp_location2":9.52,"temp_location4":9.2,"temp_location5":9.97,"temp_location1":9.27,"solar_location3":436.38,"solar_location6":438.62,"solar_location2":417.88,"solar_location4":388.5,"solar_location5":440.5,"solar_location1":384.88,"summerWinter":"WINTER","dateTimeLocal":"2019-03-11 14:30:00.0000000","year":2019,"monthNum":3,"monthName":"Mar","weekNumber":11,"dayOfWeek":"Mon","dayOfWeekNumber":2,"hourText":14,"hourNumber":14,"settlementPeriod":30,"timeOfDayLocal": "2000-01-01 00:00:00,000000","bankHoliday":"44227.6041666667","workingDay":"NOT HOLIDAY"},</v>
      </c>
      <c r="B78" s="5" t="s">
        <v>62</v>
      </c>
      <c r="C78" s="4" t="str">
        <f>"""dateTimeUTC"":"""&amp;TEXT(ForecastModelInputs!A79,"YYYY-MM-DD HH:MM:SS")&amp;".0000000"","</f>
        <v>"dateTimeUTC":"2019-03-11 14:30:00.0000000",</v>
      </c>
      <c r="D78" s="5" t="str">
        <f>"""temp_location3"":" &amp;ForecastModelInputs!C79&amp;","</f>
        <v>"temp_location3":9.05,</v>
      </c>
      <c r="E78" s="5" t="str">
        <f>"""temp_location6"":" &amp;ForecastModelInputs!D79&amp;","</f>
        <v>"temp_location6":9.98,</v>
      </c>
      <c r="F78" s="5" t="str">
        <f>"""temp_location2"":" &amp;ForecastModelInputs!E79&amp;","</f>
        <v>"temp_location2":9.52,</v>
      </c>
      <c r="G78" s="5" t="str">
        <f>"""temp_location4"":" &amp;ForecastModelInputs!F79&amp;","</f>
        <v>"temp_location4":9.2,</v>
      </c>
      <c r="H78" s="5" t="str">
        <f>"""temp_location5"":" &amp;ForecastModelInputs!G79&amp;","</f>
        <v>"temp_location5":9.97,</v>
      </c>
      <c r="I78" s="5" t="str">
        <f>"""temp_location1"":" &amp;ForecastModelInputs!H79&amp;","</f>
        <v>"temp_location1":9.27,</v>
      </c>
      <c r="J78" s="5" t="str">
        <f>"""solar_location3"":" &amp;ForecastModelInputs!I79&amp;","</f>
        <v>"solar_location3":436.38,</v>
      </c>
      <c r="K78" s="5" t="str">
        <f>"""solar_location6"":" &amp;ForecastModelInputs!J79&amp;","</f>
        <v>"solar_location6":438.62,</v>
      </c>
      <c r="L78" s="5" t="str">
        <f>"""solar_location2"":" &amp;ForecastModelInputs!K79&amp;","</f>
        <v>"solar_location2":417.88,</v>
      </c>
      <c r="M78" s="5" t="str">
        <f>"""solar_location4"":" &amp;ForecastModelInputs!L79&amp;","</f>
        <v>"solar_location4":388.5,</v>
      </c>
      <c r="N78" s="5" t="str">
        <f>"""solar_location5"":" &amp;ForecastModelInputs!M79&amp;","</f>
        <v>"solar_location5":440.5,</v>
      </c>
      <c r="O78" s="5" t="str">
        <f>"""solar_location1"":" &amp;ForecastModelInputs!N79&amp;","</f>
        <v>"solar_location1":384.88,</v>
      </c>
      <c r="P78" s="5" t="str">
        <f>"""summerWinter"":""" &amp;ForecastModelInputs!O79&amp;""","</f>
        <v>"summerWinter":"WINTER",</v>
      </c>
      <c r="Q78" s="4" t="str">
        <f>"""dateTimeLocal"":"""&amp;TEXT(ForecastModelInputs!P79,"YYYY-MM-DD HH:MM:SS")&amp;".0000000"","</f>
        <v>"dateTimeLocal":"2019-03-11 14:30:00.0000000",</v>
      </c>
      <c r="R78" s="5" t="str">
        <f>"""year"":" &amp;ForecastModelInputs!Q79&amp;","</f>
        <v>"year":2019,</v>
      </c>
      <c r="S78" s="5" t="str">
        <f>"""monthNum"":" &amp;ForecastModelInputs!R79&amp;","</f>
        <v>"monthNum":3,</v>
      </c>
      <c r="T78" s="5" t="str">
        <f>"""monthName"":""" &amp;ForecastModelInputs!S79&amp;""","</f>
        <v>"monthName":"Mar",</v>
      </c>
      <c r="U78" s="5" t="str">
        <f>"""weekNumber"":" &amp;ForecastModelInputs!T79&amp;","</f>
        <v>"weekNumber":11,</v>
      </c>
      <c r="V78" s="5" t="str">
        <f>"""dayOfWeek"":""" &amp;TRIM(ForecastModelInputs!U79)&amp;""","</f>
        <v>"dayOfWeek":"Mon",</v>
      </c>
      <c r="W78" s="5" t="str">
        <f>"""dayOfWeekNumber"":" &amp;ForecastModelInputs!V79&amp;","</f>
        <v>"dayOfWeekNumber":2,</v>
      </c>
      <c r="X78" s="5" t="str">
        <f>"""hourText"":"&amp;ForecastModelInputs!X79&amp;","</f>
        <v>"hourText":14,</v>
      </c>
      <c r="Y78" s="5" t="str">
        <f>"""hourNumber"":" &amp;ForecastModelInputs!X79&amp;","</f>
        <v>"hourNumber":14,</v>
      </c>
      <c r="Z78" s="5" t="str">
        <f>"""settlementPeriod"":" &amp;ForecastModelInputs!Y79&amp;","</f>
        <v>"settlementPeriod":30,</v>
      </c>
      <c r="AA78" s="5" t="s">
        <v>63</v>
      </c>
      <c r="AB78" s="5" t="str">
        <f>"""bankHoliday"":""" &amp;ForecastModelInputs!Z79&amp;""","</f>
        <v>"bankHoliday":"44227.6041666667",</v>
      </c>
      <c r="AC78" s="5" t="str">
        <f>"""workingDay"":""" &amp;ForecastModelInputs!AA79&amp;"""},"</f>
        <v>"workingDay":"NOT HOLIDAY"},</v>
      </c>
    </row>
    <row r="79" spans="1:29" x14ac:dyDescent="0.3">
      <c r="A79" s="6" t="str">
        <f t="shared" si="1"/>
        <v>{"dateTimeUTC":"2019-03-11 15:00:00.0000000","temp_location3":8.99,"temp_location6":9.94,"temp_location2":9.33,"temp_location4":9.09,"temp_location5":9.93,"temp_location1":9.03,"solar_location3":242.69,"solar_location6":308.88,"solar_location2":262.38,"solar_location4":304,"solar_location5":334,"solar_location1":286.5,"summerWinter":"WINTER","dateTimeLocal":"2019-03-11 15:00:00.0000000","year":2019,"monthNum":3,"monthName":"Mar","weekNumber":11,"dayOfWeek":"Mon","dayOfWeekNumber":2,"hourText":15,"hourNumber":15,"settlementPeriod":31,"timeOfDayLocal": "2000-01-01 00:00:00,000000","bankHoliday":"44227.625","workingDay":"NOT HOLIDAY"},</v>
      </c>
      <c r="B79" s="5" t="s">
        <v>62</v>
      </c>
      <c r="C79" s="4" t="str">
        <f>"""dateTimeUTC"":"""&amp;TEXT(ForecastModelInputs!A80,"YYYY-MM-DD HH:MM:SS")&amp;".0000000"","</f>
        <v>"dateTimeUTC":"2019-03-11 15:00:00.0000000",</v>
      </c>
      <c r="D79" s="5" t="str">
        <f>"""temp_location3"":" &amp;ForecastModelInputs!C80&amp;","</f>
        <v>"temp_location3":8.99,</v>
      </c>
      <c r="E79" s="5" t="str">
        <f>"""temp_location6"":" &amp;ForecastModelInputs!D80&amp;","</f>
        <v>"temp_location6":9.94,</v>
      </c>
      <c r="F79" s="5" t="str">
        <f>"""temp_location2"":" &amp;ForecastModelInputs!E80&amp;","</f>
        <v>"temp_location2":9.33,</v>
      </c>
      <c r="G79" s="5" t="str">
        <f>"""temp_location4"":" &amp;ForecastModelInputs!F80&amp;","</f>
        <v>"temp_location4":9.09,</v>
      </c>
      <c r="H79" s="5" t="str">
        <f>"""temp_location5"":" &amp;ForecastModelInputs!G80&amp;","</f>
        <v>"temp_location5":9.93,</v>
      </c>
      <c r="I79" s="5" t="str">
        <f>"""temp_location1"":" &amp;ForecastModelInputs!H80&amp;","</f>
        <v>"temp_location1":9.03,</v>
      </c>
      <c r="J79" s="5" t="str">
        <f>"""solar_location3"":" &amp;ForecastModelInputs!I80&amp;","</f>
        <v>"solar_location3":242.69,</v>
      </c>
      <c r="K79" s="5" t="str">
        <f>"""solar_location6"":" &amp;ForecastModelInputs!J80&amp;","</f>
        <v>"solar_location6":308.88,</v>
      </c>
      <c r="L79" s="5" t="str">
        <f>"""solar_location2"":" &amp;ForecastModelInputs!K80&amp;","</f>
        <v>"solar_location2":262.38,</v>
      </c>
      <c r="M79" s="5" t="str">
        <f>"""solar_location4"":" &amp;ForecastModelInputs!L80&amp;","</f>
        <v>"solar_location4":304,</v>
      </c>
      <c r="N79" s="5" t="str">
        <f>"""solar_location5"":" &amp;ForecastModelInputs!M80&amp;","</f>
        <v>"solar_location5":334,</v>
      </c>
      <c r="O79" s="5" t="str">
        <f>"""solar_location1"":" &amp;ForecastModelInputs!N80&amp;","</f>
        <v>"solar_location1":286.5,</v>
      </c>
      <c r="P79" s="5" t="str">
        <f>"""summerWinter"":""" &amp;ForecastModelInputs!O80&amp;""","</f>
        <v>"summerWinter":"WINTER",</v>
      </c>
      <c r="Q79" s="4" t="str">
        <f>"""dateTimeLocal"":"""&amp;TEXT(ForecastModelInputs!P80,"YYYY-MM-DD HH:MM:SS")&amp;".0000000"","</f>
        <v>"dateTimeLocal":"2019-03-11 15:00:00.0000000",</v>
      </c>
      <c r="R79" s="5" t="str">
        <f>"""year"":" &amp;ForecastModelInputs!Q80&amp;","</f>
        <v>"year":2019,</v>
      </c>
      <c r="S79" s="5" t="str">
        <f>"""monthNum"":" &amp;ForecastModelInputs!R80&amp;","</f>
        <v>"monthNum":3,</v>
      </c>
      <c r="T79" s="5" t="str">
        <f>"""monthName"":""" &amp;ForecastModelInputs!S80&amp;""","</f>
        <v>"monthName":"Mar",</v>
      </c>
      <c r="U79" s="5" t="str">
        <f>"""weekNumber"":" &amp;ForecastModelInputs!T80&amp;","</f>
        <v>"weekNumber":11,</v>
      </c>
      <c r="V79" s="5" t="str">
        <f>"""dayOfWeek"":""" &amp;TRIM(ForecastModelInputs!U80)&amp;""","</f>
        <v>"dayOfWeek":"Mon",</v>
      </c>
      <c r="W79" s="5" t="str">
        <f>"""dayOfWeekNumber"":" &amp;ForecastModelInputs!V80&amp;","</f>
        <v>"dayOfWeekNumber":2,</v>
      </c>
      <c r="X79" s="5" t="str">
        <f>"""hourText"":"&amp;ForecastModelInputs!X80&amp;","</f>
        <v>"hourText":15,</v>
      </c>
      <c r="Y79" s="5" t="str">
        <f>"""hourNumber"":" &amp;ForecastModelInputs!X80&amp;","</f>
        <v>"hourNumber":15,</v>
      </c>
      <c r="Z79" s="5" t="str">
        <f>"""settlementPeriod"":" &amp;ForecastModelInputs!Y80&amp;","</f>
        <v>"settlementPeriod":31,</v>
      </c>
      <c r="AA79" s="5" t="s">
        <v>63</v>
      </c>
      <c r="AB79" s="5" t="str">
        <f>"""bankHoliday"":""" &amp;ForecastModelInputs!Z80&amp;""","</f>
        <v>"bankHoliday":"44227.625",</v>
      </c>
      <c r="AC79" s="5" t="str">
        <f>"""workingDay"":""" &amp;ForecastModelInputs!AA80&amp;"""},"</f>
        <v>"workingDay":"NOT HOLIDAY"},</v>
      </c>
    </row>
    <row r="80" spans="1:29" x14ac:dyDescent="0.3">
      <c r="A80" s="6" t="str">
        <f t="shared" si="1"/>
        <v>{"dateTimeUTC":"2019-03-11 15:30:00.0000000","temp_location3":8.99,"temp_location6":9.94,"temp_location2":9.33,"temp_location4":9.09,"temp_location5":9.93,"temp_location1":9.03,"solar_location3":242.69,"solar_location6":308.88,"solar_location2":262.38,"solar_location4":304,"solar_location5":334,"solar_location1":286.5,"summerWinter":"WINTER","dateTimeLocal":"2019-03-11 15:30:00.0000000","year":2019,"monthNum":3,"monthName":"Mar","weekNumber":11,"dayOfWeek":"Mon","dayOfWeekNumber":2,"hourText":15,"hourNumber":15,"settlementPeriod":32,"timeOfDayLocal": "2000-01-01 00:00:00,000000","bankHoliday":"44227.6458333333","workingDay":"NOT HOLIDAY"},</v>
      </c>
      <c r="B80" s="5" t="s">
        <v>62</v>
      </c>
      <c r="C80" s="4" t="str">
        <f>"""dateTimeUTC"":"""&amp;TEXT(ForecastModelInputs!A81,"YYYY-MM-DD HH:MM:SS")&amp;".0000000"","</f>
        <v>"dateTimeUTC":"2019-03-11 15:30:00.0000000",</v>
      </c>
      <c r="D80" s="5" t="str">
        <f>"""temp_location3"":" &amp;ForecastModelInputs!C81&amp;","</f>
        <v>"temp_location3":8.99,</v>
      </c>
      <c r="E80" s="5" t="str">
        <f>"""temp_location6"":" &amp;ForecastModelInputs!D81&amp;","</f>
        <v>"temp_location6":9.94,</v>
      </c>
      <c r="F80" s="5" t="str">
        <f>"""temp_location2"":" &amp;ForecastModelInputs!E81&amp;","</f>
        <v>"temp_location2":9.33,</v>
      </c>
      <c r="G80" s="5" t="str">
        <f>"""temp_location4"":" &amp;ForecastModelInputs!F81&amp;","</f>
        <v>"temp_location4":9.09,</v>
      </c>
      <c r="H80" s="5" t="str">
        <f>"""temp_location5"":" &amp;ForecastModelInputs!G81&amp;","</f>
        <v>"temp_location5":9.93,</v>
      </c>
      <c r="I80" s="5" t="str">
        <f>"""temp_location1"":" &amp;ForecastModelInputs!H81&amp;","</f>
        <v>"temp_location1":9.03,</v>
      </c>
      <c r="J80" s="5" t="str">
        <f>"""solar_location3"":" &amp;ForecastModelInputs!I81&amp;","</f>
        <v>"solar_location3":242.69,</v>
      </c>
      <c r="K80" s="5" t="str">
        <f>"""solar_location6"":" &amp;ForecastModelInputs!J81&amp;","</f>
        <v>"solar_location6":308.88,</v>
      </c>
      <c r="L80" s="5" t="str">
        <f>"""solar_location2"":" &amp;ForecastModelInputs!K81&amp;","</f>
        <v>"solar_location2":262.38,</v>
      </c>
      <c r="M80" s="5" t="str">
        <f>"""solar_location4"":" &amp;ForecastModelInputs!L81&amp;","</f>
        <v>"solar_location4":304,</v>
      </c>
      <c r="N80" s="5" t="str">
        <f>"""solar_location5"":" &amp;ForecastModelInputs!M81&amp;","</f>
        <v>"solar_location5":334,</v>
      </c>
      <c r="O80" s="5" t="str">
        <f>"""solar_location1"":" &amp;ForecastModelInputs!N81&amp;","</f>
        <v>"solar_location1":286.5,</v>
      </c>
      <c r="P80" s="5" t="str">
        <f>"""summerWinter"":""" &amp;ForecastModelInputs!O81&amp;""","</f>
        <v>"summerWinter":"WINTER",</v>
      </c>
      <c r="Q80" s="4" t="str">
        <f>"""dateTimeLocal"":"""&amp;TEXT(ForecastModelInputs!P81,"YYYY-MM-DD HH:MM:SS")&amp;".0000000"","</f>
        <v>"dateTimeLocal":"2019-03-11 15:30:00.0000000",</v>
      </c>
      <c r="R80" s="5" t="str">
        <f>"""year"":" &amp;ForecastModelInputs!Q81&amp;","</f>
        <v>"year":2019,</v>
      </c>
      <c r="S80" s="5" t="str">
        <f>"""monthNum"":" &amp;ForecastModelInputs!R81&amp;","</f>
        <v>"monthNum":3,</v>
      </c>
      <c r="T80" s="5" t="str">
        <f>"""monthName"":""" &amp;ForecastModelInputs!S81&amp;""","</f>
        <v>"monthName":"Mar",</v>
      </c>
      <c r="U80" s="5" t="str">
        <f>"""weekNumber"":" &amp;ForecastModelInputs!T81&amp;","</f>
        <v>"weekNumber":11,</v>
      </c>
      <c r="V80" s="5" t="str">
        <f>"""dayOfWeek"":""" &amp;TRIM(ForecastModelInputs!U81)&amp;""","</f>
        <v>"dayOfWeek":"Mon",</v>
      </c>
      <c r="W80" s="5" t="str">
        <f>"""dayOfWeekNumber"":" &amp;ForecastModelInputs!V81&amp;","</f>
        <v>"dayOfWeekNumber":2,</v>
      </c>
      <c r="X80" s="5" t="str">
        <f>"""hourText"":"&amp;ForecastModelInputs!X81&amp;","</f>
        <v>"hourText":15,</v>
      </c>
      <c r="Y80" s="5" t="str">
        <f>"""hourNumber"":" &amp;ForecastModelInputs!X81&amp;","</f>
        <v>"hourNumber":15,</v>
      </c>
      <c r="Z80" s="5" t="str">
        <f>"""settlementPeriod"":" &amp;ForecastModelInputs!Y81&amp;","</f>
        <v>"settlementPeriod":32,</v>
      </c>
      <c r="AA80" s="5" t="s">
        <v>63</v>
      </c>
      <c r="AB80" s="5" t="str">
        <f>"""bankHoliday"":""" &amp;ForecastModelInputs!Z81&amp;""","</f>
        <v>"bankHoliday":"44227.6458333333",</v>
      </c>
      <c r="AC80" s="5" t="str">
        <f>"""workingDay"":""" &amp;ForecastModelInputs!AA81&amp;"""},"</f>
        <v>"workingDay":"NOT HOLIDAY"},</v>
      </c>
    </row>
    <row r="81" spans="1:29" x14ac:dyDescent="0.3">
      <c r="A81" s="6" t="str">
        <f t="shared" si="1"/>
        <v>{"dateTimeUTC":"2019-03-11 16:00:00.0000000","temp_location3":8.45,"temp_location6":9.84,"temp_location2":8.88,"temp_location4":8.81,"temp_location5":9.92,"temp_location1":8.77,"solar_location3":120.91,"solar_location6":176,"solar_location2":147.19,"solar_location4":93,"solar_location5":178.69,"solar_location1":147.31,"summerWinter":"WINTER","dateTimeLocal":"2019-03-11 16:00:00.0000000","year":2019,"monthNum":3,"monthName":"Mar","weekNumber":11,"dayOfWeek":"Mon","dayOfWeekNumber":2,"hourText":16,"hourNumber":16,"settlementPeriod":33,"timeOfDayLocal": "2000-01-01 00:00:00,000000","bankHoliday":"44227.6666666667","workingDay":"NOT HOLIDAY"},</v>
      </c>
      <c r="B81" s="5" t="s">
        <v>62</v>
      </c>
      <c r="C81" s="4" t="str">
        <f>"""dateTimeUTC"":"""&amp;TEXT(ForecastModelInputs!A82,"YYYY-MM-DD HH:MM:SS")&amp;".0000000"","</f>
        <v>"dateTimeUTC":"2019-03-11 16:00:00.0000000",</v>
      </c>
      <c r="D81" s="5" t="str">
        <f>"""temp_location3"":" &amp;ForecastModelInputs!C82&amp;","</f>
        <v>"temp_location3":8.45,</v>
      </c>
      <c r="E81" s="5" t="str">
        <f>"""temp_location6"":" &amp;ForecastModelInputs!D82&amp;","</f>
        <v>"temp_location6":9.84,</v>
      </c>
      <c r="F81" s="5" t="str">
        <f>"""temp_location2"":" &amp;ForecastModelInputs!E82&amp;","</f>
        <v>"temp_location2":8.88,</v>
      </c>
      <c r="G81" s="5" t="str">
        <f>"""temp_location4"":" &amp;ForecastModelInputs!F82&amp;","</f>
        <v>"temp_location4":8.81,</v>
      </c>
      <c r="H81" s="5" t="str">
        <f>"""temp_location5"":" &amp;ForecastModelInputs!G82&amp;","</f>
        <v>"temp_location5":9.92,</v>
      </c>
      <c r="I81" s="5" t="str">
        <f>"""temp_location1"":" &amp;ForecastModelInputs!H82&amp;","</f>
        <v>"temp_location1":8.77,</v>
      </c>
      <c r="J81" s="5" t="str">
        <f>"""solar_location3"":" &amp;ForecastModelInputs!I82&amp;","</f>
        <v>"solar_location3":120.91,</v>
      </c>
      <c r="K81" s="5" t="str">
        <f>"""solar_location6"":" &amp;ForecastModelInputs!J82&amp;","</f>
        <v>"solar_location6":176,</v>
      </c>
      <c r="L81" s="5" t="str">
        <f>"""solar_location2"":" &amp;ForecastModelInputs!K82&amp;","</f>
        <v>"solar_location2":147.19,</v>
      </c>
      <c r="M81" s="5" t="str">
        <f>"""solar_location4"":" &amp;ForecastModelInputs!L82&amp;","</f>
        <v>"solar_location4":93,</v>
      </c>
      <c r="N81" s="5" t="str">
        <f>"""solar_location5"":" &amp;ForecastModelInputs!M82&amp;","</f>
        <v>"solar_location5":178.69,</v>
      </c>
      <c r="O81" s="5" t="str">
        <f>"""solar_location1"":" &amp;ForecastModelInputs!N82&amp;","</f>
        <v>"solar_location1":147.31,</v>
      </c>
      <c r="P81" s="5" t="str">
        <f>"""summerWinter"":""" &amp;ForecastModelInputs!O82&amp;""","</f>
        <v>"summerWinter":"WINTER",</v>
      </c>
      <c r="Q81" s="4" t="str">
        <f>"""dateTimeLocal"":"""&amp;TEXT(ForecastModelInputs!P82,"YYYY-MM-DD HH:MM:SS")&amp;".0000000"","</f>
        <v>"dateTimeLocal":"2019-03-11 16:00:00.0000000",</v>
      </c>
      <c r="R81" s="5" t="str">
        <f>"""year"":" &amp;ForecastModelInputs!Q82&amp;","</f>
        <v>"year":2019,</v>
      </c>
      <c r="S81" s="5" t="str">
        <f>"""monthNum"":" &amp;ForecastModelInputs!R82&amp;","</f>
        <v>"monthNum":3,</v>
      </c>
      <c r="T81" s="5" t="str">
        <f>"""monthName"":""" &amp;ForecastModelInputs!S82&amp;""","</f>
        <v>"monthName":"Mar",</v>
      </c>
      <c r="U81" s="5" t="str">
        <f>"""weekNumber"":" &amp;ForecastModelInputs!T82&amp;","</f>
        <v>"weekNumber":11,</v>
      </c>
      <c r="V81" s="5" t="str">
        <f>"""dayOfWeek"":""" &amp;TRIM(ForecastModelInputs!U82)&amp;""","</f>
        <v>"dayOfWeek":"Mon",</v>
      </c>
      <c r="W81" s="5" t="str">
        <f>"""dayOfWeekNumber"":" &amp;ForecastModelInputs!V82&amp;","</f>
        <v>"dayOfWeekNumber":2,</v>
      </c>
      <c r="X81" s="5" t="str">
        <f>"""hourText"":"&amp;ForecastModelInputs!X82&amp;","</f>
        <v>"hourText":16,</v>
      </c>
      <c r="Y81" s="5" t="str">
        <f>"""hourNumber"":" &amp;ForecastModelInputs!X82&amp;","</f>
        <v>"hourNumber":16,</v>
      </c>
      <c r="Z81" s="5" t="str">
        <f>"""settlementPeriod"":" &amp;ForecastModelInputs!Y82&amp;","</f>
        <v>"settlementPeriod":33,</v>
      </c>
      <c r="AA81" s="5" t="s">
        <v>63</v>
      </c>
      <c r="AB81" s="5" t="str">
        <f>"""bankHoliday"":""" &amp;ForecastModelInputs!Z82&amp;""","</f>
        <v>"bankHoliday":"44227.6666666667",</v>
      </c>
      <c r="AC81" s="5" t="str">
        <f>"""workingDay"":""" &amp;ForecastModelInputs!AA82&amp;"""},"</f>
        <v>"workingDay":"NOT HOLIDAY"},</v>
      </c>
    </row>
    <row r="82" spans="1:29" x14ac:dyDescent="0.3">
      <c r="A82" s="6" t="str">
        <f t="shared" si="1"/>
        <v>{"dateTimeUTC":"2019-03-11 16:30:00.0000000","temp_location3":8.45,"temp_location6":9.84,"temp_location2":8.88,"temp_location4":8.81,"temp_location5":9.92,"temp_location1":8.77,"solar_location3":120.91,"solar_location6":176,"solar_location2":147.19,"solar_location4":93,"solar_location5":178.69,"solar_location1":147.31,"summerWinter":"WINTER","dateTimeLocal":"2019-03-11 16:30:00.0000000","year":2019,"monthNum":3,"monthName":"Mar","weekNumber":11,"dayOfWeek":"Mon","dayOfWeekNumber":2,"hourText":16,"hourNumber":16,"settlementPeriod":34,"timeOfDayLocal": "2000-01-01 00:00:00,000000","bankHoliday":"44227.6875","workingDay":"NOT HOLIDAY"},</v>
      </c>
      <c r="B82" s="5" t="s">
        <v>62</v>
      </c>
      <c r="C82" s="4" t="str">
        <f>"""dateTimeUTC"":"""&amp;TEXT(ForecastModelInputs!A83,"YYYY-MM-DD HH:MM:SS")&amp;".0000000"","</f>
        <v>"dateTimeUTC":"2019-03-11 16:30:00.0000000",</v>
      </c>
      <c r="D82" s="5" t="str">
        <f>"""temp_location3"":" &amp;ForecastModelInputs!C83&amp;","</f>
        <v>"temp_location3":8.45,</v>
      </c>
      <c r="E82" s="5" t="str">
        <f>"""temp_location6"":" &amp;ForecastModelInputs!D83&amp;","</f>
        <v>"temp_location6":9.84,</v>
      </c>
      <c r="F82" s="5" t="str">
        <f>"""temp_location2"":" &amp;ForecastModelInputs!E83&amp;","</f>
        <v>"temp_location2":8.88,</v>
      </c>
      <c r="G82" s="5" t="str">
        <f>"""temp_location4"":" &amp;ForecastModelInputs!F83&amp;","</f>
        <v>"temp_location4":8.81,</v>
      </c>
      <c r="H82" s="5" t="str">
        <f>"""temp_location5"":" &amp;ForecastModelInputs!G83&amp;","</f>
        <v>"temp_location5":9.92,</v>
      </c>
      <c r="I82" s="5" t="str">
        <f>"""temp_location1"":" &amp;ForecastModelInputs!H83&amp;","</f>
        <v>"temp_location1":8.77,</v>
      </c>
      <c r="J82" s="5" t="str">
        <f>"""solar_location3"":" &amp;ForecastModelInputs!I83&amp;","</f>
        <v>"solar_location3":120.91,</v>
      </c>
      <c r="K82" s="5" t="str">
        <f>"""solar_location6"":" &amp;ForecastModelInputs!J83&amp;","</f>
        <v>"solar_location6":176,</v>
      </c>
      <c r="L82" s="5" t="str">
        <f>"""solar_location2"":" &amp;ForecastModelInputs!K83&amp;","</f>
        <v>"solar_location2":147.19,</v>
      </c>
      <c r="M82" s="5" t="str">
        <f>"""solar_location4"":" &amp;ForecastModelInputs!L83&amp;","</f>
        <v>"solar_location4":93,</v>
      </c>
      <c r="N82" s="5" t="str">
        <f>"""solar_location5"":" &amp;ForecastModelInputs!M83&amp;","</f>
        <v>"solar_location5":178.69,</v>
      </c>
      <c r="O82" s="5" t="str">
        <f>"""solar_location1"":" &amp;ForecastModelInputs!N83&amp;","</f>
        <v>"solar_location1":147.31,</v>
      </c>
      <c r="P82" s="5" t="str">
        <f>"""summerWinter"":""" &amp;ForecastModelInputs!O83&amp;""","</f>
        <v>"summerWinter":"WINTER",</v>
      </c>
      <c r="Q82" s="4" t="str">
        <f>"""dateTimeLocal"":"""&amp;TEXT(ForecastModelInputs!P83,"YYYY-MM-DD HH:MM:SS")&amp;".0000000"","</f>
        <v>"dateTimeLocal":"2019-03-11 16:30:00.0000000",</v>
      </c>
      <c r="R82" s="5" t="str">
        <f>"""year"":" &amp;ForecastModelInputs!Q83&amp;","</f>
        <v>"year":2019,</v>
      </c>
      <c r="S82" s="5" t="str">
        <f>"""monthNum"":" &amp;ForecastModelInputs!R83&amp;","</f>
        <v>"monthNum":3,</v>
      </c>
      <c r="T82" s="5" t="str">
        <f>"""monthName"":""" &amp;ForecastModelInputs!S83&amp;""","</f>
        <v>"monthName":"Mar",</v>
      </c>
      <c r="U82" s="5" t="str">
        <f>"""weekNumber"":" &amp;ForecastModelInputs!T83&amp;","</f>
        <v>"weekNumber":11,</v>
      </c>
      <c r="V82" s="5" t="str">
        <f>"""dayOfWeek"":""" &amp;TRIM(ForecastModelInputs!U83)&amp;""","</f>
        <v>"dayOfWeek":"Mon",</v>
      </c>
      <c r="W82" s="5" t="str">
        <f>"""dayOfWeekNumber"":" &amp;ForecastModelInputs!V83&amp;","</f>
        <v>"dayOfWeekNumber":2,</v>
      </c>
      <c r="X82" s="5" t="str">
        <f>"""hourText"":"&amp;ForecastModelInputs!X83&amp;","</f>
        <v>"hourText":16,</v>
      </c>
      <c r="Y82" s="5" t="str">
        <f>"""hourNumber"":" &amp;ForecastModelInputs!X83&amp;","</f>
        <v>"hourNumber":16,</v>
      </c>
      <c r="Z82" s="5" t="str">
        <f>"""settlementPeriod"":" &amp;ForecastModelInputs!Y83&amp;","</f>
        <v>"settlementPeriod":34,</v>
      </c>
      <c r="AA82" s="5" t="s">
        <v>63</v>
      </c>
      <c r="AB82" s="5" t="str">
        <f>"""bankHoliday"":""" &amp;ForecastModelInputs!Z83&amp;""","</f>
        <v>"bankHoliday":"44227.6875",</v>
      </c>
      <c r="AC82" s="5" t="str">
        <f>"""workingDay"":""" &amp;ForecastModelInputs!AA83&amp;"""},"</f>
        <v>"workingDay":"NOT HOLIDAY"},</v>
      </c>
    </row>
    <row r="83" spans="1:29" x14ac:dyDescent="0.3">
      <c r="A83" s="6" t="str">
        <f t="shared" si="1"/>
        <v>{"dateTimeUTC":"2019-03-11 17:00:00.0000000","temp_location3":7.74,"temp_location6":9.77,"temp_location2":8.37,"temp_location4":7.69,"temp_location5":9.97,"temp_location1":8.35,"solar_location3":27.7,"solar_location6":34,"solar_location2":31.68,"solar_location4":14.31,"solar_location5":34.97,"solar_location1":27.95,"summerWinter":"WINTER","dateTimeLocal":"2019-03-11 17:00:00.0000000","year":2019,"monthNum":3,"monthName":"Mar","weekNumber":11,"dayOfWeek":"Mon","dayOfWeekNumber":2,"hourText":17,"hourNumber":17,"settlementPeriod":35,"timeOfDayLocal": "2000-01-01 00:00:00,000000","bankHoliday":"44227.7083333333","workingDay":"NOT HOLIDAY"},</v>
      </c>
      <c r="B83" s="5" t="s">
        <v>62</v>
      </c>
      <c r="C83" s="4" t="str">
        <f>"""dateTimeUTC"":"""&amp;TEXT(ForecastModelInputs!A84,"YYYY-MM-DD HH:MM:SS")&amp;".0000000"","</f>
        <v>"dateTimeUTC":"2019-03-11 17:00:00.0000000",</v>
      </c>
      <c r="D83" s="5" t="str">
        <f>"""temp_location3"":" &amp;ForecastModelInputs!C84&amp;","</f>
        <v>"temp_location3":7.74,</v>
      </c>
      <c r="E83" s="5" t="str">
        <f>"""temp_location6"":" &amp;ForecastModelInputs!D84&amp;","</f>
        <v>"temp_location6":9.77,</v>
      </c>
      <c r="F83" s="5" t="str">
        <f>"""temp_location2"":" &amp;ForecastModelInputs!E84&amp;","</f>
        <v>"temp_location2":8.37,</v>
      </c>
      <c r="G83" s="5" t="str">
        <f>"""temp_location4"":" &amp;ForecastModelInputs!F84&amp;","</f>
        <v>"temp_location4":7.69,</v>
      </c>
      <c r="H83" s="5" t="str">
        <f>"""temp_location5"":" &amp;ForecastModelInputs!G84&amp;","</f>
        <v>"temp_location5":9.97,</v>
      </c>
      <c r="I83" s="5" t="str">
        <f>"""temp_location1"":" &amp;ForecastModelInputs!H84&amp;","</f>
        <v>"temp_location1":8.35,</v>
      </c>
      <c r="J83" s="5" t="str">
        <f>"""solar_location3"":" &amp;ForecastModelInputs!I84&amp;","</f>
        <v>"solar_location3":27.7,</v>
      </c>
      <c r="K83" s="5" t="str">
        <f>"""solar_location6"":" &amp;ForecastModelInputs!J84&amp;","</f>
        <v>"solar_location6":34,</v>
      </c>
      <c r="L83" s="5" t="str">
        <f>"""solar_location2"":" &amp;ForecastModelInputs!K84&amp;","</f>
        <v>"solar_location2":31.68,</v>
      </c>
      <c r="M83" s="5" t="str">
        <f>"""solar_location4"":" &amp;ForecastModelInputs!L84&amp;","</f>
        <v>"solar_location4":14.31,</v>
      </c>
      <c r="N83" s="5" t="str">
        <f>"""solar_location5"":" &amp;ForecastModelInputs!M84&amp;","</f>
        <v>"solar_location5":34.97,</v>
      </c>
      <c r="O83" s="5" t="str">
        <f>"""solar_location1"":" &amp;ForecastModelInputs!N84&amp;","</f>
        <v>"solar_location1":27.95,</v>
      </c>
      <c r="P83" s="5" t="str">
        <f>"""summerWinter"":""" &amp;ForecastModelInputs!O84&amp;""","</f>
        <v>"summerWinter":"WINTER",</v>
      </c>
      <c r="Q83" s="4" t="str">
        <f>"""dateTimeLocal"":"""&amp;TEXT(ForecastModelInputs!P84,"YYYY-MM-DD HH:MM:SS")&amp;".0000000"","</f>
        <v>"dateTimeLocal":"2019-03-11 17:00:00.0000000",</v>
      </c>
      <c r="R83" s="5" t="str">
        <f>"""year"":" &amp;ForecastModelInputs!Q84&amp;","</f>
        <v>"year":2019,</v>
      </c>
      <c r="S83" s="5" t="str">
        <f>"""monthNum"":" &amp;ForecastModelInputs!R84&amp;","</f>
        <v>"monthNum":3,</v>
      </c>
      <c r="T83" s="5" t="str">
        <f>"""monthName"":""" &amp;ForecastModelInputs!S84&amp;""","</f>
        <v>"monthName":"Mar",</v>
      </c>
      <c r="U83" s="5" t="str">
        <f>"""weekNumber"":" &amp;ForecastModelInputs!T84&amp;","</f>
        <v>"weekNumber":11,</v>
      </c>
      <c r="V83" s="5" t="str">
        <f>"""dayOfWeek"":""" &amp;TRIM(ForecastModelInputs!U84)&amp;""","</f>
        <v>"dayOfWeek":"Mon",</v>
      </c>
      <c r="W83" s="5" t="str">
        <f>"""dayOfWeekNumber"":" &amp;ForecastModelInputs!V84&amp;","</f>
        <v>"dayOfWeekNumber":2,</v>
      </c>
      <c r="X83" s="5" t="str">
        <f>"""hourText"":"&amp;ForecastModelInputs!X84&amp;","</f>
        <v>"hourText":17,</v>
      </c>
      <c r="Y83" s="5" t="str">
        <f>"""hourNumber"":" &amp;ForecastModelInputs!X84&amp;","</f>
        <v>"hourNumber":17,</v>
      </c>
      <c r="Z83" s="5" t="str">
        <f>"""settlementPeriod"":" &amp;ForecastModelInputs!Y84&amp;","</f>
        <v>"settlementPeriod":35,</v>
      </c>
      <c r="AA83" s="5" t="s">
        <v>63</v>
      </c>
      <c r="AB83" s="5" t="str">
        <f>"""bankHoliday"":""" &amp;ForecastModelInputs!Z84&amp;""","</f>
        <v>"bankHoliday":"44227.7083333333",</v>
      </c>
      <c r="AC83" s="5" t="str">
        <f>"""workingDay"":""" &amp;ForecastModelInputs!AA84&amp;"""},"</f>
        <v>"workingDay":"NOT HOLIDAY"},</v>
      </c>
    </row>
    <row r="84" spans="1:29" x14ac:dyDescent="0.3">
      <c r="A84" s="6" t="str">
        <f t="shared" si="1"/>
        <v>{"dateTimeUTC":"2019-03-11 17:30:00.0000000","temp_location3":7.74,"temp_location6":9.77,"temp_location2":8.37,"temp_location4":7.69,"temp_location5":9.97,"temp_location1":8.35,"solar_location3":27.7,"solar_location6":34,"solar_location2":31.68,"solar_location4":14.31,"solar_location5":34.97,"solar_location1":27.95,"summerWinter":"WINTER","dateTimeLocal":"2019-03-11 17:30:00.0000000","year":2019,"monthNum":3,"monthName":"Mar","weekNumber":11,"dayOfWeek":"Mon","dayOfWeekNumber":2,"hourText":17,"hourNumber":17,"settlementPeriod":36,"timeOfDayLocal": "2000-01-01 00:00:00,000000","bankHoliday":"44227.7291666667","workingDay":"NOT HOLIDAY"},</v>
      </c>
      <c r="B84" s="5" t="s">
        <v>62</v>
      </c>
      <c r="C84" s="4" t="str">
        <f>"""dateTimeUTC"":"""&amp;TEXT(ForecastModelInputs!A85,"YYYY-MM-DD HH:MM:SS")&amp;".0000000"","</f>
        <v>"dateTimeUTC":"2019-03-11 17:30:00.0000000",</v>
      </c>
      <c r="D84" s="5" t="str">
        <f>"""temp_location3"":" &amp;ForecastModelInputs!C85&amp;","</f>
        <v>"temp_location3":7.74,</v>
      </c>
      <c r="E84" s="5" t="str">
        <f>"""temp_location6"":" &amp;ForecastModelInputs!D85&amp;","</f>
        <v>"temp_location6":9.77,</v>
      </c>
      <c r="F84" s="5" t="str">
        <f>"""temp_location2"":" &amp;ForecastModelInputs!E85&amp;","</f>
        <v>"temp_location2":8.37,</v>
      </c>
      <c r="G84" s="5" t="str">
        <f>"""temp_location4"":" &amp;ForecastModelInputs!F85&amp;","</f>
        <v>"temp_location4":7.69,</v>
      </c>
      <c r="H84" s="5" t="str">
        <f>"""temp_location5"":" &amp;ForecastModelInputs!G85&amp;","</f>
        <v>"temp_location5":9.97,</v>
      </c>
      <c r="I84" s="5" t="str">
        <f>"""temp_location1"":" &amp;ForecastModelInputs!H85&amp;","</f>
        <v>"temp_location1":8.35,</v>
      </c>
      <c r="J84" s="5" t="str">
        <f>"""solar_location3"":" &amp;ForecastModelInputs!I85&amp;","</f>
        <v>"solar_location3":27.7,</v>
      </c>
      <c r="K84" s="5" t="str">
        <f>"""solar_location6"":" &amp;ForecastModelInputs!J85&amp;","</f>
        <v>"solar_location6":34,</v>
      </c>
      <c r="L84" s="5" t="str">
        <f>"""solar_location2"":" &amp;ForecastModelInputs!K85&amp;","</f>
        <v>"solar_location2":31.68,</v>
      </c>
      <c r="M84" s="5" t="str">
        <f>"""solar_location4"":" &amp;ForecastModelInputs!L85&amp;","</f>
        <v>"solar_location4":14.31,</v>
      </c>
      <c r="N84" s="5" t="str">
        <f>"""solar_location5"":" &amp;ForecastModelInputs!M85&amp;","</f>
        <v>"solar_location5":34.97,</v>
      </c>
      <c r="O84" s="5" t="str">
        <f>"""solar_location1"":" &amp;ForecastModelInputs!N85&amp;","</f>
        <v>"solar_location1":27.95,</v>
      </c>
      <c r="P84" s="5" t="str">
        <f>"""summerWinter"":""" &amp;ForecastModelInputs!O85&amp;""","</f>
        <v>"summerWinter":"WINTER",</v>
      </c>
      <c r="Q84" s="4" t="str">
        <f>"""dateTimeLocal"":"""&amp;TEXT(ForecastModelInputs!P85,"YYYY-MM-DD HH:MM:SS")&amp;".0000000"","</f>
        <v>"dateTimeLocal":"2019-03-11 17:30:00.0000000",</v>
      </c>
      <c r="R84" s="5" t="str">
        <f>"""year"":" &amp;ForecastModelInputs!Q85&amp;","</f>
        <v>"year":2019,</v>
      </c>
      <c r="S84" s="5" t="str">
        <f>"""monthNum"":" &amp;ForecastModelInputs!R85&amp;","</f>
        <v>"monthNum":3,</v>
      </c>
      <c r="T84" s="5" t="str">
        <f>"""monthName"":""" &amp;ForecastModelInputs!S85&amp;""","</f>
        <v>"monthName":"Mar",</v>
      </c>
      <c r="U84" s="5" t="str">
        <f>"""weekNumber"":" &amp;ForecastModelInputs!T85&amp;","</f>
        <v>"weekNumber":11,</v>
      </c>
      <c r="V84" s="5" t="str">
        <f>"""dayOfWeek"":""" &amp;TRIM(ForecastModelInputs!U85)&amp;""","</f>
        <v>"dayOfWeek":"Mon",</v>
      </c>
      <c r="W84" s="5" t="str">
        <f>"""dayOfWeekNumber"":" &amp;ForecastModelInputs!V85&amp;","</f>
        <v>"dayOfWeekNumber":2,</v>
      </c>
      <c r="X84" s="5" t="str">
        <f>"""hourText"":"&amp;ForecastModelInputs!X85&amp;","</f>
        <v>"hourText":17,</v>
      </c>
      <c r="Y84" s="5" t="str">
        <f>"""hourNumber"":" &amp;ForecastModelInputs!X85&amp;","</f>
        <v>"hourNumber":17,</v>
      </c>
      <c r="Z84" s="5" t="str">
        <f>"""settlementPeriod"":" &amp;ForecastModelInputs!Y85&amp;","</f>
        <v>"settlementPeriod":36,</v>
      </c>
      <c r="AA84" s="5" t="s">
        <v>63</v>
      </c>
      <c r="AB84" s="5" t="str">
        <f>"""bankHoliday"":""" &amp;ForecastModelInputs!Z85&amp;""","</f>
        <v>"bankHoliday":"44227.7291666667",</v>
      </c>
      <c r="AC84" s="5" t="str">
        <f>"""workingDay"":""" &amp;ForecastModelInputs!AA85&amp;"""},"</f>
        <v>"workingDay":"NOT HOLIDAY"},</v>
      </c>
    </row>
    <row r="85" spans="1:29" x14ac:dyDescent="0.3">
      <c r="A85" s="6" t="str">
        <f t="shared" si="1"/>
        <v>{"dateTimeUTC":"2019-03-11 18:00:00.0000000","temp_location3":6.93,"temp_location6":9.77,"temp_location2":7.7,"temp_location4":6.44,"temp_location5":10.02,"temp_location1":7.94,"solar_location3":0,"solar_location6":0,"solar_location2":0,"solar_location4":0,"solar_location5":0,"solar_location1":0,"summerWinter":"WINTER","dateTimeLocal":"2019-03-11 18:00:00.0000000","year":2019,"monthNum":3,"monthName":"Mar","weekNumber":11,"dayOfWeek":"Mon","dayOfWeekNumber":2,"hourText":18,"hourNumber":18,"settlementPeriod":37,"timeOfDayLocal": "2000-01-01 00:00:00,000000","bankHoliday":"44227.75","workingDay":"NOT HOLIDAY"},</v>
      </c>
      <c r="B85" s="5" t="s">
        <v>62</v>
      </c>
      <c r="C85" s="4" t="str">
        <f>"""dateTimeUTC"":"""&amp;TEXT(ForecastModelInputs!A86,"YYYY-MM-DD HH:MM:SS")&amp;".0000000"","</f>
        <v>"dateTimeUTC":"2019-03-11 18:00:00.0000000",</v>
      </c>
      <c r="D85" s="5" t="str">
        <f>"""temp_location3"":" &amp;ForecastModelInputs!C86&amp;","</f>
        <v>"temp_location3":6.93,</v>
      </c>
      <c r="E85" s="5" t="str">
        <f>"""temp_location6"":" &amp;ForecastModelInputs!D86&amp;","</f>
        <v>"temp_location6":9.77,</v>
      </c>
      <c r="F85" s="5" t="str">
        <f>"""temp_location2"":" &amp;ForecastModelInputs!E86&amp;","</f>
        <v>"temp_location2":7.7,</v>
      </c>
      <c r="G85" s="5" t="str">
        <f>"""temp_location4"":" &amp;ForecastModelInputs!F86&amp;","</f>
        <v>"temp_location4":6.44,</v>
      </c>
      <c r="H85" s="5" t="str">
        <f>"""temp_location5"":" &amp;ForecastModelInputs!G86&amp;","</f>
        <v>"temp_location5":10.02,</v>
      </c>
      <c r="I85" s="5" t="str">
        <f>"""temp_location1"":" &amp;ForecastModelInputs!H86&amp;","</f>
        <v>"temp_location1":7.94,</v>
      </c>
      <c r="J85" s="5" t="str">
        <f>"""solar_location3"":" &amp;ForecastModelInputs!I86&amp;","</f>
        <v>"solar_location3":0,</v>
      </c>
      <c r="K85" s="5" t="str">
        <f>"""solar_location6"":" &amp;ForecastModelInputs!J86&amp;","</f>
        <v>"solar_location6":0,</v>
      </c>
      <c r="L85" s="5" t="str">
        <f>"""solar_location2"":" &amp;ForecastModelInputs!K86&amp;","</f>
        <v>"solar_location2":0,</v>
      </c>
      <c r="M85" s="5" t="str">
        <f>"""solar_location4"":" &amp;ForecastModelInputs!L86&amp;","</f>
        <v>"solar_location4":0,</v>
      </c>
      <c r="N85" s="5" t="str">
        <f>"""solar_location5"":" &amp;ForecastModelInputs!M86&amp;","</f>
        <v>"solar_location5":0,</v>
      </c>
      <c r="O85" s="5" t="str">
        <f>"""solar_location1"":" &amp;ForecastModelInputs!N86&amp;","</f>
        <v>"solar_location1":0,</v>
      </c>
      <c r="P85" s="5" t="str">
        <f>"""summerWinter"":""" &amp;ForecastModelInputs!O86&amp;""","</f>
        <v>"summerWinter":"WINTER",</v>
      </c>
      <c r="Q85" s="4" t="str">
        <f>"""dateTimeLocal"":"""&amp;TEXT(ForecastModelInputs!P86,"YYYY-MM-DD HH:MM:SS")&amp;".0000000"","</f>
        <v>"dateTimeLocal":"2019-03-11 18:00:00.0000000",</v>
      </c>
      <c r="R85" s="5" t="str">
        <f>"""year"":" &amp;ForecastModelInputs!Q86&amp;","</f>
        <v>"year":2019,</v>
      </c>
      <c r="S85" s="5" t="str">
        <f>"""monthNum"":" &amp;ForecastModelInputs!R86&amp;","</f>
        <v>"monthNum":3,</v>
      </c>
      <c r="T85" s="5" t="str">
        <f>"""monthName"":""" &amp;ForecastModelInputs!S86&amp;""","</f>
        <v>"monthName":"Mar",</v>
      </c>
      <c r="U85" s="5" t="str">
        <f>"""weekNumber"":" &amp;ForecastModelInputs!T86&amp;","</f>
        <v>"weekNumber":11,</v>
      </c>
      <c r="V85" s="5" t="str">
        <f>"""dayOfWeek"":""" &amp;TRIM(ForecastModelInputs!U86)&amp;""","</f>
        <v>"dayOfWeek":"Mon",</v>
      </c>
      <c r="W85" s="5" t="str">
        <f>"""dayOfWeekNumber"":" &amp;ForecastModelInputs!V86&amp;","</f>
        <v>"dayOfWeekNumber":2,</v>
      </c>
      <c r="X85" s="5" t="str">
        <f>"""hourText"":"&amp;ForecastModelInputs!X86&amp;","</f>
        <v>"hourText":18,</v>
      </c>
      <c r="Y85" s="5" t="str">
        <f>"""hourNumber"":" &amp;ForecastModelInputs!X86&amp;","</f>
        <v>"hourNumber":18,</v>
      </c>
      <c r="Z85" s="5" t="str">
        <f>"""settlementPeriod"":" &amp;ForecastModelInputs!Y86&amp;","</f>
        <v>"settlementPeriod":37,</v>
      </c>
      <c r="AA85" s="5" t="s">
        <v>63</v>
      </c>
      <c r="AB85" s="5" t="str">
        <f>"""bankHoliday"":""" &amp;ForecastModelInputs!Z86&amp;""","</f>
        <v>"bankHoliday":"44227.75",</v>
      </c>
      <c r="AC85" s="5" t="str">
        <f>"""workingDay"":""" &amp;ForecastModelInputs!AA86&amp;"""},"</f>
        <v>"workingDay":"NOT HOLIDAY"},</v>
      </c>
    </row>
    <row r="86" spans="1:29" x14ac:dyDescent="0.3">
      <c r="A86" s="6" t="str">
        <f t="shared" si="1"/>
        <v>{"dateTimeUTC":"2019-03-11 18:30:00.0000000","temp_location3":6.93,"temp_location6":9.77,"temp_location2":7.7,"temp_location4":6.44,"temp_location5":10.02,"temp_location1":7.94,"solar_location3":0,"solar_location6":0,"solar_location2":0,"solar_location4":0,"solar_location5":0,"solar_location1":0,"summerWinter":"WINTER","dateTimeLocal":"2019-03-11 18:30:00.0000000","year":2019,"monthNum":3,"monthName":"Mar","weekNumber":11,"dayOfWeek":"Mon","dayOfWeekNumber":2,"hourText":18,"hourNumber":18,"settlementPeriod":38,"timeOfDayLocal": "2000-01-01 00:00:00,000000","bankHoliday":"44227.7708333333","workingDay":"NOT HOLIDAY"},</v>
      </c>
      <c r="B86" s="5" t="s">
        <v>62</v>
      </c>
      <c r="C86" s="4" t="str">
        <f>"""dateTimeUTC"":"""&amp;TEXT(ForecastModelInputs!A87,"YYYY-MM-DD HH:MM:SS")&amp;".0000000"","</f>
        <v>"dateTimeUTC":"2019-03-11 18:30:00.0000000",</v>
      </c>
      <c r="D86" s="5" t="str">
        <f>"""temp_location3"":" &amp;ForecastModelInputs!C87&amp;","</f>
        <v>"temp_location3":6.93,</v>
      </c>
      <c r="E86" s="5" t="str">
        <f>"""temp_location6"":" &amp;ForecastModelInputs!D87&amp;","</f>
        <v>"temp_location6":9.77,</v>
      </c>
      <c r="F86" s="5" t="str">
        <f>"""temp_location2"":" &amp;ForecastModelInputs!E87&amp;","</f>
        <v>"temp_location2":7.7,</v>
      </c>
      <c r="G86" s="5" t="str">
        <f>"""temp_location4"":" &amp;ForecastModelInputs!F87&amp;","</f>
        <v>"temp_location4":6.44,</v>
      </c>
      <c r="H86" s="5" t="str">
        <f>"""temp_location5"":" &amp;ForecastModelInputs!G87&amp;","</f>
        <v>"temp_location5":10.02,</v>
      </c>
      <c r="I86" s="5" t="str">
        <f>"""temp_location1"":" &amp;ForecastModelInputs!H87&amp;","</f>
        <v>"temp_location1":7.94,</v>
      </c>
      <c r="J86" s="5" t="str">
        <f>"""solar_location3"":" &amp;ForecastModelInputs!I87&amp;","</f>
        <v>"solar_location3":0,</v>
      </c>
      <c r="K86" s="5" t="str">
        <f>"""solar_location6"":" &amp;ForecastModelInputs!J87&amp;","</f>
        <v>"solar_location6":0,</v>
      </c>
      <c r="L86" s="5" t="str">
        <f>"""solar_location2"":" &amp;ForecastModelInputs!K87&amp;","</f>
        <v>"solar_location2":0,</v>
      </c>
      <c r="M86" s="5" t="str">
        <f>"""solar_location4"":" &amp;ForecastModelInputs!L87&amp;","</f>
        <v>"solar_location4":0,</v>
      </c>
      <c r="N86" s="5" t="str">
        <f>"""solar_location5"":" &amp;ForecastModelInputs!M87&amp;","</f>
        <v>"solar_location5":0,</v>
      </c>
      <c r="O86" s="5" t="str">
        <f>"""solar_location1"":" &amp;ForecastModelInputs!N87&amp;","</f>
        <v>"solar_location1":0,</v>
      </c>
      <c r="P86" s="5" t="str">
        <f>"""summerWinter"":""" &amp;ForecastModelInputs!O87&amp;""","</f>
        <v>"summerWinter":"WINTER",</v>
      </c>
      <c r="Q86" s="4" t="str">
        <f>"""dateTimeLocal"":"""&amp;TEXT(ForecastModelInputs!P87,"YYYY-MM-DD HH:MM:SS")&amp;".0000000"","</f>
        <v>"dateTimeLocal":"2019-03-11 18:30:00.0000000",</v>
      </c>
      <c r="R86" s="5" t="str">
        <f>"""year"":" &amp;ForecastModelInputs!Q87&amp;","</f>
        <v>"year":2019,</v>
      </c>
      <c r="S86" s="5" t="str">
        <f>"""monthNum"":" &amp;ForecastModelInputs!R87&amp;","</f>
        <v>"monthNum":3,</v>
      </c>
      <c r="T86" s="5" t="str">
        <f>"""monthName"":""" &amp;ForecastModelInputs!S87&amp;""","</f>
        <v>"monthName":"Mar",</v>
      </c>
      <c r="U86" s="5" t="str">
        <f>"""weekNumber"":" &amp;ForecastModelInputs!T87&amp;","</f>
        <v>"weekNumber":11,</v>
      </c>
      <c r="V86" s="5" t="str">
        <f>"""dayOfWeek"":""" &amp;TRIM(ForecastModelInputs!U87)&amp;""","</f>
        <v>"dayOfWeek":"Mon",</v>
      </c>
      <c r="W86" s="5" t="str">
        <f>"""dayOfWeekNumber"":" &amp;ForecastModelInputs!V87&amp;","</f>
        <v>"dayOfWeekNumber":2,</v>
      </c>
      <c r="X86" s="5" t="str">
        <f>"""hourText"":"&amp;ForecastModelInputs!X87&amp;","</f>
        <v>"hourText":18,</v>
      </c>
      <c r="Y86" s="5" t="str">
        <f>"""hourNumber"":" &amp;ForecastModelInputs!X87&amp;","</f>
        <v>"hourNumber":18,</v>
      </c>
      <c r="Z86" s="5" t="str">
        <f>"""settlementPeriod"":" &amp;ForecastModelInputs!Y87&amp;","</f>
        <v>"settlementPeriod":38,</v>
      </c>
      <c r="AA86" s="5" t="s">
        <v>63</v>
      </c>
      <c r="AB86" s="5" t="str">
        <f>"""bankHoliday"":""" &amp;ForecastModelInputs!Z87&amp;""","</f>
        <v>"bankHoliday":"44227.7708333333",</v>
      </c>
      <c r="AC86" s="5" t="str">
        <f>"""workingDay"":""" &amp;ForecastModelInputs!AA87&amp;"""},"</f>
        <v>"workingDay":"NOT HOLIDAY"},</v>
      </c>
    </row>
    <row r="87" spans="1:29" x14ac:dyDescent="0.3">
      <c r="A87" s="6" t="str">
        <f t="shared" si="1"/>
        <v>{"dateTimeUTC":"2019-03-11 19:00:00.0000000","temp_location3":6.73,"temp_location6":9.9,"temp_location2":7.7,"temp_location4":6.28,"temp_location5":10.17,"temp_location1":8.02,"solar_location3":0,"solar_location6":0,"solar_location2":0,"solar_location4":0,"solar_location5":0,"solar_location1":0,"summerWinter":"WINTER","dateTimeLocal":"2019-03-11 19:00:00.0000000","year":2019,"monthNum":3,"monthName":"Mar","weekNumber":11,"dayOfWeek":"Mon","dayOfWeekNumber":2,"hourText":19,"hourNumber":19,"settlementPeriod":39,"timeOfDayLocal": "2000-01-01 00:00:00,000000","bankHoliday":"44227.7916666667","workingDay":"NOT HOLIDAY"},</v>
      </c>
      <c r="B87" s="5" t="s">
        <v>62</v>
      </c>
      <c r="C87" s="4" t="str">
        <f>"""dateTimeUTC"":"""&amp;TEXT(ForecastModelInputs!A88,"YYYY-MM-DD HH:MM:SS")&amp;".0000000"","</f>
        <v>"dateTimeUTC":"2019-03-11 19:00:00.0000000",</v>
      </c>
      <c r="D87" s="5" t="str">
        <f>"""temp_location3"":" &amp;ForecastModelInputs!C88&amp;","</f>
        <v>"temp_location3":6.73,</v>
      </c>
      <c r="E87" s="5" t="str">
        <f>"""temp_location6"":" &amp;ForecastModelInputs!D88&amp;","</f>
        <v>"temp_location6":9.9,</v>
      </c>
      <c r="F87" s="5" t="str">
        <f>"""temp_location2"":" &amp;ForecastModelInputs!E88&amp;","</f>
        <v>"temp_location2":7.7,</v>
      </c>
      <c r="G87" s="5" t="str">
        <f>"""temp_location4"":" &amp;ForecastModelInputs!F88&amp;","</f>
        <v>"temp_location4":6.28,</v>
      </c>
      <c r="H87" s="5" t="str">
        <f>"""temp_location5"":" &amp;ForecastModelInputs!G88&amp;","</f>
        <v>"temp_location5":10.17,</v>
      </c>
      <c r="I87" s="5" t="str">
        <f>"""temp_location1"":" &amp;ForecastModelInputs!H88&amp;","</f>
        <v>"temp_location1":8.02,</v>
      </c>
      <c r="J87" s="5" t="str">
        <f>"""solar_location3"":" &amp;ForecastModelInputs!I88&amp;","</f>
        <v>"solar_location3":0,</v>
      </c>
      <c r="K87" s="5" t="str">
        <f>"""solar_location6"":" &amp;ForecastModelInputs!J88&amp;","</f>
        <v>"solar_location6":0,</v>
      </c>
      <c r="L87" s="5" t="str">
        <f>"""solar_location2"":" &amp;ForecastModelInputs!K88&amp;","</f>
        <v>"solar_location2":0,</v>
      </c>
      <c r="M87" s="5" t="str">
        <f>"""solar_location4"":" &amp;ForecastModelInputs!L88&amp;","</f>
        <v>"solar_location4":0,</v>
      </c>
      <c r="N87" s="5" t="str">
        <f>"""solar_location5"":" &amp;ForecastModelInputs!M88&amp;","</f>
        <v>"solar_location5":0,</v>
      </c>
      <c r="O87" s="5" t="str">
        <f>"""solar_location1"":" &amp;ForecastModelInputs!N88&amp;","</f>
        <v>"solar_location1":0,</v>
      </c>
      <c r="P87" s="5" t="str">
        <f>"""summerWinter"":""" &amp;ForecastModelInputs!O88&amp;""","</f>
        <v>"summerWinter":"WINTER",</v>
      </c>
      <c r="Q87" s="4" t="str">
        <f>"""dateTimeLocal"":"""&amp;TEXT(ForecastModelInputs!P88,"YYYY-MM-DD HH:MM:SS")&amp;".0000000"","</f>
        <v>"dateTimeLocal":"2019-03-11 19:00:00.0000000",</v>
      </c>
      <c r="R87" s="5" t="str">
        <f>"""year"":" &amp;ForecastModelInputs!Q88&amp;","</f>
        <v>"year":2019,</v>
      </c>
      <c r="S87" s="5" t="str">
        <f>"""monthNum"":" &amp;ForecastModelInputs!R88&amp;","</f>
        <v>"monthNum":3,</v>
      </c>
      <c r="T87" s="5" t="str">
        <f>"""monthName"":""" &amp;ForecastModelInputs!S88&amp;""","</f>
        <v>"monthName":"Mar",</v>
      </c>
      <c r="U87" s="5" t="str">
        <f>"""weekNumber"":" &amp;ForecastModelInputs!T88&amp;","</f>
        <v>"weekNumber":11,</v>
      </c>
      <c r="V87" s="5" t="str">
        <f>"""dayOfWeek"":""" &amp;TRIM(ForecastModelInputs!U88)&amp;""","</f>
        <v>"dayOfWeek":"Mon",</v>
      </c>
      <c r="W87" s="5" t="str">
        <f>"""dayOfWeekNumber"":" &amp;ForecastModelInputs!V88&amp;","</f>
        <v>"dayOfWeekNumber":2,</v>
      </c>
      <c r="X87" s="5" t="str">
        <f>"""hourText"":"&amp;ForecastModelInputs!X88&amp;","</f>
        <v>"hourText":19,</v>
      </c>
      <c r="Y87" s="5" t="str">
        <f>"""hourNumber"":" &amp;ForecastModelInputs!X88&amp;","</f>
        <v>"hourNumber":19,</v>
      </c>
      <c r="Z87" s="5" t="str">
        <f>"""settlementPeriod"":" &amp;ForecastModelInputs!Y88&amp;","</f>
        <v>"settlementPeriod":39,</v>
      </c>
      <c r="AA87" s="5" t="s">
        <v>63</v>
      </c>
      <c r="AB87" s="5" t="str">
        <f>"""bankHoliday"":""" &amp;ForecastModelInputs!Z88&amp;""","</f>
        <v>"bankHoliday":"44227.7916666667",</v>
      </c>
      <c r="AC87" s="5" t="str">
        <f>"""workingDay"":""" &amp;ForecastModelInputs!AA88&amp;"""},"</f>
        <v>"workingDay":"NOT HOLIDAY"},</v>
      </c>
    </row>
    <row r="88" spans="1:29" x14ac:dyDescent="0.3">
      <c r="A88" s="6" t="str">
        <f t="shared" si="1"/>
        <v>{"dateTimeUTC":"2019-03-11 19:30:00.0000000","temp_location3":6.73,"temp_location6":9.9,"temp_location2":7.7,"temp_location4":6.28,"temp_location5":10.17,"temp_location1":8.02,"solar_location3":0,"solar_location6":0,"solar_location2":0,"solar_location4":0,"solar_location5":0,"solar_location1":0,"summerWinter":"WINTER","dateTimeLocal":"2019-03-11 19:30:00.0000000","year":2019,"monthNum":3,"monthName":"Mar","weekNumber":11,"dayOfWeek":"Mon","dayOfWeekNumber":2,"hourText":19,"hourNumber":19,"settlementPeriod":40,"timeOfDayLocal": "2000-01-01 00:00:00,000000","bankHoliday":"44227.8125","workingDay":"NOT HOLIDAY"},</v>
      </c>
      <c r="B88" s="5" t="s">
        <v>62</v>
      </c>
      <c r="C88" s="4" t="str">
        <f>"""dateTimeUTC"":"""&amp;TEXT(ForecastModelInputs!A89,"YYYY-MM-DD HH:MM:SS")&amp;".0000000"","</f>
        <v>"dateTimeUTC":"2019-03-11 19:30:00.0000000",</v>
      </c>
      <c r="D88" s="5" t="str">
        <f>"""temp_location3"":" &amp;ForecastModelInputs!C89&amp;","</f>
        <v>"temp_location3":6.73,</v>
      </c>
      <c r="E88" s="5" t="str">
        <f>"""temp_location6"":" &amp;ForecastModelInputs!D89&amp;","</f>
        <v>"temp_location6":9.9,</v>
      </c>
      <c r="F88" s="5" t="str">
        <f>"""temp_location2"":" &amp;ForecastModelInputs!E89&amp;","</f>
        <v>"temp_location2":7.7,</v>
      </c>
      <c r="G88" s="5" t="str">
        <f>"""temp_location4"":" &amp;ForecastModelInputs!F89&amp;","</f>
        <v>"temp_location4":6.28,</v>
      </c>
      <c r="H88" s="5" t="str">
        <f>"""temp_location5"":" &amp;ForecastModelInputs!G89&amp;","</f>
        <v>"temp_location5":10.17,</v>
      </c>
      <c r="I88" s="5" t="str">
        <f>"""temp_location1"":" &amp;ForecastModelInputs!H89&amp;","</f>
        <v>"temp_location1":8.02,</v>
      </c>
      <c r="J88" s="5" t="str">
        <f>"""solar_location3"":" &amp;ForecastModelInputs!I89&amp;","</f>
        <v>"solar_location3":0,</v>
      </c>
      <c r="K88" s="5" t="str">
        <f>"""solar_location6"":" &amp;ForecastModelInputs!J89&amp;","</f>
        <v>"solar_location6":0,</v>
      </c>
      <c r="L88" s="5" t="str">
        <f>"""solar_location2"":" &amp;ForecastModelInputs!K89&amp;","</f>
        <v>"solar_location2":0,</v>
      </c>
      <c r="M88" s="5" t="str">
        <f>"""solar_location4"":" &amp;ForecastModelInputs!L89&amp;","</f>
        <v>"solar_location4":0,</v>
      </c>
      <c r="N88" s="5" t="str">
        <f>"""solar_location5"":" &amp;ForecastModelInputs!M89&amp;","</f>
        <v>"solar_location5":0,</v>
      </c>
      <c r="O88" s="5" t="str">
        <f>"""solar_location1"":" &amp;ForecastModelInputs!N89&amp;","</f>
        <v>"solar_location1":0,</v>
      </c>
      <c r="P88" s="5" t="str">
        <f>"""summerWinter"":""" &amp;ForecastModelInputs!O89&amp;""","</f>
        <v>"summerWinter":"WINTER",</v>
      </c>
      <c r="Q88" s="4" t="str">
        <f>"""dateTimeLocal"":"""&amp;TEXT(ForecastModelInputs!P89,"YYYY-MM-DD HH:MM:SS")&amp;".0000000"","</f>
        <v>"dateTimeLocal":"2019-03-11 19:30:00.0000000",</v>
      </c>
      <c r="R88" s="5" t="str">
        <f>"""year"":" &amp;ForecastModelInputs!Q89&amp;","</f>
        <v>"year":2019,</v>
      </c>
      <c r="S88" s="5" t="str">
        <f>"""monthNum"":" &amp;ForecastModelInputs!R89&amp;","</f>
        <v>"monthNum":3,</v>
      </c>
      <c r="T88" s="5" t="str">
        <f>"""monthName"":""" &amp;ForecastModelInputs!S89&amp;""","</f>
        <v>"monthName":"Mar",</v>
      </c>
      <c r="U88" s="5" t="str">
        <f>"""weekNumber"":" &amp;ForecastModelInputs!T89&amp;","</f>
        <v>"weekNumber":11,</v>
      </c>
      <c r="V88" s="5" t="str">
        <f>"""dayOfWeek"":""" &amp;TRIM(ForecastModelInputs!U89)&amp;""","</f>
        <v>"dayOfWeek":"Mon",</v>
      </c>
      <c r="W88" s="5" t="str">
        <f>"""dayOfWeekNumber"":" &amp;ForecastModelInputs!V89&amp;","</f>
        <v>"dayOfWeekNumber":2,</v>
      </c>
      <c r="X88" s="5" t="str">
        <f>"""hourText"":"&amp;ForecastModelInputs!X89&amp;","</f>
        <v>"hourText":19,</v>
      </c>
      <c r="Y88" s="5" t="str">
        <f>"""hourNumber"":" &amp;ForecastModelInputs!X89&amp;","</f>
        <v>"hourNumber":19,</v>
      </c>
      <c r="Z88" s="5" t="str">
        <f>"""settlementPeriod"":" &amp;ForecastModelInputs!Y89&amp;","</f>
        <v>"settlementPeriod":40,</v>
      </c>
      <c r="AA88" s="5" t="s">
        <v>63</v>
      </c>
      <c r="AB88" s="5" t="str">
        <f>"""bankHoliday"":""" &amp;ForecastModelInputs!Z89&amp;""","</f>
        <v>"bankHoliday":"44227.8125",</v>
      </c>
      <c r="AC88" s="5" t="str">
        <f>"""workingDay"":""" &amp;ForecastModelInputs!AA89&amp;"""},"</f>
        <v>"workingDay":"NOT HOLIDAY"},</v>
      </c>
    </row>
    <row r="89" spans="1:29" x14ac:dyDescent="0.3">
      <c r="A89" s="6" t="str">
        <f t="shared" si="1"/>
        <v>{"dateTimeUTC":"2019-03-11 20:00:00.0000000","temp_location3":6.69,"temp_location6":10.02,"temp_location2":7.91,"temp_location4":6.14,"temp_location5":10.28,"temp_location1":8.2,"solar_location3":0,"solar_location6":0,"solar_location2":0,"solar_location4":0,"solar_location5":0,"solar_location1":0,"summerWinter":"WINTER","dateTimeLocal":"2019-03-11 20:00:00.0000000","year":2019,"monthNum":3,"monthName":"Mar","weekNumber":11,"dayOfWeek":"Mon","dayOfWeekNumber":2,"hourText":20,"hourNumber":20,"settlementPeriod":41,"timeOfDayLocal": "2000-01-01 00:00:00,000000","bankHoliday":"44227.8333333333","workingDay":"NOT HOLIDAY"},</v>
      </c>
      <c r="B89" s="5" t="s">
        <v>62</v>
      </c>
      <c r="C89" s="4" t="str">
        <f>"""dateTimeUTC"":"""&amp;TEXT(ForecastModelInputs!A90,"YYYY-MM-DD HH:MM:SS")&amp;".0000000"","</f>
        <v>"dateTimeUTC":"2019-03-11 20:00:00.0000000",</v>
      </c>
      <c r="D89" s="5" t="str">
        <f>"""temp_location3"":" &amp;ForecastModelInputs!C90&amp;","</f>
        <v>"temp_location3":6.69,</v>
      </c>
      <c r="E89" s="5" t="str">
        <f>"""temp_location6"":" &amp;ForecastModelInputs!D90&amp;","</f>
        <v>"temp_location6":10.02,</v>
      </c>
      <c r="F89" s="5" t="str">
        <f>"""temp_location2"":" &amp;ForecastModelInputs!E90&amp;","</f>
        <v>"temp_location2":7.91,</v>
      </c>
      <c r="G89" s="5" t="str">
        <f>"""temp_location4"":" &amp;ForecastModelInputs!F90&amp;","</f>
        <v>"temp_location4":6.14,</v>
      </c>
      <c r="H89" s="5" t="str">
        <f>"""temp_location5"":" &amp;ForecastModelInputs!G90&amp;","</f>
        <v>"temp_location5":10.28,</v>
      </c>
      <c r="I89" s="5" t="str">
        <f>"""temp_location1"":" &amp;ForecastModelInputs!H90&amp;","</f>
        <v>"temp_location1":8.2,</v>
      </c>
      <c r="J89" s="5" t="str">
        <f>"""solar_location3"":" &amp;ForecastModelInputs!I90&amp;","</f>
        <v>"solar_location3":0,</v>
      </c>
      <c r="K89" s="5" t="str">
        <f>"""solar_location6"":" &amp;ForecastModelInputs!J90&amp;","</f>
        <v>"solar_location6":0,</v>
      </c>
      <c r="L89" s="5" t="str">
        <f>"""solar_location2"":" &amp;ForecastModelInputs!K90&amp;","</f>
        <v>"solar_location2":0,</v>
      </c>
      <c r="M89" s="5" t="str">
        <f>"""solar_location4"":" &amp;ForecastModelInputs!L90&amp;","</f>
        <v>"solar_location4":0,</v>
      </c>
      <c r="N89" s="5" t="str">
        <f>"""solar_location5"":" &amp;ForecastModelInputs!M90&amp;","</f>
        <v>"solar_location5":0,</v>
      </c>
      <c r="O89" s="5" t="str">
        <f>"""solar_location1"":" &amp;ForecastModelInputs!N90&amp;","</f>
        <v>"solar_location1":0,</v>
      </c>
      <c r="P89" s="5" t="str">
        <f>"""summerWinter"":""" &amp;ForecastModelInputs!O90&amp;""","</f>
        <v>"summerWinter":"WINTER",</v>
      </c>
      <c r="Q89" s="4" t="str">
        <f>"""dateTimeLocal"":"""&amp;TEXT(ForecastModelInputs!P90,"YYYY-MM-DD HH:MM:SS")&amp;".0000000"","</f>
        <v>"dateTimeLocal":"2019-03-11 20:00:00.0000000",</v>
      </c>
      <c r="R89" s="5" t="str">
        <f>"""year"":" &amp;ForecastModelInputs!Q90&amp;","</f>
        <v>"year":2019,</v>
      </c>
      <c r="S89" s="5" t="str">
        <f>"""monthNum"":" &amp;ForecastModelInputs!R90&amp;","</f>
        <v>"monthNum":3,</v>
      </c>
      <c r="T89" s="5" t="str">
        <f>"""monthName"":""" &amp;ForecastModelInputs!S90&amp;""","</f>
        <v>"monthName":"Mar",</v>
      </c>
      <c r="U89" s="5" t="str">
        <f>"""weekNumber"":" &amp;ForecastModelInputs!T90&amp;","</f>
        <v>"weekNumber":11,</v>
      </c>
      <c r="V89" s="5" t="str">
        <f>"""dayOfWeek"":""" &amp;TRIM(ForecastModelInputs!U90)&amp;""","</f>
        <v>"dayOfWeek":"Mon",</v>
      </c>
      <c r="W89" s="5" t="str">
        <f>"""dayOfWeekNumber"":" &amp;ForecastModelInputs!V90&amp;","</f>
        <v>"dayOfWeekNumber":2,</v>
      </c>
      <c r="X89" s="5" t="str">
        <f>"""hourText"":"&amp;ForecastModelInputs!X90&amp;","</f>
        <v>"hourText":20,</v>
      </c>
      <c r="Y89" s="5" t="str">
        <f>"""hourNumber"":" &amp;ForecastModelInputs!X90&amp;","</f>
        <v>"hourNumber":20,</v>
      </c>
      <c r="Z89" s="5" t="str">
        <f>"""settlementPeriod"":" &amp;ForecastModelInputs!Y90&amp;","</f>
        <v>"settlementPeriod":41,</v>
      </c>
      <c r="AA89" s="5" t="s">
        <v>63</v>
      </c>
      <c r="AB89" s="5" t="str">
        <f>"""bankHoliday"":""" &amp;ForecastModelInputs!Z90&amp;""","</f>
        <v>"bankHoliday":"44227.8333333333",</v>
      </c>
      <c r="AC89" s="5" t="str">
        <f>"""workingDay"":""" &amp;ForecastModelInputs!AA90&amp;"""},"</f>
        <v>"workingDay":"NOT HOLIDAY"},</v>
      </c>
    </row>
    <row r="90" spans="1:29" x14ac:dyDescent="0.3">
      <c r="A90" s="6" t="str">
        <f t="shared" si="1"/>
        <v>{"dateTimeUTC":"2019-03-11 20:30:00.0000000","temp_location3":6.69,"temp_location6":10.02,"temp_location2":7.91,"temp_location4":6.14,"temp_location5":10.28,"temp_location1":8.2,"solar_location3":0,"solar_location6":0,"solar_location2":0,"solar_location4":0,"solar_location5":0,"solar_location1":0,"summerWinter":"WINTER","dateTimeLocal":"2019-03-11 20:30:00.0000000","year":2019,"monthNum":3,"monthName":"Mar","weekNumber":11,"dayOfWeek":"Mon","dayOfWeekNumber":2,"hourText":20,"hourNumber":20,"settlementPeriod":42,"timeOfDayLocal": "2000-01-01 00:00:00,000000","bankHoliday":"44227.8541666667","workingDay":"NOT HOLIDAY"},</v>
      </c>
      <c r="B90" s="5" t="s">
        <v>62</v>
      </c>
      <c r="C90" s="4" t="str">
        <f>"""dateTimeUTC"":"""&amp;TEXT(ForecastModelInputs!A91,"YYYY-MM-DD HH:MM:SS")&amp;".0000000"","</f>
        <v>"dateTimeUTC":"2019-03-11 20:30:00.0000000",</v>
      </c>
      <c r="D90" s="5" t="str">
        <f>"""temp_location3"":" &amp;ForecastModelInputs!C91&amp;","</f>
        <v>"temp_location3":6.69,</v>
      </c>
      <c r="E90" s="5" t="str">
        <f>"""temp_location6"":" &amp;ForecastModelInputs!D91&amp;","</f>
        <v>"temp_location6":10.02,</v>
      </c>
      <c r="F90" s="5" t="str">
        <f>"""temp_location2"":" &amp;ForecastModelInputs!E91&amp;","</f>
        <v>"temp_location2":7.91,</v>
      </c>
      <c r="G90" s="5" t="str">
        <f>"""temp_location4"":" &amp;ForecastModelInputs!F91&amp;","</f>
        <v>"temp_location4":6.14,</v>
      </c>
      <c r="H90" s="5" t="str">
        <f>"""temp_location5"":" &amp;ForecastModelInputs!G91&amp;","</f>
        <v>"temp_location5":10.28,</v>
      </c>
      <c r="I90" s="5" t="str">
        <f>"""temp_location1"":" &amp;ForecastModelInputs!H91&amp;","</f>
        <v>"temp_location1":8.2,</v>
      </c>
      <c r="J90" s="5" t="str">
        <f>"""solar_location3"":" &amp;ForecastModelInputs!I91&amp;","</f>
        <v>"solar_location3":0,</v>
      </c>
      <c r="K90" s="5" t="str">
        <f>"""solar_location6"":" &amp;ForecastModelInputs!J91&amp;","</f>
        <v>"solar_location6":0,</v>
      </c>
      <c r="L90" s="5" t="str">
        <f>"""solar_location2"":" &amp;ForecastModelInputs!K91&amp;","</f>
        <v>"solar_location2":0,</v>
      </c>
      <c r="M90" s="5" t="str">
        <f>"""solar_location4"":" &amp;ForecastModelInputs!L91&amp;","</f>
        <v>"solar_location4":0,</v>
      </c>
      <c r="N90" s="5" t="str">
        <f>"""solar_location5"":" &amp;ForecastModelInputs!M91&amp;","</f>
        <v>"solar_location5":0,</v>
      </c>
      <c r="O90" s="5" t="str">
        <f>"""solar_location1"":" &amp;ForecastModelInputs!N91&amp;","</f>
        <v>"solar_location1":0,</v>
      </c>
      <c r="P90" s="5" t="str">
        <f>"""summerWinter"":""" &amp;ForecastModelInputs!O91&amp;""","</f>
        <v>"summerWinter":"WINTER",</v>
      </c>
      <c r="Q90" s="4" t="str">
        <f>"""dateTimeLocal"":"""&amp;TEXT(ForecastModelInputs!P91,"YYYY-MM-DD HH:MM:SS")&amp;".0000000"","</f>
        <v>"dateTimeLocal":"2019-03-11 20:30:00.0000000",</v>
      </c>
      <c r="R90" s="5" t="str">
        <f>"""year"":" &amp;ForecastModelInputs!Q91&amp;","</f>
        <v>"year":2019,</v>
      </c>
      <c r="S90" s="5" t="str">
        <f>"""monthNum"":" &amp;ForecastModelInputs!R91&amp;","</f>
        <v>"monthNum":3,</v>
      </c>
      <c r="T90" s="5" t="str">
        <f>"""monthName"":""" &amp;ForecastModelInputs!S91&amp;""","</f>
        <v>"monthName":"Mar",</v>
      </c>
      <c r="U90" s="5" t="str">
        <f>"""weekNumber"":" &amp;ForecastModelInputs!T91&amp;","</f>
        <v>"weekNumber":11,</v>
      </c>
      <c r="V90" s="5" t="str">
        <f>"""dayOfWeek"":""" &amp;TRIM(ForecastModelInputs!U91)&amp;""","</f>
        <v>"dayOfWeek":"Mon",</v>
      </c>
      <c r="W90" s="5" t="str">
        <f>"""dayOfWeekNumber"":" &amp;ForecastModelInputs!V91&amp;","</f>
        <v>"dayOfWeekNumber":2,</v>
      </c>
      <c r="X90" s="5" t="str">
        <f>"""hourText"":"&amp;ForecastModelInputs!X91&amp;","</f>
        <v>"hourText":20,</v>
      </c>
      <c r="Y90" s="5" t="str">
        <f>"""hourNumber"":" &amp;ForecastModelInputs!X91&amp;","</f>
        <v>"hourNumber":20,</v>
      </c>
      <c r="Z90" s="5" t="str">
        <f>"""settlementPeriod"":" &amp;ForecastModelInputs!Y91&amp;","</f>
        <v>"settlementPeriod":42,</v>
      </c>
      <c r="AA90" s="5" t="s">
        <v>63</v>
      </c>
      <c r="AB90" s="5" t="str">
        <f>"""bankHoliday"":""" &amp;ForecastModelInputs!Z91&amp;""","</f>
        <v>"bankHoliday":"44227.8541666667",</v>
      </c>
      <c r="AC90" s="5" t="str">
        <f>"""workingDay"":""" &amp;ForecastModelInputs!AA91&amp;"""},"</f>
        <v>"workingDay":"NOT HOLIDAY"},</v>
      </c>
    </row>
    <row r="91" spans="1:29" x14ac:dyDescent="0.3">
      <c r="A91" s="6" t="str">
        <f t="shared" si="1"/>
        <v>{"dateTimeUTC":"2019-03-11 21:00:00.0000000","temp_location3":6.73,"temp_location6":10.11,"temp_location2":8.12,"temp_location4":6.09,"temp_location5":10.33,"temp_location1":8.27,"solar_location3":0,"solar_location6":0,"solar_location2":0,"solar_location4":0,"solar_location5":0,"solar_location1":0,"summerWinter":"WINTER","dateTimeLocal":"2019-03-11 21:00:00.0000000","year":2019,"monthNum":3,"monthName":"Mar","weekNumber":11,"dayOfWeek":"Mon","dayOfWeekNumber":2,"hourText":21,"hourNumber":21,"settlementPeriod":43,"timeOfDayLocal": "2000-01-01 00:00:00,000000","bankHoliday":"44227.875","workingDay":"NOT HOLIDAY"},</v>
      </c>
      <c r="B91" s="5" t="s">
        <v>62</v>
      </c>
      <c r="C91" s="4" t="str">
        <f>"""dateTimeUTC"":"""&amp;TEXT(ForecastModelInputs!A92,"YYYY-MM-DD HH:MM:SS")&amp;".0000000"","</f>
        <v>"dateTimeUTC":"2019-03-11 21:00:00.0000000",</v>
      </c>
      <c r="D91" s="5" t="str">
        <f>"""temp_location3"":" &amp;ForecastModelInputs!C92&amp;","</f>
        <v>"temp_location3":6.73,</v>
      </c>
      <c r="E91" s="5" t="str">
        <f>"""temp_location6"":" &amp;ForecastModelInputs!D92&amp;","</f>
        <v>"temp_location6":10.11,</v>
      </c>
      <c r="F91" s="5" t="str">
        <f>"""temp_location2"":" &amp;ForecastModelInputs!E92&amp;","</f>
        <v>"temp_location2":8.12,</v>
      </c>
      <c r="G91" s="5" t="str">
        <f>"""temp_location4"":" &amp;ForecastModelInputs!F92&amp;","</f>
        <v>"temp_location4":6.09,</v>
      </c>
      <c r="H91" s="5" t="str">
        <f>"""temp_location5"":" &amp;ForecastModelInputs!G92&amp;","</f>
        <v>"temp_location5":10.33,</v>
      </c>
      <c r="I91" s="5" t="str">
        <f>"""temp_location1"":" &amp;ForecastModelInputs!H92&amp;","</f>
        <v>"temp_location1":8.27,</v>
      </c>
      <c r="J91" s="5" t="str">
        <f>"""solar_location3"":" &amp;ForecastModelInputs!I92&amp;","</f>
        <v>"solar_location3":0,</v>
      </c>
      <c r="K91" s="5" t="str">
        <f>"""solar_location6"":" &amp;ForecastModelInputs!J92&amp;","</f>
        <v>"solar_location6":0,</v>
      </c>
      <c r="L91" s="5" t="str">
        <f>"""solar_location2"":" &amp;ForecastModelInputs!K92&amp;","</f>
        <v>"solar_location2":0,</v>
      </c>
      <c r="M91" s="5" t="str">
        <f>"""solar_location4"":" &amp;ForecastModelInputs!L92&amp;","</f>
        <v>"solar_location4":0,</v>
      </c>
      <c r="N91" s="5" t="str">
        <f>"""solar_location5"":" &amp;ForecastModelInputs!M92&amp;","</f>
        <v>"solar_location5":0,</v>
      </c>
      <c r="O91" s="5" t="str">
        <f>"""solar_location1"":" &amp;ForecastModelInputs!N92&amp;","</f>
        <v>"solar_location1":0,</v>
      </c>
      <c r="P91" s="5" t="str">
        <f>"""summerWinter"":""" &amp;ForecastModelInputs!O92&amp;""","</f>
        <v>"summerWinter":"WINTER",</v>
      </c>
      <c r="Q91" s="4" t="str">
        <f>"""dateTimeLocal"":"""&amp;TEXT(ForecastModelInputs!P92,"YYYY-MM-DD HH:MM:SS")&amp;".0000000"","</f>
        <v>"dateTimeLocal":"2019-03-11 21:00:00.0000000",</v>
      </c>
      <c r="R91" s="5" t="str">
        <f>"""year"":" &amp;ForecastModelInputs!Q92&amp;","</f>
        <v>"year":2019,</v>
      </c>
      <c r="S91" s="5" t="str">
        <f>"""monthNum"":" &amp;ForecastModelInputs!R92&amp;","</f>
        <v>"monthNum":3,</v>
      </c>
      <c r="T91" s="5" t="str">
        <f>"""monthName"":""" &amp;ForecastModelInputs!S92&amp;""","</f>
        <v>"monthName":"Mar",</v>
      </c>
      <c r="U91" s="5" t="str">
        <f>"""weekNumber"":" &amp;ForecastModelInputs!T92&amp;","</f>
        <v>"weekNumber":11,</v>
      </c>
      <c r="V91" s="5" t="str">
        <f>"""dayOfWeek"":""" &amp;TRIM(ForecastModelInputs!U92)&amp;""","</f>
        <v>"dayOfWeek":"Mon",</v>
      </c>
      <c r="W91" s="5" t="str">
        <f>"""dayOfWeekNumber"":" &amp;ForecastModelInputs!V92&amp;","</f>
        <v>"dayOfWeekNumber":2,</v>
      </c>
      <c r="X91" s="5" t="str">
        <f>"""hourText"":"&amp;ForecastModelInputs!X92&amp;","</f>
        <v>"hourText":21,</v>
      </c>
      <c r="Y91" s="5" t="str">
        <f>"""hourNumber"":" &amp;ForecastModelInputs!X92&amp;","</f>
        <v>"hourNumber":21,</v>
      </c>
      <c r="Z91" s="5" t="str">
        <f>"""settlementPeriod"":" &amp;ForecastModelInputs!Y92&amp;","</f>
        <v>"settlementPeriod":43,</v>
      </c>
      <c r="AA91" s="5" t="s">
        <v>63</v>
      </c>
      <c r="AB91" s="5" t="str">
        <f>"""bankHoliday"":""" &amp;ForecastModelInputs!Z92&amp;""","</f>
        <v>"bankHoliday":"44227.875",</v>
      </c>
      <c r="AC91" s="5" t="str">
        <f>"""workingDay"":""" &amp;ForecastModelInputs!AA92&amp;"""},"</f>
        <v>"workingDay":"NOT HOLIDAY"},</v>
      </c>
    </row>
    <row r="92" spans="1:29" x14ac:dyDescent="0.3">
      <c r="A92" s="6" t="str">
        <f t="shared" si="1"/>
        <v>{"dateTimeUTC":"2019-03-11 21:30:00.0000000","temp_location3":6.73,"temp_location6":10.11,"temp_location2":8.12,"temp_location4":6.09,"temp_location5":10.33,"temp_location1":8.27,"solar_location3":0,"solar_location6":0,"solar_location2":0,"solar_location4":0,"solar_location5":0,"solar_location1":0,"summerWinter":"WINTER","dateTimeLocal":"2019-03-11 21:30:00.0000000","year":2019,"monthNum":3,"monthName":"Mar","weekNumber":11,"dayOfWeek":"Mon","dayOfWeekNumber":2,"hourText":21,"hourNumber":21,"settlementPeriod":44,"timeOfDayLocal": "2000-01-01 00:00:00,000000","bankHoliday":"44227.8958333333","workingDay":"NOT HOLIDAY"},</v>
      </c>
      <c r="B92" s="5" t="s">
        <v>62</v>
      </c>
      <c r="C92" s="4" t="str">
        <f>"""dateTimeUTC"":"""&amp;TEXT(ForecastModelInputs!A93,"YYYY-MM-DD HH:MM:SS")&amp;".0000000"","</f>
        <v>"dateTimeUTC":"2019-03-11 21:30:00.0000000",</v>
      </c>
      <c r="D92" s="5" t="str">
        <f>"""temp_location3"":" &amp;ForecastModelInputs!C93&amp;","</f>
        <v>"temp_location3":6.73,</v>
      </c>
      <c r="E92" s="5" t="str">
        <f>"""temp_location6"":" &amp;ForecastModelInputs!D93&amp;","</f>
        <v>"temp_location6":10.11,</v>
      </c>
      <c r="F92" s="5" t="str">
        <f>"""temp_location2"":" &amp;ForecastModelInputs!E93&amp;","</f>
        <v>"temp_location2":8.12,</v>
      </c>
      <c r="G92" s="5" t="str">
        <f>"""temp_location4"":" &amp;ForecastModelInputs!F93&amp;","</f>
        <v>"temp_location4":6.09,</v>
      </c>
      <c r="H92" s="5" t="str">
        <f>"""temp_location5"":" &amp;ForecastModelInputs!G93&amp;","</f>
        <v>"temp_location5":10.33,</v>
      </c>
      <c r="I92" s="5" t="str">
        <f>"""temp_location1"":" &amp;ForecastModelInputs!H93&amp;","</f>
        <v>"temp_location1":8.27,</v>
      </c>
      <c r="J92" s="5" t="str">
        <f>"""solar_location3"":" &amp;ForecastModelInputs!I93&amp;","</f>
        <v>"solar_location3":0,</v>
      </c>
      <c r="K92" s="5" t="str">
        <f>"""solar_location6"":" &amp;ForecastModelInputs!J93&amp;","</f>
        <v>"solar_location6":0,</v>
      </c>
      <c r="L92" s="5" t="str">
        <f>"""solar_location2"":" &amp;ForecastModelInputs!K93&amp;","</f>
        <v>"solar_location2":0,</v>
      </c>
      <c r="M92" s="5" t="str">
        <f>"""solar_location4"":" &amp;ForecastModelInputs!L93&amp;","</f>
        <v>"solar_location4":0,</v>
      </c>
      <c r="N92" s="5" t="str">
        <f>"""solar_location5"":" &amp;ForecastModelInputs!M93&amp;","</f>
        <v>"solar_location5":0,</v>
      </c>
      <c r="O92" s="5" t="str">
        <f>"""solar_location1"":" &amp;ForecastModelInputs!N93&amp;","</f>
        <v>"solar_location1":0,</v>
      </c>
      <c r="P92" s="5" t="str">
        <f>"""summerWinter"":""" &amp;ForecastModelInputs!O93&amp;""","</f>
        <v>"summerWinter":"WINTER",</v>
      </c>
      <c r="Q92" s="4" t="str">
        <f>"""dateTimeLocal"":"""&amp;TEXT(ForecastModelInputs!P93,"YYYY-MM-DD HH:MM:SS")&amp;".0000000"","</f>
        <v>"dateTimeLocal":"2019-03-11 21:30:00.0000000",</v>
      </c>
      <c r="R92" s="5" t="str">
        <f>"""year"":" &amp;ForecastModelInputs!Q93&amp;","</f>
        <v>"year":2019,</v>
      </c>
      <c r="S92" s="5" t="str">
        <f>"""monthNum"":" &amp;ForecastModelInputs!R93&amp;","</f>
        <v>"monthNum":3,</v>
      </c>
      <c r="T92" s="5" t="str">
        <f>"""monthName"":""" &amp;ForecastModelInputs!S93&amp;""","</f>
        <v>"monthName":"Mar",</v>
      </c>
      <c r="U92" s="5" t="str">
        <f>"""weekNumber"":" &amp;ForecastModelInputs!T93&amp;","</f>
        <v>"weekNumber":11,</v>
      </c>
      <c r="V92" s="5" t="str">
        <f>"""dayOfWeek"":""" &amp;TRIM(ForecastModelInputs!U93)&amp;""","</f>
        <v>"dayOfWeek":"Mon",</v>
      </c>
      <c r="W92" s="5" t="str">
        <f>"""dayOfWeekNumber"":" &amp;ForecastModelInputs!V93&amp;","</f>
        <v>"dayOfWeekNumber":2,</v>
      </c>
      <c r="X92" s="5" t="str">
        <f>"""hourText"":"&amp;ForecastModelInputs!X93&amp;","</f>
        <v>"hourText":21,</v>
      </c>
      <c r="Y92" s="5" t="str">
        <f>"""hourNumber"":" &amp;ForecastModelInputs!X93&amp;","</f>
        <v>"hourNumber":21,</v>
      </c>
      <c r="Z92" s="5" t="str">
        <f>"""settlementPeriod"":" &amp;ForecastModelInputs!Y93&amp;","</f>
        <v>"settlementPeriod":44,</v>
      </c>
      <c r="AA92" s="5" t="s">
        <v>63</v>
      </c>
      <c r="AB92" s="5" t="str">
        <f>"""bankHoliday"":""" &amp;ForecastModelInputs!Z93&amp;""","</f>
        <v>"bankHoliday":"44227.8958333333",</v>
      </c>
      <c r="AC92" s="5" t="str">
        <f>"""workingDay"":""" &amp;ForecastModelInputs!AA93&amp;"""},"</f>
        <v>"workingDay":"NOT HOLIDAY"},</v>
      </c>
    </row>
    <row r="93" spans="1:29" x14ac:dyDescent="0.3">
      <c r="A93" s="6" t="str">
        <f t="shared" si="1"/>
        <v>{"dateTimeUTC":"2019-03-11 22:00:00.0000000","temp_location3":6.84,"temp_location6":10.08,"temp_location2":8.12,"temp_location4":6.07,"temp_location5":10.29,"temp_location1":8.21,"solar_location3":0,"solar_location6":0,"solar_location2":0,"solar_location4":0,"solar_location5":0,"solar_location1":0,"summerWinter":"WINTER","dateTimeLocal":"2019-03-11 22:00:00.0000000","year":2019,"monthNum":3,"monthName":"Mar","weekNumber":11,"dayOfWeek":"Mon","dayOfWeekNumber":2,"hourText":22,"hourNumber":22,"settlementPeriod":45,"timeOfDayLocal": "2000-01-01 00:00:00,000000","bankHoliday":"44227.9166666667","workingDay":"NOT HOLIDAY"},</v>
      </c>
      <c r="B93" s="5" t="s">
        <v>62</v>
      </c>
      <c r="C93" s="4" t="str">
        <f>"""dateTimeUTC"":"""&amp;TEXT(ForecastModelInputs!A94,"YYYY-MM-DD HH:MM:SS")&amp;".0000000"","</f>
        <v>"dateTimeUTC":"2019-03-11 22:00:00.0000000",</v>
      </c>
      <c r="D93" s="5" t="str">
        <f>"""temp_location3"":" &amp;ForecastModelInputs!C94&amp;","</f>
        <v>"temp_location3":6.84,</v>
      </c>
      <c r="E93" s="5" t="str">
        <f>"""temp_location6"":" &amp;ForecastModelInputs!D94&amp;","</f>
        <v>"temp_location6":10.08,</v>
      </c>
      <c r="F93" s="5" t="str">
        <f>"""temp_location2"":" &amp;ForecastModelInputs!E94&amp;","</f>
        <v>"temp_location2":8.12,</v>
      </c>
      <c r="G93" s="5" t="str">
        <f>"""temp_location4"":" &amp;ForecastModelInputs!F94&amp;","</f>
        <v>"temp_location4":6.07,</v>
      </c>
      <c r="H93" s="5" t="str">
        <f>"""temp_location5"":" &amp;ForecastModelInputs!G94&amp;","</f>
        <v>"temp_location5":10.29,</v>
      </c>
      <c r="I93" s="5" t="str">
        <f>"""temp_location1"":" &amp;ForecastModelInputs!H94&amp;","</f>
        <v>"temp_location1":8.21,</v>
      </c>
      <c r="J93" s="5" t="str">
        <f>"""solar_location3"":" &amp;ForecastModelInputs!I94&amp;","</f>
        <v>"solar_location3":0,</v>
      </c>
      <c r="K93" s="5" t="str">
        <f>"""solar_location6"":" &amp;ForecastModelInputs!J94&amp;","</f>
        <v>"solar_location6":0,</v>
      </c>
      <c r="L93" s="5" t="str">
        <f>"""solar_location2"":" &amp;ForecastModelInputs!K94&amp;","</f>
        <v>"solar_location2":0,</v>
      </c>
      <c r="M93" s="5" t="str">
        <f>"""solar_location4"":" &amp;ForecastModelInputs!L94&amp;","</f>
        <v>"solar_location4":0,</v>
      </c>
      <c r="N93" s="5" t="str">
        <f>"""solar_location5"":" &amp;ForecastModelInputs!M94&amp;","</f>
        <v>"solar_location5":0,</v>
      </c>
      <c r="O93" s="5" t="str">
        <f>"""solar_location1"":" &amp;ForecastModelInputs!N94&amp;","</f>
        <v>"solar_location1":0,</v>
      </c>
      <c r="P93" s="5" t="str">
        <f>"""summerWinter"":""" &amp;ForecastModelInputs!O94&amp;""","</f>
        <v>"summerWinter":"WINTER",</v>
      </c>
      <c r="Q93" s="4" t="str">
        <f>"""dateTimeLocal"":"""&amp;TEXT(ForecastModelInputs!P94,"YYYY-MM-DD HH:MM:SS")&amp;".0000000"","</f>
        <v>"dateTimeLocal":"2019-03-11 22:00:00.0000000",</v>
      </c>
      <c r="R93" s="5" t="str">
        <f>"""year"":" &amp;ForecastModelInputs!Q94&amp;","</f>
        <v>"year":2019,</v>
      </c>
      <c r="S93" s="5" t="str">
        <f>"""monthNum"":" &amp;ForecastModelInputs!R94&amp;","</f>
        <v>"monthNum":3,</v>
      </c>
      <c r="T93" s="5" t="str">
        <f>"""monthName"":""" &amp;ForecastModelInputs!S94&amp;""","</f>
        <v>"monthName":"Mar",</v>
      </c>
      <c r="U93" s="5" t="str">
        <f>"""weekNumber"":" &amp;ForecastModelInputs!T94&amp;","</f>
        <v>"weekNumber":11,</v>
      </c>
      <c r="V93" s="5" t="str">
        <f>"""dayOfWeek"":""" &amp;TRIM(ForecastModelInputs!U94)&amp;""","</f>
        <v>"dayOfWeek":"Mon",</v>
      </c>
      <c r="W93" s="5" t="str">
        <f>"""dayOfWeekNumber"":" &amp;ForecastModelInputs!V94&amp;","</f>
        <v>"dayOfWeekNumber":2,</v>
      </c>
      <c r="X93" s="5" t="str">
        <f>"""hourText"":"&amp;ForecastModelInputs!X94&amp;","</f>
        <v>"hourText":22,</v>
      </c>
      <c r="Y93" s="5" t="str">
        <f>"""hourNumber"":" &amp;ForecastModelInputs!X94&amp;","</f>
        <v>"hourNumber":22,</v>
      </c>
      <c r="Z93" s="5" t="str">
        <f>"""settlementPeriod"":" &amp;ForecastModelInputs!Y94&amp;","</f>
        <v>"settlementPeriod":45,</v>
      </c>
      <c r="AA93" s="5" t="s">
        <v>63</v>
      </c>
      <c r="AB93" s="5" t="str">
        <f>"""bankHoliday"":""" &amp;ForecastModelInputs!Z94&amp;""","</f>
        <v>"bankHoliday":"44227.9166666667",</v>
      </c>
      <c r="AC93" s="5" t="str">
        <f>"""workingDay"":""" &amp;ForecastModelInputs!AA94&amp;"""},"</f>
        <v>"workingDay":"NOT HOLIDAY"},</v>
      </c>
    </row>
    <row r="94" spans="1:29" x14ac:dyDescent="0.3">
      <c r="A94" s="6" t="str">
        <f t="shared" si="1"/>
        <v>{"dateTimeUTC":"2019-03-11 22:30:00.0000000","temp_location3":6.84,"temp_location6":10.08,"temp_location2":8.12,"temp_location4":6.07,"temp_location5":10.29,"temp_location1":8.21,"solar_location3":0,"solar_location6":0,"solar_location2":0,"solar_location4":0,"solar_location5":0,"solar_location1":0,"summerWinter":"WINTER","dateTimeLocal":"2019-03-11 22:30:00.0000000","year":2019,"monthNum":3,"monthName":"Mar","weekNumber":11,"dayOfWeek":"Mon","dayOfWeekNumber":2,"hourText":22,"hourNumber":22,"settlementPeriod":46,"timeOfDayLocal": "2000-01-01 00:00:00,000000","bankHoliday":"44227.9375","workingDay":"NOT HOLIDAY"},</v>
      </c>
      <c r="B94" s="5" t="s">
        <v>62</v>
      </c>
      <c r="C94" s="4" t="str">
        <f>"""dateTimeUTC"":"""&amp;TEXT(ForecastModelInputs!A95,"YYYY-MM-DD HH:MM:SS")&amp;".0000000"","</f>
        <v>"dateTimeUTC":"2019-03-11 22:30:00.0000000",</v>
      </c>
      <c r="D94" s="5" t="str">
        <f>"""temp_location3"":" &amp;ForecastModelInputs!C95&amp;","</f>
        <v>"temp_location3":6.84,</v>
      </c>
      <c r="E94" s="5" t="str">
        <f>"""temp_location6"":" &amp;ForecastModelInputs!D95&amp;","</f>
        <v>"temp_location6":10.08,</v>
      </c>
      <c r="F94" s="5" t="str">
        <f>"""temp_location2"":" &amp;ForecastModelInputs!E95&amp;","</f>
        <v>"temp_location2":8.12,</v>
      </c>
      <c r="G94" s="5" t="str">
        <f>"""temp_location4"":" &amp;ForecastModelInputs!F95&amp;","</f>
        <v>"temp_location4":6.07,</v>
      </c>
      <c r="H94" s="5" t="str">
        <f>"""temp_location5"":" &amp;ForecastModelInputs!G95&amp;","</f>
        <v>"temp_location5":10.29,</v>
      </c>
      <c r="I94" s="5" t="str">
        <f>"""temp_location1"":" &amp;ForecastModelInputs!H95&amp;","</f>
        <v>"temp_location1":8.21,</v>
      </c>
      <c r="J94" s="5" t="str">
        <f>"""solar_location3"":" &amp;ForecastModelInputs!I95&amp;","</f>
        <v>"solar_location3":0,</v>
      </c>
      <c r="K94" s="5" t="str">
        <f>"""solar_location6"":" &amp;ForecastModelInputs!J95&amp;","</f>
        <v>"solar_location6":0,</v>
      </c>
      <c r="L94" s="5" t="str">
        <f>"""solar_location2"":" &amp;ForecastModelInputs!K95&amp;","</f>
        <v>"solar_location2":0,</v>
      </c>
      <c r="M94" s="5" t="str">
        <f>"""solar_location4"":" &amp;ForecastModelInputs!L95&amp;","</f>
        <v>"solar_location4":0,</v>
      </c>
      <c r="N94" s="5" t="str">
        <f>"""solar_location5"":" &amp;ForecastModelInputs!M95&amp;","</f>
        <v>"solar_location5":0,</v>
      </c>
      <c r="O94" s="5" t="str">
        <f>"""solar_location1"":" &amp;ForecastModelInputs!N95&amp;","</f>
        <v>"solar_location1":0,</v>
      </c>
      <c r="P94" s="5" t="str">
        <f>"""summerWinter"":""" &amp;ForecastModelInputs!O95&amp;""","</f>
        <v>"summerWinter":"WINTER",</v>
      </c>
      <c r="Q94" s="4" t="str">
        <f>"""dateTimeLocal"":"""&amp;TEXT(ForecastModelInputs!P95,"YYYY-MM-DD HH:MM:SS")&amp;".0000000"","</f>
        <v>"dateTimeLocal":"2019-03-11 22:30:00.0000000",</v>
      </c>
      <c r="R94" s="5" t="str">
        <f>"""year"":" &amp;ForecastModelInputs!Q95&amp;","</f>
        <v>"year":2019,</v>
      </c>
      <c r="S94" s="5" t="str">
        <f>"""monthNum"":" &amp;ForecastModelInputs!R95&amp;","</f>
        <v>"monthNum":3,</v>
      </c>
      <c r="T94" s="5" t="str">
        <f>"""monthName"":""" &amp;ForecastModelInputs!S95&amp;""","</f>
        <v>"monthName":"Mar",</v>
      </c>
      <c r="U94" s="5" t="str">
        <f>"""weekNumber"":" &amp;ForecastModelInputs!T95&amp;","</f>
        <v>"weekNumber":11,</v>
      </c>
      <c r="V94" s="5" t="str">
        <f>"""dayOfWeek"":""" &amp;TRIM(ForecastModelInputs!U95)&amp;""","</f>
        <v>"dayOfWeek":"Mon",</v>
      </c>
      <c r="W94" s="5" t="str">
        <f>"""dayOfWeekNumber"":" &amp;ForecastModelInputs!V95&amp;","</f>
        <v>"dayOfWeekNumber":2,</v>
      </c>
      <c r="X94" s="5" t="str">
        <f>"""hourText"":"&amp;ForecastModelInputs!X95&amp;","</f>
        <v>"hourText":22,</v>
      </c>
      <c r="Y94" s="5" t="str">
        <f>"""hourNumber"":" &amp;ForecastModelInputs!X95&amp;","</f>
        <v>"hourNumber":22,</v>
      </c>
      <c r="Z94" s="5" t="str">
        <f>"""settlementPeriod"":" &amp;ForecastModelInputs!Y95&amp;","</f>
        <v>"settlementPeriod":46,</v>
      </c>
      <c r="AA94" s="5" t="s">
        <v>63</v>
      </c>
      <c r="AB94" s="5" t="str">
        <f>"""bankHoliday"":""" &amp;ForecastModelInputs!Z95&amp;""","</f>
        <v>"bankHoliday":"44227.9375",</v>
      </c>
      <c r="AC94" s="5" t="str">
        <f>"""workingDay"":""" &amp;ForecastModelInputs!AA95&amp;"""},"</f>
        <v>"workingDay":"NOT HOLIDAY"},</v>
      </c>
    </row>
    <row r="95" spans="1:29" x14ac:dyDescent="0.3">
      <c r="A95" s="6" t="str">
        <f t="shared" si="1"/>
        <v>{"dateTimeUTC":"2019-03-11 23:00:00.0000000","temp_location3":6.99,"temp_location6":10.09,"temp_location2":8.13,"temp_location4":6.25,"temp_location5":10.12,"temp_location1":8.08,"solar_location3":0,"solar_location6":0,"solar_location2":0,"solar_location4":0,"solar_location5":0,"solar_location1":0,"summerWinter":"WINTER","dateTimeLocal":"2019-03-11 23:00:00.0000000","year":2019,"monthNum":3,"monthName":"Mar","weekNumber":11,"dayOfWeek":"Mon","dayOfWeekNumber":2,"hourText":23,"hourNumber":23,"settlementPeriod":47,"timeOfDayLocal": "2000-01-01 00:00:00,000000","bankHoliday":"44227.9583333333","workingDay":"NOT HOLIDAY"},</v>
      </c>
      <c r="B95" s="5" t="s">
        <v>62</v>
      </c>
      <c r="C95" s="4" t="str">
        <f>"""dateTimeUTC"":"""&amp;TEXT(ForecastModelInputs!A96,"YYYY-MM-DD HH:MM:SS")&amp;".0000000"","</f>
        <v>"dateTimeUTC":"2019-03-11 23:00:00.0000000",</v>
      </c>
      <c r="D95" s="5" t="str">
        <f>"""temp_location3"":" &amp;ForecastModelInputs!C96&amp;","</f>
        <v>"temp_location3":6.99,</v>
      </c>
      <c r="E95" s="5" t="str">
        <f>"""temp_location6"":" &amp;ForecastModelInputs!D96&amp;","</f>
        <v>"temp_location6":10.09,</v>
      </c>
      <c r="F95" s="5" t="str">
        <f>"""temp_location2"":" &amp;ForecastModelInputs!E96&amp;","</f>
        <v>"temp_location2":8.13,</v>
      </c>
      <c r="G95" s="5" t="str">
        <f>"""temp_location4"":" &amp;ForecastModelInputs!F96&amp;","</f>
        <v>"temp_location4":6.25,</v>
      </c>
      <c r="H95" s="5" t="str">
        <f>"""temp_location5"":" &amp;ForecastModelInputs!G96&amp;","</f>
        <v>"temp_location5":10.12,</v>
      </c>
      <c r="I95" s="5" t="str">
        <f>"""temp_location1"":" &amp;ForecastModelInputs!H96&amp;","</f>
        <v>"temp_location1":8.08,</v>
      </c>
      <c r="J95" s="5" t="str">
        <f>"""solar_location3"":" &amp;ForecastModelInputs!I96&amp;","</f>
        <v>"solar_location3":0,</v>
      </c>
      <c r="K95" s="5" t="str">
        <f>"""solar_location6"":" &amp;ForecastModelInputs!J96&amp;","</f>
        <v>"solar_location6":0,</v>
      </c>
      <c r="L95" s="5" t="str">
        <f>"""solar_location2"":" &amp;ForecastModelInputs!K96&amp;","</f>
        <v>"solar_location2":0,</v>
      </c>
      <c r="M95" s="5" t="str">
        <f>"""solar_location4"":" &amp;ForecastModelInputs!L96&amp;","</f>
        <v>"solar_location4":0,</v>
      </c>
      <c r="N95" s="5" t="str">
        <f>"""solar_location5"":" &amp;ForecastModelInputs!M96&amp;","</f>
        <v>"solar_location5":0,</v>
      </c>
      <c r="O95" s="5" t="str">
        <f>"""solar_location1"":" &amp;ForecastModelInputs!N96&amp;","</f>
        <v>"solar_location1":0,</v>
      </c>
      <c r="P95" s="5" t="str">
        <f>"""summerWinter"":""" &amp;ForecastModelInputs!O96&amp;""","</f>
        <v>"summerWinter":"WINTER",</v>
      </c>
      <c r="Q95" s="4" t="str">
        <f>"""dateTimeLocal"":"""&amp;TEXT(ForecastModelInputs!P96,"YYYY-MM-DD HH:MM:SS")&amp;".0000000"","</f>
        <v>"dateTimeLocal":"2019-03-11 23:00:00.0000000",</v>
      </c>
      <c r="R95" s="5" t="str">
        <f>"""year"":" &amp;ForecastModelInputs!Q96&amp;","</f>
        <v>"year":2019,</v>
      </c>
      <c r="S95" s="5" t="str">
        <f>"""monthNum"":" &amp;ForecastModelInputs!R96&amp;","</f>
        <v>"monthNum":3,</v>
      </c>
      <c r="T95" s="5" t="str">
        <f>"""monthName"":""" &amp;ForecastModelInputs!S96&amp;""","</f>
        <v>"monthName":"Mar",</v>
      </c>
      <c r="U95" s="5" t="str">
        <f>"""weekNumber"":" &amp;ForecastModelInputs!T96&amp;","</f>
        <v>"weekNumber":11,</v>
      </c>
      <c r="V95" s="5" t="str">
        <f>"""dayOfWeek"":""" &amp;TRIM(ForecastModelInputs!U96)&amp;""","</f>
        <v>"dayOfWeek":"Mon",</v>
      </c>
      <c r="W95" s="5" t="str">
        <f>"""dayOfWeekNumber"":" &amp;ForecastModelInputs!V96&amp;","</f>
        <v>"dayOfWeekNumber":2,</v>
      </c>
      <c r="X95" s="5" t="str">
        <f>"""hourText"":"&amp;ForecastModelInputs!X96&amp;","</f>
        <v>"hourText":23,</v>
      </c>
      <c r="Y95" s="5" t="str">
        <f>"""hourNumber"":" &amp;ForecastModelInputs!X96&amp;","</f>
        <v>"hourNumber":23,</v>
      </c>
      <c r="Z95" s="5" t="str">
        <f>"""settlementPeriod"":" &amp;ForecastModelInputs!Y96&amp;","</f>
        <v>"settlementPeriod":47,</v>
      </c>
      <c r="AA95" s="5" t="s">
        <v>63</v>
      </c>
      <c r="AB95" s="5" t="str">
        <f>"""bankHoliday"":""" &amp;ForecastModelInputs!Z96&amp;""","</f>
        <v>"bankHoliday":"44227.9583333333",</v>
      </c>
      <c r="AC95" s="5" t="str">
        <f>"""workingDay"":""" &amp;ForecastModelInputs!AA96&amp;"""},"</f>
        <v>"workingDay":"NOT HOLIDAY"},</v>
      </c>
    </row>
    <row r="96" spans="1:29" x14ac:dyDescent="0.3">
      <c r="A96" s="6" t="str">
        <f t="shared" si="1"/>
        <v>{"dateTimeUTC":"2019-03-11 23:30:00.0000000","temp_location3":6.99,"temp_location6":10.09,"temp_location2":8.13,"temp_location4":6.25,"temp_location5":10.12,"temp_location1":8.08,"solar_location3":0,"solar_location6":0,"solar_location2":0,"solar_location4":0,"solar_location5":0,"solar_location1":0,"summerWinter":"WINTER","dateTimeLocal":"2019-03-11 23:30:00.0000000","year":2019,"monthNum":3,"monthName":"Mar","weekNumber":11,"dayOfWeek":"Mon","dayOfWeekNumber":2,"hourText":23,"hourNumber":23,"settlementPeriod":48,"timeOfDayLocal": "2000-01-01 00:00:00,000000","bankHoliday":"44227.9791666667","workingDay":"NOT HOLIDAY"},</v>
      </c>
      <c r="B96" s="5" t="s">
        <v>62</v>
      </c>
      <c r="C96" s="4" t="str">
        <f>"""dateTimeUTC"":"""&amp;TEXT(ForecastModelInputs!A97,"YYYY-MM-DD HH:MM:SS")&amp;".0000000"","</f>
        <v>"dateTimeUTC":"2019-03-11 23:30:00.0000000",</v>
      </c>
      <c r="D96" s="5" t="str">
        <f>"""temp_location3"":" &amp;ForecastModelInputs!C97&amp;","</f>
        <v>"temp_location3":6.99,</v>
      </c>
      <c r="E96" s="5" t="str">
        <f>"""temp_location6"":" &amp;ForecastModelInputs!D97&amp;","</f>
        <v>"temp_location6":10.09,</v>
      </c>
      <c r="F96" s="5" t="str">
        <f>"""temp_location2"":" &amp;ForecastModelInputs!E97&amp;","</f>
        <v>"temp_location2":8.13,</v>
      </c>
      <c r="G96" s="5" t="str">
        <f>"""temp_location4"":" &amp;ForecastModelInputs!F97&amp;","</f>
        <v>"temp_location4":6.25,</v>
      </c>
      <c r="H96" s="5" t="str">
        <f>"""temp_location5"":" &amp;ForecastModelInputs!G97&amp;","</f>
        <v>"temp_location5":10.12,</v>
      </c>
      <c r="I96" s="5" t="str">
        <f>"""temp_location1"":" &amp;ForecastModelInputs!H97&amp;","</f>
        <v>"temp_location1":8.08,</v>
      </c>
      <c r="J96" s="5" t="str">
        <f>"""solar_location3"":" &amp;ForecastModelInputs!I97&amp;","</f>
        <v>"solar_location3":0,</v>
      </c>
      <c r="K96" s="5" t="str">
        <f>"""solar_location6"":" &amp;ForecastModelInputs!J97&amp;","</f>
        <v>"solar_location6":0,</v>
      </c>
      <c r="L96" s="5" t="str">
        <f>"""solar_location2"":" &amp;ForecastModelInputs!K97&amp;","</f>
        <v>"solar_location2":0,</v>
      </c>
      <c r="M96" s="5" t="str">
        <f>"""solar_location4"":" &amp;ForecastModelInputs!L97&amp;","</f>
        <v>"solar_location4":0,</v>
      </c>
      <c r="N96" s="5" t="str">
        <f>"""solar_location5"":" &amp;ForecastModelInputs!M97&amp;","</f>
        <v>"solar_location5":0,</v>
      </c>
      <c r="O96" s="5" t="str">
        <f>"""solar_location1"":" &amp;ForecastModelInputs!N97&amp;","</f>
        <v>"solar_location1":0,</v>
      </c>
      <c r="P96" s="5" t="str">
        <f>"""summerWinter"":""" &amp;ForecastModelInputs!O97&amp;""","</f>
        <v>"summerWinter":"WINTER",</v>
      </c>
      <c r="Q96" s="4" t="str">
        <f>"""dateTimeLocal"":"""&amp;TEXT(ForecastModelInputs!P97,"YYYY-MM-DD HH:MM:SS")&amp;".0000000"","</f>
        <v>"dateTimeLocal":"2019-03-11 23:30:00.0000000",</v>
      </c>
      <c r="R96" s="5" t="str">
        <f>"""year"":" &amp;ForecastModelInputs!Q97&amp;","</f>
        <v>"year":2019,</v>
      </c>
      <c r="S96" s="5" t="str">
        <f>"""monthNum"":" &amp;ForecastModelInputs!R97&amp;","</f>
        <v>"monthNum":3,</v>
      </c>
      <c r="T96" s="5" t="str">
        <f>"""monthName"":""" &amp;ForecastModelInputs!S97&amp;""","</f>
        <v>"monthName":"Mar",</v>
      </c>
      <c r="U96" s="5" t="str">
        <f>"""weekNumber"":" &amp;ForecastModelInputs!T97&amp;","</f>
        <v>"weekNumber":11,</v>
      </c>
      <c r="V96" s="5" t="str">
        <f>"""dayOfWeek"":""" &amp;TRIM(ForecastModelInputs!U97)&amp;""","</f>
        <v>"dayOfWeek":"Mon",</v>
      </c>
      <c r="W96" s="5" t="str">
        <f>"""dayOfWeekNumber"":" &amp;ForecastModelInputs!V97&amp;","</f>
        <v>"dayOfWeekNumber":2,</v>
      </c>
      <c r="X96" s="5" t="str">
        <f>"""hourText"":"&amp;ForecastModelInputs!X97&amp;","</f>
        <v>"hourText":23,</v>
      </c>
      <c r="Y96" s="5" t="str">
        <f>"""hourNumber"":" &amp;ForecastModelInputs!X97&amp;","</f>
        <v>"hourNumber":23,</v>
      </c>
      <c r="Z96" s="5" t="str">
        <f>"""settlementPeriod"":" &amp;ForecastModelInputs!Y97&amp;","</f>
        <v>"settlementPeriod":48,</v>
      </c>
      <c r="AA96" s="5" t="s">
        <v>63</v>
      </c>
      <c r="AB96" s="5" t="str">
        <f>"""bankHoliday"":""" &amp;ForecastModelInputs!Z97&amp;""","</f>
        <v>"bankHoliday":"44227.9791666667",</v>
      </c>
      <c r="AC96" s="5" t="str">
        <f>"""workingDay"":""" &amp;ForecastModelInputs!AA97&amp;"""},"</f>
        <v>"workingDay":"NOT HOLIDAY"},</v>
      </c>
    </row>
    <row r="97" spans="1:29" x14ac:dyDescent="0.3">
      <c r="A97" s="6" t="str">
        <f t="shared" si="1"/>
        <v>{"dateTimeUTC":"2019-03-12 00:00:00.0000000","temp_location3":7.17,"temp_location6":9.96,"temp_location2":8.12,"temp_location4":6.6,"temp_location5":10,"temp_location1":8.13,"solar_location3":0,"solar_location6":0,"solar_location2":0,"solar_location4":0,"solar_location5":0,"solar_location1":0,"summerWinter":"WINTER","dateTimeLocal":"2019-03-12 00:00:00.0000000","year":2019,"monthNum":3,"monthName":"Mar","weekNumber":11,"dayOfWeek":"Tue","dayOfWeekNumber":3,"hourText":0,"hourNumber":0,"settlementPeriod":1,"timeOfDayLocal": "2000-01-01 00:00:00,000000","bankHoliday":"44227","workingDay":"NOT HOLIDAY"},</v>
      </c>
      <c r="B97" s="5" t="s">
        <v>62</v>
      </c>
      <c r="C97" s="4" t="str">
        <f>"""dateTimeUTC"":"""&amp;TEXT(ForecastModelInputs!A98,"YYYY-MM-DD HH:MM:SS")&amp;".0000000"","</f>
        <v>"dateTimeUTC":"2019-03-12 00:00:00.0000000",</v>
      </c>
      <c r="D97" s="5" t="str">
        <f>"""temp_location3"":" &amp;ForecastModelInputs!C98&amp;","</f>
        <v>"temp_location3":7.17,</v>
      </c>
      <c r="E97" s="5" t="str">
        <f>"""temp_location6"":" &amp;ForecastModelInputs!D98&amp;","</f>
        <v>"temp_location6":9.96,</v>
      </c>
      <c r="F97" s="5" t="str">
        <f>"""temp_location2"":" &amp;ForecastModelInputs!E98&amp;","</f>
        <v>"temp_location2":8.12,</v>
      </c>
      <c r="G97" s="5" t="str">
        <f>"""temp_location4"":" &amp;ForecastModelInputs!F98&amp;","</f>
        <v>"temp_location4":6.6,</v>
      </c>
      <c r="H97" s="5" t="str">
        <f>"""temp_location5"":" &amp;ForecastModelInputs!G98&amp;","</f>
        <v>"temp_location5":10,</v>
      </c>
      <c r="I97" s="5" t="str">
        <f>"""temp_location1"":" &amp;ForecastModelInputs!H98&amp;","</f>
        <v>"temp_location1":8.13,</v>
      </c>
      <c r="J97" s="5" t="str">
        <f>"""solar_location3"":" &amp;ForecastModelInputs!I98&amp;","</f>
        <v>"solar_location3":0,</v>
      </c>
      <c r="K97" s="5" t="str">
        <f>"""solar_location6"":" &amp;ForecastModelInputs!J98&amp;","</f>
        <v>"solar_location6":0,</v>
      </c>
      <c r="L97" s="5" t="str">
        <f>"""solar_location2"":" &amp;ForecastModelInputs!K98&amp;","</f>
        <v>"solar_location2":0,</v>
      </c>
      <c r="M97" s="5" t="str">
        <f>"""solar_location4"":" &amp;ForecastModelInputs!L98&amp;","</f>
        <v>"solar_location4":0,</v>
      </c>
      <c r="N97" s="5" t="str">
        <f>"""solar_location5"":" &amp;ForecastModelInputs!M98&amp;","</f>
        <v>"solar_location5":0,</v>
      </c>
      <c r="O97" s="5" t="str">
        <f>"""solar_location1"":" &amp;ForecastModelInputs!N98&amp;","</f>
        <v>"solar_location1":0,</v>
      </c>
      <c r="P97" s="5" t="str">
        <f>"""summerWinter"":""" &amp;ForecastModelInputs!O98&amp;""","</f>
        <v>"summerWinter":"WINTER",</v>
      </c>
      <c r="Q97" s="4" t="str">
        <f>"""dateTimeLocal"":"""&amp;TEXT(ForecastModelInputs!P98,"YYYY-MM-DD HH:MM:SS")&amp;".0000000"","</f>
        <v>"dateTimeLocal":"2019-03-12 00:00:00.0000000",</v>
      </c>
      <c r="R97" s="5" t="str">
        <f>"""year"":" &amp;ForecastModelInputs!Q98&amp;","</f>
        <v>"year":2019,</v>
      </c>
      <c r="S97" s="5" t="str">
        <f>"""monthNum"":" &amp;ForecastModelInputs!R98&amp;","</f>
        <v>"monthNum":3,</v>
      </c>
      <c r="T97" s="5" t="str">
        <f>"""monthName"":""" &amp;ForecastModelInputs!S98&amp;""","</f>
        <v>"monthName":"Mar",</v>
      </c>
      <c r="U97" s="5" t="str">
        <f>"""weekNumber"":" &amp;ForecastModelInputs!T98&amp;","</f>
        <v>"weekNumber":11,</v>
      </c>
      <c r="V97" s="5" t="str">
        <f>"""dayOfWeek"":""" &amp;TRIM(ForecastModelInputs!U98)&amp;""","</f>
        <v>"dayOfWeek":"Tue",</v>
      </c>
      <c r="W97" s="5" t="str">
        <f>"""dayOfWeekNumber"":" &amp;ForecastModelInputs!V98&amp;","</f>
        <v>"dayOfWeekNumber":3,</v>
      </c>
      <c r="X97" s="5" t="str">
        <f>"""hourText"":"&amp;ForecastModelInputs!X98&amp;","</f>
        <v>"hourText":0,</v>
      </c>
      <c r="Y97" s="5" t="str">
        <f>"""hourNumber"":" &amp;ForecastModelInputs!X98&amp;","</f>
        <v>"hourNumber":0,</v>
      </c>
      <c r="Z97" s="5" t="str">
        <f>"""settlementPeriod"":" &amp;ForecastModelInputs!Y98&amp;","</f>
        <v>"settlementPeriod":1,</v>
      </c>
      <c r="AA97" s="5" t="s">
        <v>63</v>
      </c>
      <c r="AB97" s="5" t="str">
        <f>"""bankHoliday"":""" &amp;ForecastModelInputs!Z98&amp;""","</f>
        <v>"bankHoliday":"44227",</v>
      </c>
      <c r="AC97" s="5" t="str">
        <f>"""workingDay"":""" &amp;ForecastModelInputs!AA98&amp;"""},"</f>
        <v>"workingDay":"NOT HOLIDAY"},</v>
      </c>
    </row>
    <row r="98" spans="1:29" x14ac:dyDescent="0.3">
      <c r="A98" s="6" t="str">
        <f t="shared" si="1"/>
        <v>{"dateTimeUTC":"2019-03-12 00:30:00.0000000","temp_location3":7.17,"temp_location6":9.96,"temp_location2":8.12,"temp_location4":6.6,"temp_location5":10,"temp_location1":8.13,"solar_location3":0,"solar_location6":0,"solar_location2":0,"solar_location4":0,"solar_location5":0,"solar_location1":0,"summerWinter":"WINTER","dateTimeLocal":"2019-03-12 00:30:00.0000000","year":2019,"monthNum":3,"monthName":"Mar","weekNumber":11,"dayOfWeek":"Tue","dayOfWeekNumber":3,"hourText":0,"hourNumber":0,"settlementPeriod":2,"timeOfDayLocal": "2000-01-01 00:00:00,000000","bankHoliday":"44227.0208333333","workingDay":"NOT HOLIDAY"},</v>
      </c>
      <c r="B98" s="5" t="s">
        <v>62</v>
      </c>
      <c r="C98" s="4" t="str">
        <f>"""dateTimeUTC"":"""&amp;TEXT(ForecastModelInputs!A99,"YYYY-MM-DD HH:MM:SS")&amp;".0000000"","</f>
        <v>"dateTimeUTC":"2019-03-12 00:30:00.0000000",</v>
      </c>
      <c r="D98" s="5" t="str">
        <f>"""temp_location3"":" &amp;ForecastModelInputs!C99&amp;","</f>
        <v>"temp_location3":7.17,</v>
      </c>
      <c r="E98" s="5" t="str">
        <f>"""temp_location6"":" &amp;ForecastModelInputs!D99&amp;","</f>
        <v>"temp_location6":9.96,</v>
      </c>
      <c r="F98" s="5" t="str">
        <f>"""temp_location2"":" &amp;ForecastModelInputs!E99&amp;","</f>
        <v>"temp_location2":8.12,</v>
      </c>
      <c r="G98" s="5" t="str">
        <f>"""temp_location4"":" &amp;ForecastModelInputs!F99&amp;","</f>
        <v>"temp_location4":6.6,</v>
      </c>
      <c r="H98" s="5" t="str">
        <f>"""temp_location5"":" &amp;ForecastModelInputs!G99&amp;","</f>
        <v>"temp_location5":10,</v>
      </c>
      <c r="I98" s="5" t="str">
        <f>"""temp_location1"":" &amp;ForecastModelInputs!H99&amp;","</f>
        <v>"temp_location1":8.13,</v>
      </c>
      <c r="J98" s="5" t="str">
        <f>"""solar_location3"":" &amp;ForecastModelInputs!I99&amp;","</f>
        <v>"solar_location3":0,</v>
      </c>
      <c r="K98" s="5" t="str">
        <f>"""solar_location6"":" &amp;ForecastModelInputs!J99&amp;","</f>
        <v>"solar_location6":0,</v>
      </c>
      <c r="L98" s="5" t="str">
        <f>"""solar_location2"":" &amp;ForecastModelInputs!K99&amp;","</f>
        <v>"solar_location2":0,</v>
      </c>
      <c r="M98" s="5" t="str">
        <f>"""solar_location4"":" &amp;ForecastModelInputs!L99&amp;","</f>
        <v>"solar_location4":0,</v>
      </c>
      <c r="N98" s="5" t="str">
        <f>"""solar_location5"":" &amp;ForecastModelInputs!M99&amp;","</f>
        <v>"solar_location5":0,</v>
      </c>
      <c r="O98" s="5" t="str">
        <f>"""solar_location1"":" &amp;ForecastModelInputs!N99&amp;","</f>
        <v>"solar_location1":0,</v>
      </c>
      <c r="P98" s="5" t="str">
        <f>"""summerWinter"":""" &amp;ForecastModelInputs!O99&amp;""","</f>
        <v>"summerWinter":"WINTER",</v>
      </c>
      <c r="Q98" s="4" t="str">
        <f>"""dateTimeLocal"":"""&amp;TEXT(ForecastModelInputs!P99,"YYYY-MM-DD HH:MM:SS")&amp;".0000000"","</f>
        <v>"dateTimeLocal":"2019-03-12 00:30:00.0000000",</v>
      </c>
      <c r="R98" s="5" t="str">
        <f>"""year"":" &amp;ForecastModelInputs!Q99&amp;","</f>
        <v>"year":2019,</v>
      </c>
      <c r="S98" s="5" t="str">
        <f>"""monthNum"":" &amp;ForecastModelInputs!R99&amp;","</f>
        <v>"monthNum":3,</v>
      </c>
      <c r="T98" s="5" t="str">
        <f>"""monthName"":""" &amp;ForecastModelInputs!S99&amp;""","</f>
        <v>"monthName":"Mar",</v>
      </c>
      <c r="U98" s="5" t="str">
        <f>"""weekNumber"":" &amp;ForecastModelInputs!T99&amp;","</f>
        <v>"weekNumber":11,</v>
      </c>
      <c r="V98" s="5" t="str">
        <f>"""dayOfWeek"":""" &amp;TRIM(ForecastModelInputs!U99)&amp;""","</f>
        <v>"dayOfWeek":"Tue",</v>
      </c>
      <c r="W98" s="5" t="str">
        <f>"""dayOfWeekNumber"":" &amp;ForecastModelInputs!V99&amp;","</f>
        <v>"dayOfWeekNumber":3,</v>
      </c>
      <c r="X98" s="5" t="str">
        <f>"""hourText"":"&amp;ForecastModelInputs!X99&amp;","</f>
        <v>"hourText":0,</v>
      </c>
      <c r="Y98" s="5" t="str">
        <f>"""hourNumber"":" &amp;ForecastModelInputs!X99&amp;","</f>
        <v>"hourNumber":0,</v>
      </c>
      <c r="Z98" s="5" t="str">
        <f>"""settlementPeriod"":" &amp;ForecastModelInputs!Y99&amp;","</f>
        <v>"settlementPeriod":2,</v>
      </c>
      <c r="AA98" s="5" t="s">
        <v>63</v>
      </c>
      <c r="AB98" s="5" t="str">
        <f>"""bankHoliday"":""" &amp;ForecastModelInputs!Z99&amp;""","</f>
        <v>"bankHoliday":"44227.0208333333",</v>
      </c>
      <c r="AC98" s="5" t="str">
        <f>"""workingDay"":""" &amp;ForecastModelInputs!AA99&amp;"""},"</f>
        <v>"workingDay":"NOT HOLIDAY"},</v>
      </c>
    </row>
    <row r="99" spans="1:29" x14ac:dyDescent="0.3">
      <c r="A99" s="6" t="str">
        <f t="shared" si="1"/>
        <v>{"dateTimeUTC":"2019-03-12 01:00:00.0000000","temp_location3":7.53,"temp_location6":9.93,"temp_location2":8.27,"temp_location4":6.98,"temp_location5":9.94,"temp_location1":8.42,"solar_location3":0,"solar_location6":0,"solar_location2":0,"solar_location4":0,"solar_location5":0,"solar_location1":0,"summerWinter":"WINTER","dateTimeLocal":"2019-03-12 01:00:00.0000000","year":2019,"monthNum":3,"monthName":"Mar","weekNumber":11,"dayOfWeek":"Tue","dayOfWeekNumber":3,"hourText":1,"hourNumber":1,"settlementPeriod":3,"timeOfDayLocal": "2000-01-01 00:00:00,000000","bankHoliday":"44227.0416666667","workingDay":"NOT HOLIDAY"},</v>
      </c>
      <c r="B99" s="5" t="s">
        <v>62</v>
      </c>
      <c r="C99" s="4" t="str">
        <f>"""dateTimeUTC"":"""&amp;TEXT(ForecastModelInputs!A100,"YYYY-MM-DD HH:MM:SS")&amp;".0000000"","</f>
        <v>"dateTimeUTC":"2019-03-12 01:00:00.0000000",</v>
      </c>
      <c r="D99" s="5" t="str">
        <f>"""temp_location3"":" &amp;ForecastModelInputs!C100&amp;","</f>
        <v>"temp_location3":7.53,</v>
      </c>
      <c r="E99" s="5" t="str">
        <f>"""temp_location6"":" &amp;ForecastModelInputs!D100&amp;","</f>
        <v>"temp_location6":9.93,</v>
      </c>
      <c r="F99" s="5" t="str">
        <f>"""temp_location2"":" &amp;ForecastModelInputs!E100&amp;","</f>
        <v>"temp_location2":8.27,</v>
      </c>
      <c r="G99" s="5" t="str">
        <f>"""temp_location4"":" &amp;ForecastModelInputs!F100&amp;","</f>
        <v>"temp_location4":6.98,</v>
      </c>
      <c r="H99" s="5" t="str">
        <f>"""temp_location5"":" &amp;ForecastModelInputs!G100&amp;","</f>
        <v>"temp_location5":9.94,</v>
      </c>
      <c r="I99" s="5" t="str">
        <f>"""temp_location1"":" &amp;ForecastModelInputs!H100&amp;","</f>
        <v>"temp_location1":8.42,</v>
      </c>
      <c r="J99" s="5" t="str">
        <f>"""solar_location3"":" &amp;ForecastModelInputs!I100&amp;","</f>
        <v>"solar_location3":0,</v>
      </c>
      <c r="K99" s="5" t="str">
        <f>"""solar_location6"":" &amp;ForecastModelInputs!J100&amp;","</f>
        <v>"solar_location6":0,</v>
      </c>
      <c r="L99" s="5" t="str">
        <f>"""solar_location2"":" &amp;ForecastModelInputs!K100&amp;","</f>
        <v>"solar_location2":0,</v>
      </c>
      <c r="M99" s="5" t="str">
        <f>"""solar_location4"":" &amp;ForecastModelInputs!L100&amp;","</f>
        <v>"solar_location4":0,</v>
      </c>
      <c r="N99" s="5" t="str">
        <f>"""solar_location5"":" &amp;ForecastModelInputs!M100&amp;","</f>
        <v>"solar_location5":0,</v>
      </c>
      <c r="O99" s="5" t="str">
        <f>"""solar_location1"":" &amp;ForecastModelInputs!N100&amp;","</f>
        <v>"solar_location1":0,</v>
      </c>
      <c r="P99" s="5" t="str">
        <f>"""summerWinter"":""" &amp;ForecastModelInputs!O100&amp;""","</f>
        <v>"summerWinter":"WINTER",</v>
      </c>
      <c r="Q99" s="4" t="str">
        <f>"""dateTimeLocal"":"""&amp;TEXT(ForecastModelInputs!P100,"YYYY-MM-DD HH:MM:SS")&amp;".0000000"","</f>
        <v>"dateTimeLocal":"2019-03-12 01:00:00.0000000",</v>
      </c>
      <c r="R99" s="5" t="str">
        <f>"""year"":" &amp;ForecastModelInputs!Q100&amp;","</f>
        <v>"year":2019,</v>
      </c>
      <c r="S99" s="5" t="str">
        <f>"""monthNum"":" &amp;ForecastModelInputs!R100&amp;","</f>
        <v>"monthNum":3,</v>
      </c>
      <c r="T99" s="5" t="str">
        <f>"""monthName"":""" &amp;ForecastModelInputs!S100&amp;""","</f>
        <v>"monthName":"Mar",</v>
      </c>
      <c r="U99" s="5" t="str">
        <f>"""weekNumber"":" &amp;ForecastModelInputs!T100&amp;","</f>
        <v>"weekNumber":11,</v>
      </c>
      <c r="V99" s="5" t="str">
        <f>"""dayOfWeek"":""" &amp;TRIM(ForecastModelInputs!U100)&amp;""","</f>
        <v>"dayOfWeek":"Tue",</v>
      </c>
      <c r="W99" s="5" t="str">
        <f>"""dayOfWeekNumber"":" &amp;ForecastModelInputs!V100&amp;","</f>
        <v>"dayOfWeekNumber":3,</v>
      </c>
      <c r="X99" s="5" t="str">
        <f>"""hourText"":"&amp;ForecastModelInputs!X100&amp;","</f>
        <v>"hourText":1,</v>
      </c>
      <c r="Y99" s="5" t="str">
        <f>"""hourNumber"":" &amp;ForecastModelInputs!X100&amp;","</f>
        <v>"hourNumber":1,</v>
      </c>
      <c r="Z99" s="5" t="str">
        <f>"""settlementPeriod"":" &amp;ForecastModelInputs!Y100&amp;","</f>
        <v>"settlementPeriod":3,</v>
      </c>
      <c r="AA99" s="5" t="s">
        <v>63</v>
      </c>
      <c r="AB99" s="5" t="str">
        <f>"""bankHoliday"":""" &amp;ForecastModelInputs!Z100&amp;""","</f>
        <v>"bankHoliday":"44227.0416666667",</v>
      </c>
      <c r="AC99" s="5" t="str">
        <f>"""workingDay"":""" &amp;ForecastModelInputs!AA100&amp;"""},"</f>
        <v>"workingDay":"NOT HOLIDAY"},</v>
      </c>
    </row>
    <row r="100" spans="1:29" x14ac:dyDescent="0.3">
      <c r="A100" s="6" t="str">
        <f t="shared" si="1"/>
        <v>{"dateTimeUTC":"2019-03-12 01:30:00.0000000","temp_location3":7.53,"temp_location6":9.93,"temp_location2":8.27,"temp_location4":6.98,"temp_location5":9.94,"temp_location1":8.42,"solar_location3":0,"solar_location6":0,"solar_location2":0,"solar_location4":0,"solar_location5":0,"solar_location1":0,"summerWinter":"WINTER","dateTimeLocal":"2019-03-12 01:30:00.0000000","year":2019,"monthNum":3,"monthName":"Mar","weekNumber":11,"dayOfWeek":"Tue","dayOfWeekNumber":3,"hourText":1,"hourNumber":1,"settlementPeriod":4,"timeOfDayLocal": "2000-01-01 00:00:00,000000","bankHoliday":"44227.0625","workingDay":"NOT HOLIDAY"},</v>
      </c>
      <c r="B100" s="5" t="s">
        <v>62</v>
      </c>
      <c r="C100" s="4" t="str">
        <f>"""dateTimeUTC"":"""&amp;TEXT(ForecastModelInputs!A101,"YYYY-MM-DD HH:MM:SS")&amp;".0000000"","</f>
        <v>"dateTimeUTC":"2019-03-12 01:30:00.0000000",</v>
      </c>
      <c r="D100" s="5" t="str">
        <f>"""temp_location3"":" &amp;ForecastModelInputs!C101&amp;","</f>
        <v>"temp_location3":7.53,</v>
      </c>
      <c r="E100" s="5" t="str">
        <f>"""temp_location6"":" &amp;ForecastModelInputs!D101&amp;","</f>
        <v>"temp_location6":9.93,</v>
      </c>
      <c r="F100" s="5" t="str">
        <f>"""temp_location2"":" &amp;ForecastModelInputs!E101&amp;","</f>
        <v>"temp_location2":8.27,</v>
      </c>
      <c r="G100" s="5" t="str">
        <f>"""temp_location4"":" &amp;ForecastModelInputs!F101&amp;","</f>
        <v>"temp_location4":6.98,</v>
      </c>
      <c r="H100" s="5" t="str">
        <f>"""temp_location5"":" &amp;ForecastModelInputs!G101&amp;","</f>
        <v>"temp_location5":9.94,</v>
      </c>
      <c r="I100" s="5" t="str">
        <f>"""temp_location1"":" &amp;ForecastModelInputs!H101&amp;","</f>
        <v>"temp_location1":8.42,</v>
      </c>
      <c r="J100" s="5" t="str">
        <f>"""solar_location3"":" &amp;ForecastModelInputs!I101&amp;","</f>
        <v>"solar_location3":0,</v>
      </c>
      <c r="K100" s="5" t="str">
        <f>"""solar_location6"":" &amp;ForecastModelInputs!J101&amp;","</f>
        <v>"solar_location6":0,</v>
      </c>
      <c r="L100" s="5" t="str">
        <f>"""solar_location2"":" &amp;ForecastModelInputs!K101&amp;","</f>
        <v>"solar_location2":0,</v>
      </c>
      <c r="M100" s="5" t="str">
        <f>"""solar_location4"":" &amp;ForecastModelInputs!L101&amp;","</f>
        <v>"solar_location4":0,</v>
      </c>
      <c r="N100" s="5" t="str">
        <f>"""solar_location5"":" &amp;ForecastModelInputs!M101&amp;","</f>
        <v>"solar_location5":0,</v>
      </c>
      <c r="O100" s="5" t="str">
        <f>"""solar_location1"":" &amp;ForecastModelInputs!N101&amp;","</f>
        <v>"solar_location1":0,</v>
      </c>
      <c r="P100" s="5" t="str">
        <f>"""summerWinter"":""" &amp;ForecastModelInputs!O101&amp;""","</f>
        <v>"summerWinter":"WINTER",</v>
      </c>
      <c r="Q100" s="4" t="str">
        <f>"""dateTimeLocal"":"""&amp;TEXT(ForecastModelInputs!P101,"YYYY-MM-DD HH:MM:SS")&amp;".0000000"","</f>
        <v>"dateTimeLocal":"2019-03-12 01:30:00.0000000",</v>
      </c>
      <c r="R100" s="5" t="str">
        <f>"""year"":" &amp;ForecastModelInputs!Q101&amp;","</f>
        <v>"year":2019,</v>
      </c>
      <c r="S100" s="5" t="str">
        <f>"""monthNum"":" &amp;ForecastModelInputs!R101&amp;","</f>
        <v>"monthNum":3,</v>
      </c>
      <c r="T100" s="5" t="str">
        <f>"""monthName"":""" &amp;ForecastModelInputs!S101&amp;""","</f>
        <v>"monthName":"Mar",</v>
      </c>
      <c r="U100" s="5" t="str">
        <f>"""weekNumber"":" &amp;ForecastModelInputs!T101&amp;","</f>
        <v>"weekNumber":11,</v>
      </c>
      <c r="V100" s="5" t="str">
        <f>"""dayOfWeek"":""" &amp;TRIM(ForecastModelInputs!U101)&amp;""","</f>
        <v>"dayOfWeek":"Tue",</v>
      </c>
      <c r="W100" s="5" t="str">
        <f>"""dayOfWeekNumber"":" &amp;ForecastModelInputs!V101&amp;","</f>
        <v>"dayOfWeekNumber":3,</v>
      </c>
      <c r="X100" s="5" t="str">
        <f>"""hourText"":"&amp;ForecastModelInputs!X101&amp;","</f>
        <v>"hourText":1,</v>
      </c>
      <c r="Y100" s="5" t="str">
        <f>"""hourNumber"":" &amp;ForecastModelInputs!X101&amp;","</f>
        <v>"hourNumber":1,</v>
      </c>
      <c r="Z100" s="5" t="str">
        <f>"""settlementPeriod"":" &amp;ForecastModelInputs!Y101&amp;","</f>
        <v>"settlementPeriod":4,</v>
      </c>
      <c r="AA100" s="5" t="s">
        <v>63</v>
      </c>
      <c r="AB100" s="5" t="str">
        <f>"""bankHoliday"":""" &amp;ForecastModelInputs!Z101&amp;""","</f>
        <v>"bankHoliday":"44227.0625",</v>
      </c>
      <c r="AC100" s="5" t="str">
        <f>"""workingDay"":""" &amp;ForecastModelInputs!AA101&amp;"""},"</f>
        <v>"workingDay":"NOT HOLIDAY"},</v>
      </c>
    </row>
    <row r="101" spans="1:29" x14ac:dyDescent="0.3">
      <c r="A101" s="6" t="str">
        <f t="shared" si="1"/>
        <v>{"dateTimeUTC":"2019-03-12 02:00:00.0000000","temp_location3":7.85,"temp_location6":9.97,"temp_location2":8.5,"temp_location4":7.39,"temp_location5":9.97,"temp_location1":8.56,"solar_location3":0,"solar_location6":0,"solar_location2":0,"solar_location4":0,"solar_location5":0,"solar_location1":0,"summerWinter":"WINTER","dateTimeLocal":"2019-03-12 02:00:00.0000000","year":2019,"monthNum":3,"monthName":"Mar","weekNumber":11,"dayOfWeek":"Tue","dayOfWeekNumber":3,"hourText":2,"hourNumber":2,"settlementPeriod":5,"timeOfDayLocal": "2000-01-01 00:00:00,000000","bankHoliday":"44227.0833333333","workingDay":"NOT HOLIDAY"},</v>
      </c>
      <c r="B101" s="5" t="s">
        <v>62</v>
      </c>
      <c r="C101" s="4" t="str">
        <f>"""dateTimeUTC"":"""&amp;TEXT(ForecastModelInputs!A102,"YYYY-MM-DD HH:MM:SS")&amp;".0000000"","</f>
        <v>"dateTimeUTC":"2019-03-12 02:00:00.0000000",</v>
      </c>
      <c r="D101" s="5" t="str">
        <f>"""temp_location3"":" &amp;ForecastModelInputs!C102&amp;","</f>
        <v>"temp_location3":7.85,</v>
      </c>
      <c r="E101" s="5" t="str">
        <f>"""temp_location6"":" &amp;ForecastModelInputs!D102&amp;","</f>
        <v>"temp_location6":9.97,</v>
      </c>
      <c r="F101" s="5" t="str">
        <f>"""temp_location2"":" &amp;ForecastModelInputs!E102&amp;","</f>
        <v>"temp_location2":8.5,</v>
      </c>
      <c r="G101" s="5" t="str">
        <f>"""temp_location4"":" &amp;ForecastModelInputs!F102&amp;","</f>
        <v>"temp_location4":7.39,</v>
      </c>
      <c r="H101" s="5" t="str">
        <f>"""temp_location5"":" &amp;ForecastModelInputs!G102&amp;","</f>
        <v>"temp_location5":9.97,</v>
      </c>
      <c r="I101" s="5" t="str">
        <f>"""temp_location1"":" &amp;ForecastModelInputs!H102&amp;","</f>
        <v>"temp_location1":8.56,</v>
      </c>
      <c r="J101" s="5" t="str">
        <f>"""solar_location3"":" &amp;ForecastModelInputs!I102&amp;","</f>
        <v>"solar_location3":0,</v>
      </c>
      <c r="K101" s="5" t="str">
        <f>"""solar_location6"":" &amp;ForecastModelInputs!J102&amp;","</f>
        <v>"solar_location6":0,</v>
      </c>
      <c r="L101" s="5" t="str">
        <f>"""solar_location2"":" &amp;ForecastModelInputs!K102&amp;","</f>
        <v>"solar_location2":0,</v>
      </c>
      <c r="M101" s="5" t="str">
        <f>"""solar_location4"":" &amp;ForecastModelInputs!L102&amp;","</f>
        <v>"solar_location4":0,</v>
      </c>
      <c r="N101" s="5" t="str">
        <f>"""solar_location5"":" &amp;ForecastModelInputs!M102&amp;","</f>
        <v>"solar_location5":0,</v>
      </c>
      <c r="O101" s="5" t="str">
        <f>"""solar_location1"":" &amp;ForecastModelInputs!N102&amp;","</f>
        <v>"solar_location1":0,</v>
      </c>
      <c r="P101" s="5" t="str">
        <f>"""summerWinter"":""" &amp;ForecastModelInputs!O102&amp;""","</f>
        <v>"summerWinter":"WINTER",</v>
      </c>
      <c r="Q101" s="4" t="str">
        <f>"""dateTimeLocal"":"""&amp;TEXT(ForecastModelInputs!P102,"YYYY-MM-DD HH:MM:SS")&amp;".0000000"","</f>
        <v>"dateTimeLocal":"2019-03-12 02:00:00.0000000",</v>
      </c>
      <c r="R101" s="5" t="str">
        <f>"""year"":" &amp;ForecastModelInputs!Q102&amp;","</f>
        <v>"year":2019,</v>
      </c>
      <c r="S101" s="5" t="str">
        <f>"""monthNum"":" &amp;ForecastModelInputs!R102&amp;","</f>
        <v>"monthNum":3,</v>
      </c>
      <c r="T101" s="5" t="str">
        <f>"""monthName"":""" &amp;ForecastModelInputs!S102&amp;""","</f>
        <v>"monthName":"Mar",</v>
      </c>
      <c r="U101" s="5" t="str">
        <f>"""weekNumber"":" &amp;ForecastModelInputs!T102&amp;","</f>
        <v>"weekNumber":11,</v>
      </c>
      <c r="V101" s="5" t="str">
        <f>"""dayOfWeek"":""" &amp;TRIM(ForecastModelInputs!U102)&amp;""","</f>
        <v>"dayOfWeek":"Tue",</v>
      </c>
      <c r="W101" s="5" t="str">
        <f>"""dayOfWeekNumber"":" &amp;ForecastModelInputs!V102&amp;","</f>
        <v>"dayOfWeekNumber":3,</v>
      </c>
      <c r="X101" s="5" t="str">
        <f>"""hourText"":"&amp;ForecastModelInputs!X102&amp;","</f>
        <v>"hourText":2,</v>
      </c>
      <c r="Y101" s="5" t="str">
        <f>"""hourNumber"":" &amp;ForecastModelInputs!X102&amp;","</f>
        <v>"hourNumber":2,</v>
      </c>
      <c r="Z101" s="5" t="str">
        <f>"""settlementPeriod"":" &amp;ForecastModelInputs!Y102&amp;","</f>
        <v>"settlementPeriod":5,</v>
      </c>
      <c r="AA101" s="5" t="s">
        <v>63</v>
      </c>
      <c r="AB101" s="5" t="str">
        <f>"""bankHoliday"":""" &amp;ForecastModelInputs!Z102&amp;""","</f>
        <v>"bankHoliday":"44227.0833333333",</v>
      </c>
      <c r="AC101" s="5" t="str">
        <f>"""workingDay"":""" &amp;ForecastModelInputs!AA102&amp;"""},"</f>
        <v>"workingDay":"NOT HOLIDAY"},</v>
      </c>
    </row>
    <row r="102" spans="1:29" x14ac:dyDescent="0.3">
      <c r="A102" s="6" t="str">
        <f t="shared" si="1"/>
        <v>{"dateTimeUTC":"2019-03-12 02:30:00.0000000","temp_location3":7.85,"temp_location6":9.97,"temp_location2":8.5,"temp_location4":7.39,"temp_location5":9.97,"temp_location1":8.56,"solar_location3":0,"solar_location6":0,"solar_location2":0,"solar_location4":0,"solar_location5":0,"solar_location1":0,"summerWinter":"WINTER","dateTimeLocal":"2019-03-12 02:30:00.0000000","year":2019,"monthNum":3,"monthName":"Mar","weekNumber":11,"dayOfWeek":"Tue","dayOfWeekNumber":3,"hourText":2,"hourNumber":2,"settlementPeriod":6,"timeOfDayLocal": "2000-01-01 00:00:00,000000","bankHoliday":"44227.1041666667","workingDay":"NOT HOLIDAY"},</v>
      </c>
      <c r="B102" s="5" t="s">
        <v>62</v>
      </c>
      <c r="C102" s="4" t="str">
        <f>"""dateTimeUTC"":"""&amp;TEXT(ForecastModelInputs!A103,"YYYY-MM-DD HH:MM:SS")&amp;".0000000"","</f>
        <v>"dateTimeUTC":"2019-03-12 02:30:00.0000000",</v>
      </c>
      <c r="D102" s="5" t="str">
        <f>"""temp_location3"":" &amp;ForecastModelInputs!C103&amp;","</f>
        <v>"temp_location3":7.85,</v>
      </c>
      <c r="E102" s="5" t="str">
        <f>"""temp_location6"":" &amp;ForecastModelInputs!D103&amp;","</f>
        <v>"temp_location6":9.97,</v>
      </c>
      <c r="F102" s="5" t="str">
        <f>"""temp_location2"":" &amp;ForecastModelInputs!E103&amp;","</f>
        <v>"temp_location2":8.5,</v>
      </c>
      <c r="G102" s="5" t="str">
        <f>"""temp_location4"":" &amp;ForecastModelInputs!F103&amp;","</f>
        <v>"temp_location4":7.39,</v>
      </c>
      <c r="H102" s="5" t="str">
        <f>"""temp_location5"":" &amp;ForecastModelInputs!G103&amp;","</f>
        <v>"temp_location5":9.97,</v>
      </c>
      <c r="I102" s="5" t="str">
        <f>"""temp_location1"":" &amp;ForecastModelInputs!H103&amp;","</f>
        <v>"temp_location1":8.56,</v>
      </c>
      <c r="J102" s="5" t="str">
        <f>"""solar_location3"":" &amp;ForecastModelInputs!I103&amp;","</f>
        <v>"solar_location3":0,</v>
      </c>
      <c r="K102" s="5" t="str">
        <f>"""solar_location6"":" &amp;ForecastModelInputs!J103&amp;","</f>
        <v>"solar_location6":0,</v>
      </c>
      <c r="L102" s="5" t="str">
        <f>"""solar_location2"":" &amp;ForecastModelInputs!K103&amp;","</f>
        <v>"solar_location2":0,</v>
      </c>
      <c r="M102" s="5" t="str">
        <f>"""solar_location4"":" &amp;ForecastModelInputs!L103&amp;","</f>
        <v>"solar_location4":0,</v>
      </c>
      <c r="N102" s="5" t="str">
        <f>"""solar_location5"":" &amp;ForecastModelInputs!M103&amp;","</f>
        <v>"solar_location5":0,</v>
      </c>
      <c r="O102" s="5" t="str">
        <f>"""solar_location1"":" &amp;ForecastModelInputs!N103&amp;","</f>
        <v>"solar_location1":0,</v>
      </c>
      <c r="P102" s="5" t="str">
        <f>"""summerWinter"":""" &amp;ForecastModelInputs!O103&amp;""","</f>
        <v>"summerWinter":"WINTER",</v>
      </c>
      <c r="Q102" s="4" t="str">
        <f>"""dateTimeLocal"":"""&amp;TEXT(ForecastModelInputs!P103,"YYYY-MM-DD HH:MM:SS")&amp;".0000000"","</f>
        <v>"dateTimeLocal":"2019-03-12 02:30:00.0000000",</v>
      </c>
      <c r="R102" s="5" t="str">
        <f>"""year"":" &amp;ForecastModelInputs!Q103&amp;","</f>
        <v>"year":2019,</v>
      </c>
      <c r="S102" s="5" t="str">
        <f>"""monthNum"":" &amp;ForecastModelInputs!R103&amp;","</f>
        <v>"monthNum":3,</v>
      </c>
      <c r="T102" s="5" t="str">
        <f>"""monthName"":""" &amp;ForecastModelInputs!S103&amp;""","</f>
        <v>"monthName":"Mar",</v>
      </c>
      <c r="U102" s="5" t="str">
        <f>"""weekNumber"":" &amp;ForecastModelInputs!T103&amp;","</f>
        <v>"weekNumber":11,</v>
      </c>
      <c r="V102" s="5" t="str">
        <f>"""dayOfWeek"":""" &amp;TRIM(ForecastModelInputs!U103)&amp;""","</f>
        <v>"dayOfWeek":"Tue",</v>
      </c>
      <c r="W102" s="5" t="str">
        <f>"""dayOfWeekNumber"":" &amp;ForecastModelInputs!V103&amp;","</f>
        <v>"dayOfWeekNumber":3,</v>
      </c>
      <c r="X102" s="5" t="str">
        <f>"""hourText"":"&amp;ForecastModelInputs!X103&amp;","</f>
        <v>"hourText":2,</v>
      </c>
      <c r="Y102" s="5" t="str">
        <f>"""hourNumber"":" &amp;ForecastModelInputs!X103&amp;","</f>
        <v>"hourNumber":2,</v>
      </c>
      <c r="Z102" s="5" t="str">
        <f>"""settlementPeriod"":" &amp;ForecastModelInputs!Y103&amp;","</f>
        <v>"settlementPeriod":6,</v>
      </c>
      <c r="AA102" s="5" t="s">
        <v>63</v>
      </c>
      <c r="AB102" s="5" t="str">
        <f>"""bankHoliday"":""" &amp;ForecastModelInputs!Z103&amp;""","</f>
        <v>"bankHoliday":"44227.1041666667",</v>
      </c>
      <c r="AC102" s="5" t="str">
        <f>"""workingDay"":""" &amp;ForecastModelInputs!AA103&amp;"""},"</f>
        <v>"workingDay":"NOT HOLIDAY"},</v>
      </c>
    </row>
    <row r="103" spans="1:29" x14ac:dyDescent="0.3">
      <c r="A103" s="6" t="str">
        <f t="shared" si="1"/>
        <v>{"dateTimeUTC":"2019-03-12 03:00:00.0000000","temp_location3":8,"temp_location6":10.01,"temp_location2":8.64,"temp_location4":7.58,"temp_location5":10.04,"temp_location1":8.72,"solar_location3":0,"solar_location6":0,"solar_location2":0,"solar_location4":0,"solar_location5":0,"solar_location1":0,"summerWinter":"WINTER","dateTimeLocal":"2019-03-12 03:00:00.0000000","year":2019,"monthNum":3,"monthName":"Mar","weekNumber":11,"dayOfWeek":"Tue","dayOfWeekNumber":3,"hourText":3,"hourNumber":3,"settlementPeriod":7,"timeOfDayLocal": "2000-01-01 00:00:00,000000","bankHoliday":"44227.125","workingDay":"NOT HOLIDAY"},</v>
      </c>
      <c r="B103" s="5" t="s">
        <v>62</v>
      </c>
      <c r="C103" s="4" t="str">
        <f>"""dateTimeUTC"":"""&amp;TEXT(ForecastModelInputs!A104,"YYYY-MM-DD HH:MM:SS")&amp;".0000000"","</f>
        <v>"dateTimeUTC":"2019-03-12 03:00:00.0000000",</v>
      </c>
      <c r="D103" s="5" t="str">
        <f>"""temp_location3"":" &amp;ForecastModelInputs!C104&amp;","</f>
        <v>"temp_location3":8,</v>
      </c>
      <c r="E103" s="5" t="str">
        <f>"""temp_location6"":" &amp;ForecastModelInputs!D104&amp;","</f>
        <v>"temp_location6":10.01,</v>
      </c>
      <c r="F103" s="5" t="str">
        <f>"""temp_location2"":" &amp;ForecastModelInputs!E104&amp;","</f>
        <v>"temp_location2":8.64,</v>
      </c>
      <c r="G103" s="5" t="str">
        <f>"""temp_location4"":" &amp;ForecastModelInputs!F104&amp;","</f>
        <v>"temp_location4":7.58,</v>
      </c>
      <c r="H103" s="5" t="str">
        <f>"""temp_location5"":" &amp;ForecastModelInputs!G104&amp;","</f>
        <v>"temp_location5":10.04,</v>
      </c>
      <c r="I103" s="5" t="str">
        <f>"""temp_location1"":" &amp;ForecastModelInputs!H104&amp;","</f>
        <v>"temp_location1":8.72,</v>
      </c>
      <c r="J103" s="5" t="str">
        <f>"""solar_location3"":" &amp;ForecastModelInputs!I104&amp;","</f>
        <v>"solar_location3":0,</v>
      </c>
      <c r="K103" s="5" t="str">
        <f>"""solar_location6"":" &amp;ForecastModelInputs!J104&amp;","</f>
        <v>"solar_location6":0,</v>
      </c>
      <c r="L103" s="5" t="str">
        <f>"""solar_location2"":" &amp;ForecastModelInputs!K104&amp;","</f>
        <v>"solar_location2":0,</v>
      </c>
      <c r="M103" s="5" t="str">
        <f>"""solar_location4"":" &amp;ForecastModelInputs!L104&amp;","</f>
        <v>"solar_location4":0,</v>
      </c>
      <c r="N103" s="5" t="str">
        <f>"""solar_location5"":" &amp;ForecastModelInputs!M104&amp;","</f>
        <v>"solar_location5":0,</v>
      </c>
      <c r="O103" s="5" t="str">
        <f>"""solar_location1"":" &amp;ForecastModelInputs!N104&amp;","</f>
        <v>"solar_location1":0,</v>
      </c>
      <c r="P103" s="5" t="str">
        <f>"""summerWinter"":""" &amp;ForecastModelInputs!O104&amp;""","</f>
        <v>"summerWinter":"WINTER",</v>
      </c>
      <c r="Q103" s="4" t="str">
        <f>"""dateTimeLocal"":"""&amp;TEXT(ForecastModelInputs!P104,"YYYY-MM-DD HH:MM:SS")&amp;".0000000"","</f>
        <v>"dateTimeLocal":"2019-03-12 03:00:00.0000000",</v>
      </c>
      <c r="R103" s="5" t="str">
        <f>"""year"":" &amp;ForecastModelInputs!Q104&amp;","</f>
        <v>"year":2019,</v>
      </c>
      <c r="S103" s="5" t="str">
        <f>"""monthNum"":" &amp;ForecastModelInputs!R104&amp;","</f>
        <v>"monthNum":3,</v>
      </c>
      <c r="T103" s="5" t="str">
        <f>"""monthName"":""" &amp;ForecastModelInputs!S104&amp;""","</f>
        <v>"monthName":"Mar",</v>
      </c>
      <c r="U103" s="5" t="str">
        <f>"""weekNumber"":" &amp;ForecastModelInputs!T104&amp;","</f>
        <v>"weekNumber":11,</v>
      </c>
      <c r="V103" s="5" t="str">
        <f>"""dayOfWeek"":""" &amp;TRIM(ForecastModelInputs!U104)&amp;""","</f>
        <v>"dayOfWeek":"Tue",</v>
      </c>
      <c r="W103" s="5" t="str">
        <f>"""dayOfWeekNumber"":" &amp;ForecastModelInputs!V104&amp;","</f>
        <v>"dayOfWeekNumber":3,</v>
      </c>
      <c r="X103" s="5" t="str">
        <f>"""hourText"":"&amp;ForecastModelInputs!X104&amp;","</f>
        <v>"hourText":3,</v>
      </c>
      <c r="Y103" s="5" t="str">
        <f>"""hourNumber"":" &amp;ForecastModelInputs!X104&amp;","</f>
        <v>"hourNumber":3,</v>
      </c>
      <c r="Z103" s="5" t="str">
        <f>"""settlementPeriod"":" &amp;ForecastModelInputs!Y104&amp;","</f>
        <v>"settlementPeriod":7,</v>
      </c>
      <c r="AA103" s="5" t="s">
        <v>63</v>
      </c>
      <c r="AB103" s="5" t="str">
        <f>"""bankHoliday"":""" &amp;ForecastModelInputs!Z104&amp;""","</f>
        <v>"bankHoliday":"44227.125",</v>
      </c>
      <c r="AC103" s="5" t="str">
        <f>"""workingDay"":""" &amp;ForecastModelInputs!AA104&amp;"""},"</f>
        <v>"workingDay":"NOT HOLIDAY"},</v>
      </c>
    </row>
    <row r="104" spans="1:29" x14ac:dyDescent="0.3">
      <c r="A104" s="6" t="str">
        <f t="shared" si="1"/>
        <v>{"dateTimeUTC":"2019-03-12 03:30:00.0000000","temp_location3":8,"temp_location6":10.01,"temp_location2":8.64,"temp_location4":7.58,"temp_location5":10.04,"temp_location1":8.72,"solar_location3":0,"solar_location6":0,"solar_location2":0,"solar_location4":0,"solar_location5":0,"solar_location1":0,"summerWinter":"WINTER","dateTimeLocal":"2019-03-12 03:30:00.0000000","year":2019,"monthNum":3,"monthName":"Mar","weekNumber":11,"dayOfWeek":"Tue","dayOfWeekNumber":3,"hourText":3,"hourNumber":3,"settlementPeriod":8,"timeOfDayLocal": "2000-01-01 00:00:00,000000","bankHoliday":"44227.1458333333","workingDay":"NOT HOLIDAY"},</v>
      </c>
      <c r="B104" s="5" t="s">
        <v>62</v>
      </c>
      <c r="C104" s="4" t="str">
        <f>"""dateTimeUTC"":"""&amp;TEXT(ForecastModelInputs!A105,"YYYY-MM-DD HH:MM:SS")&amp;".0000000"","</f>
        <v>"dateTimeUTC":"2019-03-12 03:30:00.0000000",</v>
      </c>
      <c r="D104" s="5" t="str">
        <f>"""temp_location3"":" &amp;ForecastModelInputs!C105&amp;","</f>
        <v>"temp_location3":8,</v>
      </c>
      <c r="E104" s="5" t="str">
        <f>"""temp_location6"":" &amp;ForecastModelInputs!D105&amp;","</f>
        <v>"temp_location6":10.01,</v>
      </c>
      <c r="F104" s="5" t="str">
        <f>"""temp_location2"":" &amp;ForecastModelInputs!E105&amp;","</f>
        <v>"temp_location2":8.64,</v>
      </c>
      <c r="G104" s="5" t="str">
        <f>"""temp_location4"":" &amp;ForecastModelInputs!F105&amp;","</f>
        <v>"temp_location4":7.58,</v>
      </c>
      <c r="H104" s="5" t="str">
        <f>"""temp_location5"":" &amp;ForecastModelInputs!G105&amp;","</f>
        <v>"temp_location5":10.04,</v>
      </c>
      <c r="I104" s="5" t="str">
        <f>"""temp_location1"":" &amp;ForecastModelInputs!H105&amp;","</f>
        <v>"temp_location1":8.72,</v>
      </c>
      <c r="J104" s="5" t="str">
        <f>"""solar_location3"":" &amp;ForecastModelInputs!I105&amp;","</f>
        <v>"solar_location3":0,</v>
      </c>
      <c r="K104" s="5" t="str">
        <f>"""solar_location6"":" &amp;ForecastModelInputs!J105&amp;","</f>
        <v>"solar_location6":0,</v>
      </c>
      <c r="L104" s="5" t="str">
        <f>"""solar_location2"":" &amp;ForecastModelInputs!K105&amp;","</f>
        <v>"solar_location2":0,</v>
      </c>
      <c r="M104" s="5" t="str">
        <f>"""solar_location4"":" &amp;ForecastModelInputs!L105&amp;","</f>
        <v>"solar_location4":0,</v>
      </c>
      <c r="N104" s="5" t="str">
        <f>"""solar_location5"":" &amp;ForecastModelInputs!M105&amp;","</f>
        <v>"solar_location5":0,</v>
      </c>
      <c r="O104" s="5" t="str">
        <f>"""solar_location1"":" &amp;ForecastModelInputs!N105&amp;","</f>
        <v>"solar_location1":0,</v>
      </c>
      <c r="P104" s="5" t="str">
        <f>"""summerWinter"":""" &amp;ForecastModelInputs!O105&amp;""","</f>
        <v>"summerWinter":"WINTER",</v>
      </c>
      <c r="Q104" s="4" t="str">
        <f>"""dateTimeLocal"":"""&amp;TEXT(ForecastModelInputs!P105,"YYYY-MM-DD HH:MM:SS")&amp;".0000000"","</f>
        <v>"dateTimeLocal":"2019-03-12 03:30:00.0000000",</v>
      </c>
      <c r="R104" s="5" t="str">
        <f>"""year"":" &amp;ForecastModelInputs!Q105&amp;","</f>
        <v>"year":2019,</v>
      </c>
      <c r="S104" s="5" t="str">
        <f>"""monthNum"":" &amp;ForecastModelInputs!R105&amp;","</f>
        <v>"monthNum":3,</v>
      </c>
      <c r="T104" s="5" t="str">
        <f>"""monthName"":""" &amp;ForecastModelInputs!S105&amp;""","</f>
        <v>"monthName":"Mar",</v>
      </c>
      <c r="U104" s="5" t="str">
        <f>"""weekNumber"":" &amp;ForecastModelInputs!T105&amp;","</f>
        <v>"weekNumber":11,</v>
      </c>
      <c r="V104" s="5" t="str">
        <f>"""dayOfWeek"":""" &amp;TRIM(ForecastModelInputs!U105)&amp;""","</f>
        <v>"dayOfWeek":"Tue",</v>
      </c>
      <c r="W104" s="5" t="str">
        <f>"""dayOfWeekNumber"":" &amp;ForecastModelInputs!V105&amp;","</f>
        <v>"dayOfWeekNumber":3,</v>
      </c>
      <c r="X104" s="5" t="str">
        <f>"""hourText"":"&amp;ForecastModelInputs!X105&amp;","</f>
        <v>"hourText":3,</v>
      </c>
      <c r="Y104" s="5" t="str">
        <f>"""hourNumber"":" &amp;ForecastModelInputs!X105&amp;","</f>
        <v>"hourNumber":3,</v>
      </c>
      <c r="Z104" s="5" t="str">
        <f>"""settlementPeriod"":" &amp;ForecastModelInputs!Y105&amp;","</f>
        <v>"settlementPeriod":8,</v>
      </c>
      <c r="AA104" s="5" t="s">
        <v>63</v>
      </c>
      <c r="AB104" s="5" t="str">
        <f>"""bankHoliday"":""" &amp;ForecastModelInputs!Z105&amp;""","</f>
        <v>"bankHoliday":"44227.1458333333",</v>
      </c>
      <c r="AC104" s="5" t="str">
        <f>"""workingDay"":""" &amp;ForecastModelInputs!AA105&amp;"""},"</f>
        <v>"workingDay":"NOT HOLIDAY"},</v>
      </c>
    </row>
    <row r="105" spans="1:29" x14ac:dyDescent="0.3">
      <c r="A105" s="6" t="str">
        <f t="shared" si="1"/>
        <v>{"dateTimeUTC":"2019-03-12 04:00:00.0000000","temp_location3":8.3,"temp_location6":10.08,"temp_location2":8.89,"temp_location4":7.85,"temp_location5":10.18,"temp_location1":8.96,"solar_location3":0,"solar_location6":0,"solar_location2":0,"solar_location4":0,"solar_location5":0,"solar_location1":0,"summerWinter":"WINTER","dateTimeLocal":"2019-03-12 04:00:00.0000000","year":2019,"monthNum":3,"monthName":"Mar","weekNumber":11,"dayOfWeek":"Tue","dayOfWeekNumber":3,"hourText":4,"hourNumber":4,"settlementPeriod":9,"timeOfDayLocal": "2000-01-01 00:00:00,000000","bankHoliday":"44227.1666666667","workingDay":"NOT HOLIDAY"},</v>
      </c>
      <c r="B105" s="5" t="s">
        <v>62</v>
      </c>
      <c r="C105" s="4" t="str">
        <f>"""dateTimeUTC"":"""&amp;TEXT(ForecastModelInputs!A106,"YYYY-MM-DD HH:MM:SS")&amp;".0000000"","</f>
        <v>"dateTimeUTC":"2019-03-12 04:00:00.0000000",</v>
      </c>
      <c r="D105" s="5" t="str">
        <f>"""temp_location3"":" &amp;ForecastModelInputs!C106&amp;","</f>
        <v>"temp_location3":8.3,</v>
      </c>
      <c r="E105" s="5" t="str">
        <f>"""temp_location6"":" &amp;ForecastModelInputs!D106&amp;","</f>
        <v>"temp_location6":10.08,</v>
      </c>
      <c r="F105" s="5" t="str">
        <f>"""temp_location2"":" &amp;ForecastModelInputs!E106&amp;","</f>
        <v>"temp_location2":8.89,</v>
      </c>
      <c r="G105" s="5" t="str">
        <f>"""temp_location4"":" &amp;ForecastModelInputs!F106&amp;","</f>
        <v>"temp_location4":7.85,</v>
      </c>
      <c r="H105" s="5" t="str">
        <f>"""temp_location5"":" &amp;ForecastModelInputs!G106&amp;","</f>
        <v>"temp_location5":10.18,</v>
      </c>
      <c r="I105" s="5" t="str">
        <f>"""temp_location1"":" &amp;ForecastModelInputs!H106&amp;","</f>
        <v>"temp_location1":8.96,</v>
      </c>
      <c r="J105" s="5" t="str">
        <f>"""solar_location3"":" &amp;ForecastModelInputs!I106&amp;","</f>
        <v>"solar_location3":0,</v>
      </c>
      <c r="K105" s="5" t="str">
        <f>"""solar_location6"":" &amp;ForecastModelInputs!J106&amp;","</f>
        <v>"solar_location6":0,</v>
      </c>
      <c r="L105" s="5" t="str">
        <f>"""solar_location2"":" &amp;ForecastModelInputs!K106&amp;","</f>
        <v>"solar_location2":0,</v>
      </c>
      <c r="M105" s="5" t="str">
        <f>"""solar_location4"":" &amp;ForecastModelInputs!L106&amp;","</f>
        <v>"solar_location4":0,</v>
      </c>
      <c r="N105" s="5" t="str">
        <f>"""solar_location5"":" &amp;ForecastModelInputs!M106&amp;","</f>
        <v>"solar_location5":0,</v>
      </c>
      <c r="O105" s="5" t="str">
        <f>"""solar_location1"":" &amp;ForecastModelInputs!N106&amp;","</f>
        <v>"solar_location1":0,</v>
      </c>
      <c r="P105" s="5" t="str">
        <f>"""summerWinter"":""" &amp;ForecastModelInputs!O106&amp;""","</f>
        <v>"summerWinter":"WINTER",</v>
      </c>
      <c r="Q105" s="4" t="str">
        <f>"""dateTimeLocal"":"""&amp;TEXT(ForecastModelInputs!P106,"YYYY-MM-DD HH:MM:SS")&amp;".0000000"","</f>
        <v>"dateTimeLocal":"2019-03-12 04:00:00.0000000",</v>
      </c>
      <c r="R105" s="5" t="str">
        <f>"""year"":" &amp;ForecastModelInputs!Q106&amp;","</f>
        <v>"year":2019,</v>
      </c>
      <c r="S105" s="5" t="str">
        <f>"""monthNum"":" &amp;ForecastModelInputs!R106&amp;","</f>
        <v>"monthNum":3,</v>
      </c>
      <c r="T105" s="5" t="str">
        <f>"""monthName"":""" &amp;ForecastModelInputs!S106&amp;""","</f>
        <v>"monthName":"Mar",</v>
      </c>
      <c r="U105" s="5" t="str">
        <f>"""weekNumber"":" &amp;ForecastModelInputs!T106&amp;","</f>
        <v>"weekNumber":11,</v>
      </c>
      <c r="V105" s="5" t="str">
        <f>"""dayOfWeek"":""" &amp;TRIM(ForecastModelInputs!U106)&amp;""","</f>
        <v>"dayOfWeek":"Tue",</v>
      </c>
      <c r="W105" s="5" t="str">
        <f>"""dayOfWeekNumber"":" &amp;ForecastModelInputs!V106&amp;","</f>
        <v>"dayOfWeekNumber":3,</v>
      </c>
      <c r="X105" s="5" t="str">
        <f>"""hourText"":"&amp;ForecastModelInputs!X106&amp;","</f>
        <v>"hourText":4,</v>
      </c>
      <c r="Y105" s="5" t="str">
        <f>"""hourNumber"":" &amp;ForecastModelInputs!X106&amp;","</f>
        <v>"hourNumber":4,</v>
      </c>
      <c r="Z105" s="5" t="str">
        <f>"""settlementPeriod"":" &amp;ForecastModelInputs!Y106&amp;","</f>
        <v>"settlementPeriod":9,</v>
      </c>
      <c r="AA105" s="5" t="s">
        <v>63</v>
      </c>
      <c r="AB105" s="5" t="str">
        <f>"""bankHoliday"":""" &amp;ForecastModelInputs!Z106&amp;""","</f>
        <v>"bankHoliday":"44227.1666666667",</v>
      </c>
      <c r="AC105" s="5" t="str">
        <f>"""workingDay"":""" &amp;ForecastModelInputs!AA106&amp;"""},"</f>
        <v>"workingDay":"NOT HOLIDAY"},</v>
      </c>
    </row>
    <row r="106" spans="1:29" x14ac:dyDescent="0.3">
      <c r="A106" s="6" t="str">
        <f t="shared" si="1"/>
        <v>{"dateTimeUTC":"2019-03-12 04:30:00.0000000","temp_location3":8.3,"temp_location6":10.08,"temp_location2":8.89,"temp_location4":7.85,"temp_location5":10.18,"temp_location1":8.96,"solar_location3":0,"solar_location6":0,"solar_location2":0,"solar_location4":0,"solar_location5":0,"solar_location1":0,"summerWinter":"WINTER","dateTimeLocal":"2019-03-12 04:30:00.0000000","year":2019,"monthNum":3,"monthName":"Mar","weekNumber":11,"dayOfWeek":"Tue","dayOfWeekNumber":3,"hourText":4,"hourNumber":4,"settlementPeriod":10,"timeOfDayLocal": "2000-01-01 00:00:00,000000","bankHoliday":"44227.1875","workingDay":"NOT HOLIDAY"},</v>
      </c>
      <c r="B106" s="5" t="s">
        <v>62</v>
      </c>
      <c r="C106" s="4" t="str">
        <f>"""dateTimeUTC"":"""&amp;TEXT(ForecastModelInputs!A107,"YYYY-MM-DD HH:MM:SS")&amp;".0000000"","</f>
        <v>"dateTimeUTC":"2019-03-12 04:30:00.0000000",</v>
      </c>
      <c r="D106" s="5" t="str">
        <f>"""temp_location3"":" &amp;ForecastModelInputs!C107&amp;","</f>
        <v>"temp_location3":8.3,</v>
      </c>
      <c r="E106" s="5" t="str">
        <f>"""temp_location6"":" &amp;ForecastModelInputs!D107&amp;","</f>
        <v>"temp_location6":10.08,</v>
      </c>
      <c r="F106" s="5" t="str">
        <f>"""temp_location2"":" &amp;ForecastModelInputs!E107&amp;","</f>
        <v>"temp_location2":8.89,</v>
      </c>
      <c r="G106" s="5" t="str">
        <f>"""temp_location4"":" &amp;ForecastModelInputs!F107&amp;","</f>
        <v>"temp_location4":7.85,</v>
      </c>
      <c r="H106" s="5" t="str">
        <f>"""temp_location5"":" &amp;ForecastModelInputs!G107&amp;","</f>
        <v>"temp_location5":10.18,</v>
      </c>
      <c r="I106" s="5" t="str">
        <f>"""temp_location1"":" &amp;ForecastModelInputs!H107&amp;","</f>
        <v>"temp_location1":8.96,</v>
      </c>
      <c r="J106" s="5" t="str">
        <f>"""solar_location3"":" &amp;ForecastModelInputs!I107&amp;","</f>
        <v>"solar_location3":0,</v>
      </c>
      <c r="K106" s="5" t="str">
        <f>"""solar_location6"":" &amp;ForecastModelInputs!J107&amp;","</f>
        <v>"solar_location6":0,</v>
      </c>
      <c r="L106" s="5" t="str">
        <f>"""solar_location2"":" &amp;ForecastModelInputs!K107&amp;","</f>
        <v>"solar_location2":0,</v>
      </c>
      <c r="M106" s="5" t="str">
        <f>"""solar_location4"":" &amp;ForecastModelInputs!L107&amp;","</f>
        <v>"solar_location4":0,</v>
      </c>
      <c r="N106" s="5" t="str">
        <f>"""solar_location5"":" &amp;ForecastModelInputs!M107&amp;","</f>
        <v>"solar_location5":0,</v>
      </c>
      <c r="O106" s="5" t="str">
        <f>"""solar_location1"":" &amp;ForecastModelInputs!N107&amp;","</f>
        <v>"solar_location1":0,</v>
      </c>
      <c r="P106" s="5" t="str">
        <f>"""summerWinter"":""" &amp;ForecastModelInputs!O107&amp;""","</f>
        <v>"summerWinter":"WINTER",</v>
      </c>
      <c r="Q106" s="4" t="str">
        <f>"""dateTimeLocal"":"""&amp;TEXT(ForecastModelInputs!P107,"YYYY-MM-DD HH:MM:SS")&amp;".0000000"","</f>
        <v>"dateTimeLocal":"2019-03-12 04:30:00.0000000",</v>
      </c>
      <c r="R106" s="5" t="str">
        <f>"""year"":" &amp;ForecastModelInputs!Q107&amp;","</f>
        <v>"year":2019,</v>
      </c>
      <c r="S106" s="5" t="str">
        <f>"""monthNum"":" &amp;ForecastModelInputs!R107&amp;","</f>
        <v>"monthNum":3,</v>
      </c>
      <c r="T106" s="5" t="str">
        <f>"""monthName"":""" &amp;ForecastModelInputs!S107&amp;""","</f>
        <v>"monthName":"Mar",</v>
      </c>
      <c r="U106" s="5" t="str">
        <f>"""weekNumber"":" &amp;ForecastModelInputs!T107&amp;","</f>
        <v>"weekNumber":11,</v>
      </c>
      <c r="V106" s="5" t="str">
        <f>"""dayOfWeek"":""" &amp;TRIM(ForecastModelInputs!U107)&amp;""","</f>
        <v>"dayOfWeek":"Tue",</v>
      </c>
      <c r="W106" s="5" t="str">
        <f>"""dayOfWeekNumber"":" &amp;ForecastModelInputs!V107&amp;","</f>
        <v>"dayOfWeekNumber":3,</v>
      </c>
      <c r="X106" s="5" t="str">
        <f>"""hourText"":"&amp;ForecastModelInputs!X107&amp;","</f>
        <v>"hourText":4,</v>
      </c>
      <c r="Y106" s="5" t="str">
        <f>"""hourNumber"":" &amp;ForecastModelInputs!X107&amp;","</f>
        <v>"hourNumber":4,</v>
      </c>
      <c r="Z106" s="5" t="str">
        <f>"""settlementPeriod"":" &amp;ForecastModelInputs!Y107&amp;","</f>
        <v>"settlementPeriod":10,</v>
      </c>
      <c r="AA106" s="5" t="s">
        <v>63</v>
      </c>
      <c r="AB106" s="5" t="str">
        <f>"""bankHoliday"":""" &amp;ForecastModelInputs!Z107&amp;""","</f>
        <v>"bankHoliday":"44227.1875",</v>
      </c>
      <c r="AC106" s="5" t="str">
        <f>"""workingDay"":""" &amp;ForecastModelInputs!AA107&amp;"""},"</f>
        <v>"workingDay":"NOT HOLIDAY"},</v>
      </c>
    </row>
    <row r="107" spans="1:29" x14ac:dyDescent="0.3">
      <c r="A107" s="6" t="str">
        <f t="shared" si="1"/>
        <v>{"dateTimeUTC":"2019-03-12 05:00:00.0000000","temp_location3":8.6,"temp_location6":10.13,"temp_location2":9.08,"temp_location4":8.16,"temp_location5":10.26,"temp_location1":9.17,"solar_location3":0,"solar_location6":0,"solar_location2":0,"solar_location4":0,"solar_location5":0,"solar_location1":0,"summerWinter":"WINTER","dateTimeLocal":"2019-03-12 05:00:00.0000000","year":2019,"monthNum":3,"monthName":"Mar","weekNumber":11,"dayOfWeek":"Tue","dayOfWeekNumber":3,"hourText":5,"hourNumber":5,"settlementPeriod":11,"timeOfDayLocal": "2000-01-01 00:00:00,000000","bankHoliday":"44227.2083333333","workingDay":"NOT HOLIDAY"},</v>
      </c>
      <c r="B107" s="5" t="s">
        <v>62</v>
      </c>
      <c r="C107" s="4" t="str">
        <f>"""dateTimeUTC"":"""&amp;TEXT(ForecastModelInputs!A108,"YYYY-MM-DD HH:MM:SS")&amp;".0000000"","</f>
        <v>"dateTimeUTC":"2019-03-12 05:00:00.0000000",</v>
      </c>
      <c r="D107" s="5" t="str">
        <f>"""temp_location3"":" &amp;ForecastModelInputs!C108&amp;","</f>
        <v>"temp_location3":8.6,</v>
      </c>
      <c r="E107" s="5" t="str">
        <f>"""temp_location6"":" &amp;ForecastModelInputs!D108&amp;","</f>
        <v>"temp_location6":10.13,</v>
      </c>
      <c r="F107" s="5" t="str">
        <f>"""temp_location2"":" &amp;ForecastModelInputs!E108&amp;","</f>
        <v>"temp_location2":9.08,</v>
      </c>
      <c r="G107" s="5" t="str">
        <f>"""temp_location4"":" &amp;ForecastModelInputs!F108&amp;","</f>
        <v>"temp_location4":8.16,</v>
      </c>
      <c r="H107" s="5" t="str">
        <f>"""temp_location5"":" &amp;ForecastModelInputs!G108&amp;","</f>
        <v>"temp_location5":10.26,</v>
      </c>
      <c r="I107" s="5" t="str">
        <f>"""temp_location1"":" &amp;ForecastModelInputs!H108&amp;","</f>
        <v>"temp_location1":9.17,</v>
      </c>
      <c r="J107" s="5" t="str">
        <f>"""solar_location3"":" &amp;ForecastModelInputs!I108&amp;","</f>
        <v>"solar_location3":0,</v>
      </c>
      <c r="K107" s="5" t="str">
        <f>"""solar_location6"":" &amp;ForecastModelInputs!J108&amp;","</f>
        <v>"solar_location6":0,</v>
      </c>
      <c r="L107" s="5" t="str">
        <f>"""solar_location2"":" &amp;ForecastModelInputs!K108&amp;","</f>
        <v>"solar_location2":0,</v>
      </c>
      <c r="M107" s="5" t="str">
        <f>"""solar_location4"":" &amp;ForecastModelInputs!L108&amp;","</f>
        <v>"solar_location4":0,</v>
      </c>
      <c r="N107" s="5" t="str">
        <f>"""solar_location5"":" &amp;ForecastModelInputs!M108&amp;","</f>
        <v>"solar_location5":0,</v>
      </c>
      <c r="O107" s="5" t="str">
        <f>"""solar_location1"":" &amp;ForecastModelInputs!N108&amp;","</f>
        <v>"solar_location1":0,</v>
      </c>
      <c r="P107" s="5" t="str">
        <f>"""summerWinter"":""" &amp;ForecastModelInputs!O108&amp;""","</f>
        <v>"summerWinter":"WINTER",</v>
      </c>
      <c r="Q107" s="4" t="str">
        <f>"""dateTimeLocal"":"""&amp;TEXT(ForecastModelInputs!P108,"YYYY-MM-DD HH:MM:SS")&amp;".0000000"","</f>
        <v>"dateTimeLocal":"2019-03-12 05:00:00.0000000",</v>
      </c>
      <c r="R107" s="5" t="str">
        <f>"""year"":" &amp;ForecastModelInputs!Q108&amp;","</f>
        <v>"year":2019,</v>
      </c>
      <c r="S107" s="5" t="str">
        <f>"""monthNum"":" &amp;ForecastModelInputs!R108&amp;","</f>
        <v>"monthNum":3,</v>
      </c>
      <c r="T107" s="5" t="str">
        <f>"""monthName"":""" &amp;ForecastModelInputs!S108&amp;""","</f>
        <v>"monthName":"Mar",</v>
      </c>
      <c r="U107" s="5" t="str">
        <f>"""weekNumber"":" &amp;ForecastModelInputs!T108&amp;","</f>
        <v>"weekNumber":11,</v>
      </c>
      <c r="V107" s="5" t="str">
        <f>"""dayOfWeek"":""" &amp;TRIM(ForecastModelInputs!U108)&amp;""","</f>
        <v>"dayOfWeek":"Tue",</v>
      </c>
      <c r="W107" s="5" t="str">
        <f>"""dayOfWeekNumber"":" &amp;ForecastModelInputs!V108&amp;","</f>
        <v>"dayOfWeekNumber":3,</v>
      </c>
      <c r="X107" s="5" t="str">
        <f>"""hourText"":"&amp;ForecastModelInputs!X108&amp;","</f>
        <v>"hourText":5,</v>
      </c>
      <c r="Y107" s="5" t="str">
        <f>"""hourNumber"":" &amp;ForecastModelInputs!X108&amp;","</f>
        <v>"hourNumber":5,</v>
      </c>
      <c r="Z107" s="5" t="str">
        <f>"""settlementPeriod"":" &amp;ForecastModelInputs!Y108&amp;","</f>
        <v>"settlementPeriod":11,</v>
      </c>
      <c r="AA107" s="5" t="s">
        <v>63</v>
      </c>
      <c r="AB107" s="5" t="str">
        <f>"""bankHoliday"":""" &amp;ForecastModelInputs!Z108&amp;""","</f>
        <v>"bankHoliday":"44227.2083333333",</v>
      </c>
      <c r="AC107" s="5" t="str">
        <f>"""workingDay"":""" &amp;ForecastModelInputs!AA108&amp;"""},"</f>
        <v>"workingDay":"NOT HOLIDAY"},</v>
      </c>
    </row>
    <row r="108" spans="1:29" x14ac:dyDescent="0.3">
      <c r="A108" s="6" t="str">
        <f t="shared" si="1"/>
        <v>{"dateTimeUTC":"2019-03-12 05:30:00.0000000","temp_location3":8.6,"temp_location6":10.13,"temp_location2":9.08,"temp_location4":8.16,"temp_location5":10.26,"temp_location1":9.17,"solar_location3":0,"solar_location6":0,"solar_location2":0,"solar_location4":0,"solar_location5":0,"solar_location1":0,"summerWinter":"WINTER","dateTimeLocal":"2019-03-12 05:30:00.0000000","year":2019,"monthNum":3,"monthName":"Mar","weekNumber":11,"dayOfWeek":"Tue","dayOfWeekNumber":3,"hourText":5,"hourNumber":5,"settlementPeriod":12,"timeOfDayLocal": "2000-01-01 00:00:00,000000","bankHoliday":"44227.2291666667","workingDay":"NOT HOLIDAY"},</v>
      </c>
      <c r="B108" s="5" t="s">
        <v>62</v>
      </c>
      <c r="C108" s="4" t="str">
        <f>"""dateTimeUTC"":"""&amp;TEXT(ForecastModelInputs!A109,"YYYY-MM-DD HH:MM:SS")&amp;".0000000"","</f>
        <v>"dateTimeUTC":"2019-03-12 05:30:00.0000000",</v>
      </c>
      <c r="D108" s="5" t="str">
        <f>"""temp_location3"":" &amp;ForecastModelInputs!C109&amp;","</f>
        <v>"temp_location3":8.6,</v>
      </c>
      <c r="E108" s="5" t="str">
        <f>"""temp_location6"":" &amp;ForecastModelInputs!D109&amp;","</f>
        <v>"temp_location6":10.13,</v>
      </c>
      <c r="F108" s="5" t="str">
        <f>"""temp_location2"":" &amp;ForecastModelInputs!E109&amp;","</f>
        <v>"temp_location2":9.08,</v>
      </c>
      <c r="G108" s="5" t="str">
        <f>"""temp_location4"":" &amp;ForecastModelInputs!F109&amp;","</f>
        <v>"temp_location4":8.16,</v>
      </c>
      <c r="H108" s="5" t="str">
        <f>"""temp_location5"":" &amp;ForecastModelInputs!G109&amp;","</f>
        <v>"temp_location5":10.26,</v>
      </c>
      <c r="I108" s="5" t="str">
        <f>"""temp_location1"":" &amp;ForecastModelInputs!H109&amp;","</f>
        <v>"temp_location1":9.17,</v>
      </c>
      <c r="J108" s="5" t="str">
        <f>"""solar_location3"":" &amp;ForecastModelInputs!I109&amp;","</f>
        <v>"solar_location3":0,</v>
      </c>
      <c r="K108" s="5" t="str">
        <f>"""solar_location6"":" &amp;ForecastModelInputs!J109&amp;","</f>
        <v>"solar_location6":0,</v>
      </c>
      <c r="L108" s="5" t="str">
        <f>"""solar_location2"":" &amp;ForecastModelInputs!K109&amp;","</f>
        <v>"solar_location2":0,</v>
      </c>
      <c r="M108" s="5" t="str">
        <f>"""solar_location4"":" &amp;ForecastModelInputs!L109&amp;","</f>
        <v>"solar_location4":0,</v>
      </c>
      <c r="N108" s="5" t="str">
        <f>"""solar_location5"":" &amp;ForecastModelInputs!M109&amp;","</f>
        <v>"solar_location5":0,</v>
      </c>
      <c r="O108" s="5" t="str">
        <f>"""solar_location1"":" &amp;ForecastModelInputs!N109&amp;","</f>
        <v>"solar_location1":0,</v>
      </c>
      <c r="P108" s="5" t="str">
        <f>"""summerWinter"":""" &amp;ForecastModelInputs!O109&amp;""","</f>
        <v>"summerWinter":"WINTER",</v>
      </c>
      <c r="Q108" s="4" t="str">
        <f>"""dateTimeLocal"":"""&amp;TEXT(ForecastModelInputs!P109,"YYYY-MM-DD HH:MM:SS")&amp;".0000000"","</f>
        <v>"dateTimeLocal":"2019-03-12 05:30:00.0000000",</v>
      </c>
      <c r="R108" s="5" t="str">
        <f>"""year"":" &amp;ForecastModelInputs!Q109&amp;","</f>
        <v>"year":2019,</v>
      </c>
      <c r="S108" s="5" t="str">
        <f>"""monthNum"":" &amp;ForecastModelInputs!R109&amp;","</f>
        <v>"monthNum":3,</v>
      </c>
      <c r="T108" s="5" t="str">
        <f>"""monthName"":""" &amp;ForecastModelInputs!S109&amp;""","</f>
        <v>"monthName":"Mar",</v>
      </c>
      <c r="U108" s="5" t="str">
        <f>"""weekNumber"":" &amp;ForecastModelInputs!T109&amp;","</f>
        <v>"weekNumber":11,</v>
      </c>
      <c r="V108" s="5" t="str">
        <f>"""dayOfWeek"":""" &amp;TRIM(ForecastModelInputs!U109)&amp;""","</f>
        <v>"dayOfWeek":"Tue",</v>
      </c>
      <c r="W108" s="5" t="str">
        <f>"""dayOfWeekNumber"":" &amp;ForecastModelInputs!V109&amp;","</f>
        <v>"dayOfWeekNumber":3,</v>
      </c>
      <c r="X108" s="5" t="str">
        <f>"""hourText"":"&amp;ForecastModelInputs!X109&amp;","</f>
        <v>"hourText":5,</v>
      </c>
      <c r="Y108" s="5" t="str">
        <f>"""hourNumber"":" &amp;ForecastModelInputs!X109&amp;","</f>
        <v>"hourNumber":5,</v>
      </c>
      <c r="Z108" s="5" t="str">
        <f>"""settlementPeriod"":" &amp;ForecastModelInputs!Y109&amp;","</f>
        <v>"settlementPeriod":12,</v>
      </c>
      <c r="AA108" s="5" t="s">
        <v>63</v>
      </c>
      <c r="AB108" s="5" t="str">
        <f>"""bankHoliday"":""" &amp;ForecastModelInputs!Z109&amp;""","</f>
        <v>"bankHoliday":"44227.2291666667",</v>
      </c>
      <c r="AC108" s="5" t="str">
        <f>"""workingDay"":""" &amp;ForecastModelInputs!AA109&amp;"""},"</f>
        <v>"workingDay":"NOT HOLIDAY"},</v>
      </c>
    </row>
    <row r="109" spans="1:29" x14ac:dyDescent="0.3">
      <c r="A109" s="6" t="str">
        <f t="shared" si="1"/>
        <v>{"dateTimeUTC":"2019-03-12 06:00:00.0000000","temp_location3":8.9,"temp_location6":10.12,"temp_location2":9.2,"temp_location4":8.49,"temp_location5":10.31,"temp_location1":9.38,"solar_location3":0.92,"solar_location6":0.92,"solar_location2":1.05,"solar_location4":1.28,"solar_location5":0.84,"solar_location1":0.65,"summerWinter":"WINTER","dateTimeLocal":"2019-03-12 06:00:00.0000000","year":2019,"monthNum":3,"monthName":"Mar","weekNumber":11,"dayOfWeek":"Tue","dayOfWeekNumber":3,"hourText":6,"hourNumber":6,"settlementPeriod":13,"timeOfDayLocal": "2000-01-01 00:00:00,000000","bankHoliday":"44227.25","workingDay":"NOT HOLIDAY"},</v>
      </c>
      <c r="B109" s="5" t="s">
        <v>62</v>
      </c>
      <c r="C109" s="4" t="str">
        <f>"""dateTimeUTC"":"""&amp;TEXT(ForecastModelInputs!A110,"YYYY-MM-DD HH:MM:SS")&amp;".0000000"","</f>
        <v>"dateTimeUTC":"2019-03-12 06:00:00.0000000",</v>
      </c>
      <c r="D109" s="5" t="str">
        <f>"""temp_location3"":" &amp;ForecastModelInputs!C110&amp;","</f>
        <v>"temp_location3":8.9,</v>
      </c>
      <c r="E109" s="5" t="str">
        <f>"""temp_location6"":" &amp;ForecastModelInputs!D110&amp;","</f>
        <v>"temp_location6":10.12,</v>
      </c>
      <c r="F109" s="5" t="str">
        <f>"""temp_location2"":" &amp;ForecastModelInputs!E110&amp;","</f>
        <v>"temp_location2":9.2,</v>
      </c>
      <c r="G109" s="5" t="str">
        <f>"""temp_location4"":" &amp;ForecastModelInputs!F110&amp;","</f>
        <v>"temp_location4":8.49,</v>
      </c>
      <c r="H109" s="5" t="str">
        <f>"""temp_location5"":" &amp;ForecastModelInputs!G110&amp;","</f>
        <v>"temp_location5":10.31,</v>
      </c>
      <c r="I109" s="5" t="str">
        <f>"""temp_location1"":" &amp;ForecastModelInputs!H110&amp;","</f>
        <v>"temp_location1":9.38,</v>
      </c>
      <c r="J109" s="5" t="str">
        <f>"""solar_location3"":" &amp;ForecastModelInputs!I110&amp;","</f>
        <v>"solar_location3":0.92,</v>
      </c>
      <c r="K109" s="5" t="str">
        <f>"""solar_location6"":" &amp;ForecastModelInputs!J110&amp;","</f>
        <v>"solar_location6":0.92,</v>
      </c>
      <c r="L109" s="5" t="str">
        <f>"""solar_location2"":" &amp;ForecastModelInputs!K110&amp;","</f>
        <v>"solar_location2":1.05,</v>
      </c>
      <c r="M109" s="5" t="str">
        <f>"""solar_location4"":" &amp;ForecastModelInputs!L110&amp;","</f>
        <v>"solar_location4":1.28,</v>
      </c>
      <c r="N109" s="5" t="str">
        <f>"""solar_location5"":" &amp;ForecastModelInputs!M110&amp;","</f>
        <v>"solar_location5":0.84,</v>
      </c>
      <c r="O109" s="5" t="str">
        <f>"""solar_location1"":" &amp;ForecastModelInputs!N110&amp;","</f>
        <v>"solar_location1":0.65,</v>
      </c>
      <c r="P109" s="5" t="str">
        <f>"""summerWinter"":""" &amp;ForecastModelInputs!O110&amp;""","</f>
        <v>"summerWinter":"WINTER",</v>
      </c>
      <c r="Q109" s="4" t="str">
        <f>"""dateTimeLocal"":"""&amp;TEXT(ForecastModelInputs!P110,"YYYY-MM-DD HH:MM:SS")&amp;".0000000"","</f>
        <v>"dateTimeLocal":"2019-03-12 06:00:00.0000000",</v>
      </c>
      <c r="R109" s="5" t="str">
        <f>"""year"":" &amp;ForecastModelInputs!Q110&amp;","</f>
        <v>"year":2019,</v>
      </c>
      <c r="S109" s="5" t="str">
        <f>"""monthNum"":" &amp;ForecastModelInputs!R110&amp;","</f>
        <v>"monthNum":3,</v>
      </c>
      <c r="T109" s="5" t="str">
        <f>"""monthName"":""" &amp;ForecastModelInputs!S110&amp;""","</f>
        <v>"monthName":"Mar",</v>
      </c>
      <c r="U109" s="5" t="str">
        <f>"""weekNumber"":" &amp;ForecastModelInputs!T110&amp;","</f>
        <v>"weekNumber":11,</v>
      </c>
      <c r="V109" s="5" t="str">
        <f>"""dayOfWeek"":""" &amp;TRIM(ForecastModelInputs!U110)&amp;""","</f>
        <v>"dayOfWeek":"Tue",</v>
      </c>
      <c r="W109" s="5" t="str">
        <f>"""dayOfWeekNumber"":" &amp;ForecastModelInputs!V110&amp;","</f>
        <v>"dayOfWeekNumber":3,</v>
      </c>
      <c r="X109" s="5" t="str">
        <f>"""hourText"":"&amp;ForecastModelInputs!X110&amp;","</f>
        <v>"hourText":6,</v>
      </c>
      <c r="Y109" s="5" t="str">
        <f>"""hourNumber"":" &amp;ForecastModelInputs!X110&amp;","</f>
        <v>"hourNumber":6,</v>
      </c>
      <c r="Z109" s="5" t="str">
        <f>"""settlementPeriod"":" &amp;ForecastModelInputs!Y110&amp;","</f>
        <v>"settlementPeriod":13,</v>
      </c>
      <c r="AA109" s="5" t="s">
        <v>63</v>
      </c>
      <c r="AB109" s="5" t="str">
        <f>"""bankHoliday"":""" &amp;ForecastModelInputs!Z110&amp;""","</f>
        <v>"bankHoliday":"44227.25",</v>
      </c>
      <c r="AC109" s="5" t="str">
        <f>"""workingDay"":""" &amp;ForecastModelInputs!AA110&amp;"""},"</f>
        <v>"workingDay":"NOT HOLIDAY"},</v>
      </c>
    </row>
    <row r="110" spans="1:29" x14ac:dyDescent="0.3">
      <c r="A110" s="6" t="str">
        <f t="shared" si="1"/>
        <v>{"dateTimeUTC":"2019-03-12 06:30:00.0000000","temp_location3":8.9,"temp_location6":10.12,"temp_location2":9.2,"temp_location4":8.49,"temp_location5":10.31,"temp_location1":9.38,"solar_location3":0.92,"solar_location6":0.92,"solar_location2":1.05,"solar_location4":1.28,"solar_location5":0.84,"solar_location1":0.65,"summerWinter":"WINTER","dateTimeLocal":"2019-03-12 06:30:00.0000000","year":2019,"monthNum":3,"monthName":"Mar","weekNumber":11,"dayOfWeek":"Tue","dayOfWeekNumber":3,"hourText":6,"hourNumber":6,"settlementPeriod":14,"timeOfDayLocal": "2000-01-01 00:00:00,000000","bankHoliday":"44227.2708333333","workingDay":"NOT HOLIDAY"},</v>
      </c>
      <c r="B110" s="5" t="s">
        <v>62</v>
      </c>
      <c r="C110" s="4" t="str">
        <f>"""dateTimeUTC"":"""&amp;TEXT(ForecastModelInputs!A111,"YYYY-MM-DD HH:MM:SS")&amp;".0000000"","</f>
        <v>"dateTimeUTC":"2019-03-12 06:30:00.0000000",</v>
      </c>
      <c r="D110" s="5" t="str">
        <f>"""temp_location3"":" &amp;ForecastModelInputs!C111&amp;","</f>
        <v>"temp_location3":8.9,</v>
      </c>
      <c r="E110" s="5" t="str">
        <f>"""temp_location6"":" &amp;ForecastModelInputs!D111&amp;","</f>
        <v>"temp_location6":10.12,</v>
      </c>
      <c r="F110" s="5" t="str">
        <f>"""temp_location2"":" &amp;ForecastModelInputs!E111&amp;","</f>
        <v>"temp_location2":9.2,</v>
      </c>
      <c r="G110" s="5" t="str">
        <f>"""temp_location4"":" &amp;ForecastModelInputs!F111&amp;","</f>
        <v>"temp_location4":8.49,</v>
      </c>
      <c r="H110" s="5" t="str">
        <f>"""temp_location5"":" &amp;ForecastModelInputs!G111&amp;","</f>
        <v>"temp_location5":10.31,</v>
      </c>
      <c r="I110" s="5" t="str">
        <f>"""temp_location1"":" &amp;ForecastModelInputs!H111&amp;","</f>
        <v>"temp_location1":9.38,</v>
      </c>
      <c r="J110" s="5" t="str">
        <f>"""solar_location3"":" &amp;ForecastModelInputs!I111&amp;","</f>
        <v>"solar_location3":0.92,</v>
      </c>
      <c r="K110" s="5" t="str">
        <f>"""solar_location6"":" &amp;ForecastModelInputs!J111&amp;","</f>
        <v>"solar_location6":0.92,</v>
      </c>
      <c r="L110" s="5" t="str">
        <f>"""solar_location2"":" &amp;ForecastModelInputs!K111&amp;","</f>
        <v>"solar_location2":1.05,</v>
      </c>
      <c r="M110" s="5" t="str">
        <f>"""solar_location4"":" &amp;ForecastModelInputs!L111&amp;","</f>
        <v>"solar_location4":1.28,</v>
      </c>
      <c r="N110" s="5" t="str">
        <f>"""solar_location5"":" &amp;ForecastModelInputs!M111&amp;","</f>
        <v>"solar_location5":0.84,</v>
      </c>
      <c r="O110" s="5" t="str">
        <f>"""solar_location1"":" &amp;ForecastModelInputs!N111&amp;","</f>
        <v>"solar_location1":0.65,</v>
      </c>
      <c r="P110" s="5" t="str">
        <f>"""summerWinter"":""" &amp;ForecastModelInputs!O111&amp;""","</f>
        <v>"summerWinter":"WINTER",</v>
      </c>
      <c r="Q110" s="4" t="str">
        <f>"""dateTimeLocal"":"""&amp;TEXT(ForecastModelInputs!P111,"YYYY-MM-DD HH:MM:SS")&amp;".0000000"","</f>
        <v>"dateTimeLocal":"2019-03-12 06:30:00.0000000",</v>
      </c>
      <c r="R110" s="5" t="str">
        <f>"""year"":" &amp;ForecastModelInputs!Q111&amp;","</f>
        <v>"year":2019,</v>
      </c>
      <c r="S110" s="5" t="str">
        <f>"""monthNum"":" &amp;ForecastModelInputs!R111&amp;","</f>
        <v>"monthNum":3,</v>
      </c>
      <c r="T110" s="5" t="str">
        <f>"""monthName"":""" &amp;ForecastModelInputs!S111&amp;""","</f>
        <v>"monthName":"Mar",</v>
      </c>
      <c r="U110" s="5" t="str">
        <f>"""weekNumber"":" &amp;ForecastModelInputs!T111&amp;","</f>
        <v>"weekNumber":11,</v>
      </c>
      <c r="V110" s="5" t="str">
        <f>"""dayOfWeek"":""" &amp;TRIM(ForecastModelInputs!U111)&amp;""","</f>
        <v>"dayOfWeek":"Tue",</v>
      </c>
      <c r="W110" s="5" t="str">
        <f>"""dayOfWeekNumber"":" &amp;ForecastModelInputs!V111&amp;","</f>
        <v>"dayOfWeekNumber":3,</v>
      </c>
      <c r="X110" s="5" t="str">
        <f>"""hourText"":"&amp;ForecastModelInputs!X111&amp;","</f>
        <v>"hourText":6,</v>
      </c>
      <c r="Y110" s="5" t="str">
        <f>"""hourNumber"":" &amp;ForecastModelInputs!X111&amp;","</f>
        <v>"hourNumber":6,</v>
      </c>
      <c r="Z110" s="5" t="str">
        <f>"""settlementPeriod"":" &amp;ForecastModelInputs!Y111&amp;","</f>
        <v>"settlementPeriod":14,</v>
      </c>
      <c r="AA110" s="5" t="s">
        <v>63</v>
      </c>
      <c r="AB110" s="5" t="str">
        <f>"""bankHoliday"":""" &amp;ForecastModelInputs!Z111&amp;""","</f>
        <v>"bankHoliday":"44227.2708333333",</v>
      </c>
      <c r="AC110" s="5" t="str">
        <f>"""workingDay"":""" &amp;ForecastModelInputs!AA111&amp;"""},"</f>
        <v>"workingDay":"NOT HOLIDAY"},</v>
      </c>
    </row>
    <row r="111" spans="1:29" x14ac:dyDescent="0.3">
      <c r="A111" s="6" t="str">
        <f t="shared" si="1"/>
        <v>{"dateTimeUTC":"2019-03-12 07:00:00.0000000","temp_location3":9.16,"temp_location6":10.14,"temp_location2":9.32,"temp_location4":8.77,"temp_location5":10.4,"temp_location1":9.58,"solar_location3":13.45,"solar_location6":16.41,"solar_location2":14.99,"solar_location4":14.82,"solar_location5":10.48,"solar_location1":12.45,"summerWinter":"WINTER","dateTimeLocal":"2019-03-12 07:00:00.0000000","year":2019,"monthNum":3,"monthName":"Mar","weekNumber":11,"dayOfWeek":"Tue","dayOfWeekNumber":3,"hourText":7,"hourNumber":7,"settlementPeriod":15,"timeOfDayLocal": "2000-01-01 00:00:00,000000","bankHoliday":"44227.2916666667","workingDay":"NOT HOLIDAY"},</v>
      </c>
      <c r="B111" s="5" t="s">
        <v>62</v>
      </c>
      <c r="C111" s="4" t="str">
        <f>"""dateTimeUTC"":"""&amp;TEXT(ForecastModelInputs!A112,"YYYY-MM-DD HH:MM:SS")&amp;".0000000"","</f>
        <v>"dateTimeUTC":"2019-03-12 07:00:00.0000000",</v>
      </c>
      <c r="D111" s="5" t="str">
        <f>"""temp_location3"":" &amp;ForecastModelInputs!C112&amp;","</f>
        <v>"temp_location3":9.16,</v>
      </c>
      <c r="E111" s="5" t="str">
        <f>"""temp_location6"":" &amp;ForecastModelInputs!D112&amp;","</f>
        <v>"temp_location6":10.14,</v>
      </c>
      <c r="F111" s="5" t="str">
        <f>"""temp_location2"":" &amp;ForecastModelInputs!E112&amp;","</f>
        <v>"temp_location2":9.32,</v>
      </c>
      <c r="G111" s="5" t="str">
        <f>"""temp_location4"":" &amp;ForecastModelInputs!F112&amp;","</f>
        <v>"temp_location4":8.77,</v>
      </c>
      <c r="H111" s="5" t="str">
        <f>"""temp_location5"":" &amp;ForecastModelInputs!G112&amp;","</f>
        <v>"temp_location5":10.4,</v>
      </c>
      <c r="I111" s="5" t="str">
        <f>"""temp_location1"":" &amp;ForecastModelInputs!H112&amp;","</f>
        <v>"temp_location1":9.58,</v>
      </c>
      <c r="J111" s="5" t="str">
        <f>"""solar_location3"":" &amp;ForecastModelInputs!I112&amp;","</f>
        <v>"solar_location3":13.45,</v>
      </c>
      <c r="K111" s="5" t="str">
        <f>"""solar_location6"":" &amp;ForecastModelInputs!J112&amp;","</f>
        <v>"solar_location6":16.41,</v>
      </c>
      <c r="L111" s="5" t="str">
        <f>"""solar_location2"":" &amp;ForecastModelInputs!K112&amp;","</f>
        <v>"solar_location2":14.99,</v>
      </c>
      <c r="M111" s="5" t="str">
        <f>"""solar_location4"":" &amp;ForecastModelInputs!L112&amp;","</f>
        <v>"solar_location4":14.82,</v>
      </c>
      <c r="N111" s="5" t="str">
        <f>"""solar_location5"":" &amp;ForecastModelInputs!M112&amp;","</f>
        <v>"solar_location5":10.48,</v>
      </c>
      <c r="O111" s="5" t="str">
        <f>"""solar_location1"":" &amp;ForecastModelInputs!N112&amp;","</f>
        <v>"solar_location1":12.45,</v>
      </c>
      <c r="P111" s="5" t="str">
        <f>"""summerWinter"":""" &amp;ForecastModelInputs!O112&amp;""","</f>
        <v>"summerWinter":"WINTER",</v>
      </c>
      <c r="Q111" s="4" t="str">
        <f>"""dateTimeLocal"":"""&amp;TEXT(ForecastModelInputs!P112,"YYYY-MM-DD HH:MM:SS")&amp;".0000000"","</f>
        <v>"dateTimeLocal":"2019-03-12 07:00:00.0000000",</v>
      </c>
      <c r="R111" s="5" t="str">
        <f>"""year"":" &amp;ForecastModelInputs!Q112&amp;","</f>
        <v>"year":2019,</v>
      </c>
      <c r="S111" s="5" t="str">
        <f>"""monthNum"":" &amp;ForecastModelInputs!R112&amp;","</f>
        <v>"monthNum":3,</v>
      </c>
      <c r="T111" s="5" t="str">
        <f>"""monthName"":""" &amp;ForecastModelInputs!S112&amp;""","</f>
        <v>"monthName":"Mar",</v>
      </c>
      <c r="U111" s="5" t="str">
        <f>"""weekNumber"":" &amp;ForecastModelInputs!T112&amp;","</f>
        <v>"weekNumber":11,</v>
      </c>
      <c r="V111" s="5" t="str">
        <f>"""dayOfWeek"":""" &amp;TRIM(ForecastModelInputs!U112)&amp;""","</f>
        <v>"dayOfWeek":"Tue",</v>
      </c>
      <c r="W111" s="5" t="str">
        <f>"""dayOfWeekNumber"":" &amp;ForecastModelInputs!V112&amp;","</f>
        <v>"dayOfWeekNumber":3,</v>
      </c>
      <c r="X111" s="5" t="str">
        <f>"""hourText"":"&amp;ForecastModelInputs!X112&amp;","</f>
        <v>"hourText":7,</v>
      </c>
      <c r="Y111" s="5" t="str">
        <f>"""hourNumber"":" &amp;ForecastModelInputs!X112&amp;","</f>
        <v>"hourNumber":7,</v>
      </c>
      <c r="Z111" s="5" t="str">
        <f>"""settlementPeriod"":" &amp;ForecastModelInputs!Y112&amp;","</f>
        <v>"settlementPeriod":15,</v>
      </c>
      <c r="AA111" s="5" t="s">
        <v>63</v>
      </c>
      <c r="AB111" s="5" t="str">
        <f>"""bankHoliday"":""" &amp;ForecastModelInputs!Z112&amp;""","</f>
        <v>"bankHoliday":"44227.2916666667",</v>
      </c>
      <c r="AC111" s="5" t="str">
        <f>"""workingDay"":""" &amp;ForecastModelInputs!AA112&amp;"""},"</f>
        <v>"workingDay":"NOT HOLIDAY"},</v>
      </c>
    </row>
    <row r="112" spans="1:29" x14ac:dyDescent="0.3">
      <c r="A112" s="6" t="str">
        <f t="shared" si="1"/>
        <v>{"dateTimeUTC":"2019-03-12 07:30:00.0000000","temp_location3":9.16,"temp_location6":10.14,"temp_location2":9.32,"temp_location4":8.77,"temp_location5":10.4,"temp_location1":9.58,"solar_location3":13.45,"solar_location6":16.41,"solar_location2":14.99,"solar_location4":14.82,"solar_location5":10.48,"solar_location1":12.45,"summerWinter":"WINTER","dateTimeLocal":"2019-03-12 07:30:00.0000000","year":2019,"monthNum":3,"monthName":"Mar","weekNumber":11,"dayOfWeek":"Tue","dayOfWeekNumber":3,"hourText":7,"hourNumber":7,"settlementPeriod":16,"timeOfDayLocal": "2000-01-01 00:00:00,000000","bankHoliday":"44227.3125","workingDay":"NOT HOLIDAY"},</v>
      </c>
      <c r="B112" s="5" t="s">
        <v>62</v>
      </c>
      <c r="C112" s="4" t="str">
        <f>"""dateTimeUTC"":"""&amp;TEXT(ForecastModelInputs!A113,"YYYY-MM-DD HH:MM:SS")&amp;".0000000"","</f>
        <v>"dateTimeUTC":"2019-03-12 07:30:00.0000000",</v>
      </c>
      <c r="D112" s="5" t="str">
        <f>"""temp_location3"":" &amp;ForecastModelInputs!C113&amp;","</f>
        <v>"temp_location3":9.16,</v>
      </c>
      <c r="E112" s="5" t="str">
        <f>"""temp_location6"":" &amp;ForecastModelInputs!D113&amp;","</f>
        <v>"temp_location6":10.14,</v>
      </c>
      <c r="F112" s="5" t="str">
        <f>"""temp_location2"":" &amp;ForecastModelInputs!E113&amp;","</f>
        <v>"temp_location2":9.32,</v>
      </c>
      <c r="G112" s="5" t="str">
        <f>"""temp_location4"":" &amp;ForecastModelInputs!F113&amp;","</f>
        <v>"temp_location4":8.77,</v>
      </c>
      <c r="H112" s="5" t="str">
        <f>"""temp_location5"":" &amp;ForecastModelInputs!G113&amp;","</f>
        <v>"temp_location5":10.4,</v>
      </c>
      <c r="I112" s="5" t="str">
        <f>"""temp_location1"":" &amp;ForecastModelInputs!H113&amp;","</f>
        <v>"temp_location1":9.58,</v>
      </c>
      <c r="J112" s="5" t="str">
        <f>"""solar_location3"":" &amp;ForecastModelInputs!I113&amp;","</f>
        <v>"solar_location3":13.45,</v>
      </c>
      <c r="K112" s="5" t="str">
        <f>"""solar_location6"":" &amp;ForecastModelInputs!J113&amp;","</f>
        <v>"solar_location6":16.41,</v>
      </c>
      <c r="L112" s="5" t="str">
        <f>"""solar_location2"":" &amp;ForecastModelInputs!K113&amp;","</f>
        <v>"solar_location2":14.99,</v>
      </c>
      <c r="M112" s="5" t="str">
        <f>"""solar_location4"":" &amp;ForecastModelInputs!L113&amp;","</f>
        <v>"solar_location4":14.82,</v>
      </c>
      <c r="N112" s="5" t="str">
        <f>"""solar_location5"":" &amp;ForecastModelInputs!M113&amp;","</f>
        <v>"solar_location5":10.48,</v>
      </c>
      <c r="O112" s="5" t="str">
        <f>"""solar_location1"":" &amp;ForecastModelInputs!N113&amp;","</f>
        <v>"solar_location1":12.45,</v>
      </c>
      <c r="P112" s="5" t="str">
        <f>"""summerWinter"":""" &amp;ForecastModelInputs!O113&amp;""","</f>
        <v>"summerWinter":"WINTER",</v>
      </c>
      <c r="Q112" s="4" t="str">
        <f>"""dateTimeLocal"":"""&amp;TEXT(ForecastModelInputs!P113,"YYYY-MM-DD HH:MM:SS")&amp;".0000000"","</f>
        <v>"dateTimeLocal":"2019-03-12 07:30:00.0000000",</v>
      </c>
      <c r="R112" s="5" t="str">
        <f>"""year"":" &amp;ForecastModelInputs!Q113&amp;","</f>
        <v>"year":2019,</v>
      </c>
      <c r="S112" s="5" t="str">
        <f>"""monthNum"":" &amp;ForecastModelInputs!R113&amp;","</f>
        <v>"monthNum":3,</v>
      </c>
      <c r="T112" s="5" t="str">
        <f>"""monthName"":""" &amp;ForecastModelInputs!S113&amp;""","</f>
        <v>"monthName":"Mar",</v>
      </c>
      <c r="U112" s="5" t="str">
        <f>"""weekNumber"":" &amp;ForecastModelInputs!T113&amp;","</f>
        <v>"weekNumber":11,</v>
      </c>
      <c r="V112" s="5" t="str">
        <f>"""dayOfWeek"":""" &amp;TRIM(ForecastModelInputs!U113)&amp;""","</f>
        <v>"dayOfWeek":"Tue",</v>
      </c>
      <c r="W112" s="5" t="str">
        <f>"""dayOfWeekNumber"":" &amp;ForecastModelInputs!V113&amp;","</f>
        <v>"dayOfWeekNumber":3,</v>
      </c>
      <c r="X112" s="5" t="str">
        <f>"""hourText"":"&amp;ForecastModelInputs!X113&amp;","</f>
        <v>"hourText":7,</v>
      </c>
      <c r="Y112" s="5" t="str">
        <f>"""hourNumber"":" &amp;ForecastModelInputs!X113&amp;","</f>
        <v>"hourNumber":7,</v>
      </c>
      <c r="Z112" s="5" t="str">
        <f>"""settlementPeriod"":" &amp;ForecastModelInputs!Y113&amp;","</f>
        <v>"settlementPeriod":16,</v>
      </c>
      <c r="AA112" s="5" t="s">
        <v>63</v>
      </c>
      <c r="AB112" s="5" t="str">
        <f>"""bankHoliday"":""" &amp;ForecastModelInputs!Z113&amp;""","</f>
        <v>"bankHoliday":"44227.3125",</v>
      </c>
      <c r="AC112" s="5" t="str">
        <f>"""workingDay"":""" &amp;ForecastModelInputs!AA113&amp;"""},"</f>
        <v>"workingDay":"NOT HOLIDAY"},</v>
      </c>
    </row>
    <row r="113" spans="1:29" x14ac:dyDescent="0.3">
      <c r="A113" s="6" t="str">
        <f t="shared" si="1"/>
        <v>{"dateTimeUTC":"2019-03-12 08:00:00.0000000","temp_location3":9.34,"temp_location6":10.19,"temp_location2":9.49,"temp_location4":9.02,"temp_location5":10.51,"temp_location1":9.73,"solar_location3":35.02,"solar_location6":33.45,"solar_location2":36.83,"solar_location4":32.84,"solar_location5":26.38,"solar_location1":35.78,"summerWinter":"WINTER","dateTimeLocal":"2019-03-12 08:00:00.0000000","year":2019,"monthNum":3,"monthName":"Mar","weekNumber":11,"dayOfWeek":"Tue","dayOfWeekNumber":3,"hourText":8,"hourNumber":8,"settlementPeriod":17,"timeOfDayLocal": "2000-01-01 00:00:00,000000","bankHoliday":"44227.3333333333","workingDay":"NOT HOLIDAY"},</v>
      </c>
      <c r="B113" s="5" t="s">
        <v>62</v>
      </c>
      <c r="C113" s="4" t="str">
        <f>"""dateTimeUTC"":"""&amp;TEXT(ForecastModelInputs!A114,"YYYY-MM-DD HH:MM:SS")&amp;".0000000"","</f>
        <v>"dateTimeUTC":"2019-03-12 08:00:00.0000000",</v>
      </c>
      <c r="D113" s="5" t="str">
        <f>"""temp_location3"":" &amp;ForecastModelInputs!C114&amp;","</f>
        <v>"temp_location3":9.34,</v>
      </c>
      <c r="E113" s="5" t="str">
        <f>"""temp_location6"":" &amp;ForecastModelInputs!D114&amp;","</f>
        <v>"temp_location6":10.19,</v>
      </c>
      <c r="F113" s="5" t="str">
        <f>"""temp_location2"":" &amp;ForecastModelInputs!E114&amp;","</f>
        <v>"temp_location2":9.49,</v>
      </c>
      <c r="G113" s="5" t="str">
        <f>"""temp_location4"":" &amp;ForecastModelInputs!F114&amp;","</f>
        <v>"temp_location4":9.02,</v>
      </c>
      <c r="H113" s="5" t="str">
        <f>"""temp_location5"":" &amp;ForecastModelInputs!G114&amp;","</f>
        <v>"temp_location5":10.51,</v>
      </c>
      <c r="I113" s="5" t="str">
        <f>"""temp_location1"":" &amp;ForecastModelInputs!H114&amp;","</f>
        <v>"temp_location1":9.73,</v>
      </c>
      <c r="J113" s="5" t="str">
        <f>"""solar_location3"":" &amp;ForecastModelInputs!I114&amp;","</f>
        <v>"solar_location3":35.02,</v>
      </c>
      <c r="K113" s="5" t="str">
        <f>"""solar_location6"":" &amp;ForecastModelInputs!J114&amp;","</f>
        <v>"solar_location6":33.45,</v>
      </c>
      <c r="L113" s="5" t="str">
        <f>"""solar_location2"":" &amp;ForecastModelInputs!K114&amp;","</f>
        <v>"solar_location2":36.83,</v>
      </c>
      <c r="M113" s="5" t="str">
        <f>"""solar_location4"":" &amp;ForecastModelInputs!L114&amp;","</f>
        <v>"solar_location4":32.84,</v>
      </c>
      <c r="N113" s="5" t="str">
        <f>"""solar_location5"":" &amp;ForecastModelInputs!M114&amp;","</f>
        <v>"solar_location5":26.38,</v>
      </c>
      <c r="O113" s="5" t="str">
        <f>"""solar_location1"":" &amp;ForecastModelInputs!N114&amp;","</f>
        <v>"solar_location1":35.78,</v>
      </c>
      <c r="P113" s="5" t="str">
        <f>"""summerWinter"":""" &amp;ForecastModelInputs!O114&amp;""","</f>
        <v>"summerWinter":"WINTER",</v>
      </c>
      <c r="Q113" s="4" t="str">
        <f>"""dateTimeLocal"":"""&amp;TEXT(ForecastModelInputs!P114,"YYYY-MM-DD HH:MM:SS")&amp;".0000000"","</f>
        <v>"dateTimeLocal":"2019-03-12 08:00:00.0000000",</v>
      </c>
      <c r="R113" s="5" t="str">
        <f>"""year"":" &amp;ForecastModelInputs!Q114&amp;","</f>
        <v>"year":2019,</v>
      </c>
      <c r="S113" s="5" t="str">
        <f>"""monthNum"":" &amp;ForecastModelInputs!R114&amp;","</f>
        <v>"monthNum":3,</v>
      </c>
      <c r="T113" s="5" t="str">
        <f>"""monthName"":""" &amp;ForecastModelInputs!S114&amp;""","</f>
        <v>"monthName":"Mar",</v>
      </c>
      <c r="U113" s="5" t="str">
        <f>"""weekNumber"":" &amp;ForecastModelInputs!T114&amp;","</f>
        <v>"weekNumber":11,</v>
      </c>
      <c r="V113" s="5" t="str">
        <f>"""dayOfWeek"":""" &amp;TRIM(ForecastModelInputs!U114)&amp;""","</f>
        <v>"dayOfWeek":"Tue",</v>
      </c>
      <c r="W113" s="5" t="str">
        <f>"""dayOfWeekNumber"":" &amp;ForecastModelInputs!V114&amp;","</f>
        <v>"dayOfWeekNumber":3,</v>
      </c>
      <c r="X113" s="5" t="str">
        <f>"""hourText"":"&amp;ForecastModelInputs!X114&amp;","</f>
        <v>"hourText":8,</v>
      </c>
      <c r="Y113" s="5" t="str">
        <f>"""hourNumber"":" &amp;ForecastModelInputs!X114&amp;","</f>
        <v>"hourNumber":8,</v>
      </c>
      <c r="Z113" s="5" t="str">
        <f>"""settlementPeriod"":" &amp;ForecastModelInputs!Y114&amp;","</f>
        <v>"settlementPeriod":17,</v>
      </c>
      <c r="AA113" s="5" t="s">
        <v>63</v>
      </c>
      <c r="AB113" s="5" t="str">
        <f>"""bankHoliday"":""" &amp;ForecastModelInputs!Z114&amp;""","</f>
        <v>"bankHoliday":"44227.3333333333",</v>
      </c>
      <c r="AC113" s="5" t="str">
        <f>"""workingDay"":""" &amp;ForecastModelInputs!AA114&amp;"""},"</f>
        <v>"workingDay":"NOT HOLIDAY"},</v>
      </c>
    </row>
    <row r="114" spans="1:29" x14ac:dyDescent="0.3">
      <c r="A114" s="6" t="str">
        <f t="shared" si="1"/>
        <v>{"dateTimeUTC":"2019-03-12 08:30:00.0000000","temp_location3":9.34,"temp_location6":10.19,"temp_location2":9.49,"temp_location4":9.02,"temp_location5":10.51,"temp_location1":9.73,"solar_location3":35.02,"solar_location6":33.45,"solar_location2":36.83,"solar_location4":32.84,"solar_location5":26.38,"solar_location1":35.78,"summerWinter":"WINTER","dateTimeLocal":"2019-03-12 08:30:00.0000000","year":2019,"monthNum":3,"monthName":"Mar","weekNumber":11,"dayOfWeek":"Tue","dayOfWeekNumber":3,"hourText":8,"hourNumber":8,"settlementPeriod":18,"timeOfDayLocal": "2000-01-01 00:00:00,000000","bankHoliday":"44227.3541666667","workingDay":"NOT HOLIDAY"},</v>
      </c>
      <c r="B114" s="5" t="s">
        <v>62</v>
      </c>
      <c r="C114" s="4" t="str">
        <f>"""dateTimeUTC"":"""&amp;TEXT(ForecastModelInputs!A115,"YYYY-MM-DD HH:MM:SS")&amp;".0000000"","</f>
        <v>"dateTimeUTC":"2019-03-12 08:30:00.0000000",</v>
      </c>
      <c r="D114" s="5" t="str">
        <f>"""temp_location3"":" &amp;ForecastModelInputs!C115&amp;","</f>
        <v>"temp_location3":9.34,</v>
      </c>
      <c r="E114" s="5" t="str">
        <f>"""temp_location6"":" &amp;ForecastModelInputs!D115&amp;","</f>
        <v>"temp_location6":10.19,</v>
      </c>
      <c r="F114" s="5" t="str">
        <f>"""temp_location2"":" &amp;ForecastModelInputs!E115&amp;","</f>
        <v>"temp_location2":9.49,</v>
      </c>
      <c r="G114" s="5" t="str">
        <f>"""temp_location4"":" &amp;ForecastModelInputs!F115&amp;","</f>
        <v>"temp_location4":9.02,</v>
      </c>
      <c r="H114" s="5" t="str">
        <f>"""temp_location5"":" &amp;ForecastModelInputs!G115&amp;","</f>
        <v>"temp_location5":10.51,</v>
      </c>
      <c r="I114" s="5" t="str">
        <f>"""temp_location1"":" &amp;ForecastModelInputs!H115&amp;","</f>
        <v>"temp_location1":9.73,</v>
      </c>
      <c r="J114" s="5" t="str">
        <f>"""solar_location3"":" &amp;ForecastModelInputs!I115&amp;","</f>
        <v>"solar_location3":35.02,</v>
      </c>
      <c r="K114" s="5" t="str">
        <f>"""solar_location6"":" &amp;ForecastModelInputs!J115&amp;","</f>
        <v>"solar_location6":33.45,</v>
      </c>
      <c r="L114" s="5" t="str">
        <f>"""solar_location2"":" &amp;ForecastModelInputs!K115&amp;","</f>
        <v>"solar_location2":36.83,</v>
      </c>
      <c r="M114" s="5" t="str">
        <f>"""solar_location4"":" &amp;ForecastModelInputs!L115&amp;","</f>
        <v>"solar_location4":32.84,</v>
      </c>
      <c r="N114" s="5" t="str">
        <f>"""solar_location5"":" &amp;ForecastModelInputs!M115&amp;","</f>
        <v>"solar_location5":26.38,</v>
      </c>
      <c r="O114" s="5" t="str">
        <f>"""solar_location1"":" &amp;ForecastModelInputs!N115&amp;","</f>
        <v>"solar_location1":35.78,</v>
      </c>
      <c r="P114" s="5" t="str">
        <f>"""summerWinter"":""" &amp;ForecastModelInputs!O115&amp;""","</f>
        <v>"summerWinter":"WINTER",</v>
      </c>
      <c r="Q114" s="4" t="str">
        <f>"""dateTimeLocal"":"""&amp;TEXT(ForecastModelInputs!P115,"YYYY-MM-DD HH:MM:SS")&amp;".0000000"","</f>
        <v>"dateTimeLocal":"2019-03-12 08:30:00.0000000",</v>
      </c>
      <c r="R114" s="5" t="str">
        <f>"""year"":" &amp;ForecastModelInputs!Q115&amp;","</f>
        <v>"year":2019,</v>
      </c>
      <c r="S114" s="5" t="str">
        <f>"""monthNum"":" &amp;ForecastModelInputs!R115&amp;","</f>
        <v>"monthNum":3,</v>
      </c>
      <c r="T114" s="5" t="str">
        <f>"""monthName"":""" &amp;ForecastModelInputs!S115&amp;""","</f>
        <v>"monthName":"Mar",</v>
      </c>
      <c r="U114" s="5" t="str">
        <f>"""weekNumber"":" &amp;ForecastModelInputs!T115&amp;","</f>
        <v>"weekNumber":11,</v>
      </c>
      <c r="V114" s="5" t="str">
        <f>"""dayOfWeek"":""" &amp;TRIM(ForecastModelInputs!U115)&amp;""","</f>
        <v>"dayOfWeek":"Tue",</v>
      </c>
      <c r="W114" s="5" t="str">
        <f>"""dayOfWeekNumber"":" &amp;ForecastModelInputs!V115&amp;","</f>
        <v>"dayOfWeekNumber":3,</v>
      </c>
      <c r="X114" s="5" t="str">
        <f>"""hourText"":"&amp;ForecastModelInputs!X115&amp;","</f>
        <v>"hourText":8,</v>
      </c>
      <c r="Y114" s="5" t="str">
        <f>"""hourNumber"":" &amp;ForecastModelInputs!X115&amp;","</f>
        <v>"hourNumber":8,</v>
      </c>
      <c r="Z114" s="5" t="str">
        <f>"""settlementPeriod"":" &amp;ForecastModelInputs!Y115&amp;","</f>
        <v>"settlementPeriod":18,</v>
      </c>
      <c r="AA114" s="5" t="s">
        <v>63</v>
      </c>
      <c r="AB114" s="5" t="str">
        <f>"""bankHoliday"":""" &amp;ForecastModelInputs!Z115&amp;""","</f>
        <v>"bankHoliday":"44227.3541666667",</v>
      </c>
      <c r="AC114" s="5" t="str">
        <f>"""workingDay"":""" &amp;ForecastModelInputs!AA115&amp;"""},"</f>
        <v>"workingDay":"NOT HOLIDAY"},</v>
      </c>
    </row>
    <row r="115" spans="1:29" x14ac:dyDescent="0.3">
      <c r="A115" s="6" t="str">
        <f t="shared" si="1"/>
        <v>{"dateTimeUTC":"2019-03-12 09:00:00.0000000","temp_location3":8.77,"temp_location6":10.31,"temp_location2":9.66,"temp_location4":9.27,"temp_location5":10.64,"temp_location1":9.22,"solar_location3":75.22,"solar_location6":48.27,"solar_location2":67.47,"solar_location4":60.06,"solar_location5":56.8,"solar_location1":84.41,"summerWinter":"WINTER","dateTimeLocal":"2019-03-12 09:00:00.0000000","year":2019,"monthNum":3,"monthName":"Mar","weekNumber":11,"dayOfWeek":"Tue","dayOfWeekNumber":3,"hourText":9,"hourNumber":9,"settlementPeriod":19,"timeOfDayLocal": "2000-01-01 00:00:00,000000","bankHoliday":"44227.375","workingDay":"NOT HOLIDAY"},</v>
      </c>
      <c r="B115" s="5" t="s">
        <v>62</v>
      </c>
      <c r="C115" s="4" t="str">
        <f>"""dateTimeUTC"":"""&amp;TEXT(ForecastModelInputs!A116,"YYYY-MM-DD HH:MM:SS")&amp;".0000000"","</f>
        <v>"dateTimeUTC":"2019-03-12 09:00:00.0000000",</v>
      </c>
      <c r="D115" s="5" t="str">
        <f>"""temp_location3"":" &amp;ForecastModelInputs!C116&amp;","</f>
        <v>"temp_location3":8.77,</v>
      </c>
      <c r="E115" s="5" t="str">
        <f>"""temp_location6"":" &amp;ForecastModelInputs!D116&amp;","</f>
        <v>"temp_location6":10.31,</v>
      </c>
      <c r="F115" s="5" t="str">
        <f>"""temp_location2"":" &amp;ForecastModelInputs!E116&amp;","</f>
        <v>"temp_location2":9.66,</v>
      </c>
      <c r="G115" s="5" t="str">
        <f>"""temp_location4"":" &amp;ForecastModelInputs!F116&amp;","</f>
        <v>"temp_location4":9.27,</v>
      </c>
      <c r="H115" s="5" t="str">
        <f>"""temp_location5"":" &amp;ForecastModelInputs!G116&amp;","</f>
        <v>"temp_location5":10.64,</v>
      </c>
      <c r="I115" s="5" t="str">
        <f>"""temp_location1"":" &amp;ForecastModelInputs!H116&amp;","</f>
        <v>"temp_location1":9.22,</v>
      </c>
      <c r="J115" s="5" t="str">
        <f>"""solar_location3"":" &amp;ForecastModelInputs!I116&amp;","</f>
        <v>"solar_location3":75.22,</v>
      </c>
      <c r="K115" s="5" t="str">
        <f>"""solar_location6"":" &amp;ForecastModelInputs!J116&amp;","</f>
        <v>"solar_location6":48.27,</v>
      </c>
      <c r="L115" s="5" t="str">
        <f>"""solar_location2"":" &amp;ForecastModelInputs!K116&amp;","</f>
        <v>"solar_location2":67.47,</v>
      </c>
      <c r="M115" s="5" t="str">
        <f>"""solar_location4"":" &amp;ForecastModelInputs!L116&amp;","</f>
        <v>"solar_location4":60.06,</v>
      </c>
      <c r="N115" s="5" t="str">
        <f>"""solar_location5"":" &amp;ForecastModelInputs!M116&amp;","</f>
        <v>"solar_location5":56.8,</v>
      </c>
      <c r="O115" s="5" t="str">
        <f>"""solar_location1"":" &amp;ForecastModelInputs!N116&amp;","</f>
        <v>"solar_location1":84.41,</v>
      </c>
      <c r="P115" s="5" t="str">
        <f>"""summerWinter"":""" &amp;ForecastModelInputs!O116&amp;""","</f>
        <v>"summerWinter":"WINTER",</v>
      </c>
      <c r="Q115" s="4" t="str">
        <f>"""dateTimeLocal"":"""&amp;TEXT(ForecastModelInputs!P116,"YYYY-MM-DD HH:MM:SS")&amp;".0000000"","</f>
        <v>"dateTimeLocal":"2019-03-12 09:00:00.0000000",</v>
      </c>
      <c r="R115" s="5" t="str">
        <f>"""year"":" &amp;ForecastModelInputs!Q116&amp;","</f>
        <v>"year":2019,</v>
      </c>
      <c r="S115" s="5" t="str">
        <f>"""monthNum"":" &amp;ForecastModelInputs!R116&amp;","</f>
        <v>"monthNum":3,</v>
      </c>
      <c r="T115" s="5" t="str">
        <f>"""monthName"":""" &amp;ForecastModelInputs!S116&amp;""","</f>
        <v>"monthName":"Mar",</v>
      </c>
      <c r="U115" s="5" t="str">
        <f>"""weekNumber"":" &amp;ForecastModelInputs!T116&amp;","</f>
        <v>"weekNumber":11,</v>
      </c>
      <c r="V115" s="5" t="str">
        <f>"""dayOfWeek"":""" &amp;TRIM(ForecastModelInputs!U116)&amp;""","</f>
        <v>"dayOfWeek":"Tue",</v>
      </c>
      <c r="W115" s="5" t="str">
        <f>"""dayOfWeekNumber"":" &amp;ForecastModelInputs!V116&amp;","</f>
        <v>"dayOfWeekNumber":3,</v>
      </c>
      <c r="X115" s="5" t="str">
        <f>"""hourText"":"&amp;ForecastModelInputs!X116&amp;","</f>
        <v>"hourText":9,</v>
      </c>
      <c r="Y115" s="5" t="str">
        <f>"""hourNumber"":" &amp;ForecastModelInputs!X116&amp;","</f>
        <v>"hourNumber":9,</v>
      </c>
      <c r="Z115" s="5" t="str">
        <f>"""settlementPeriod"":" &amp;ForecastModelInputs!Y116&amp;","</f>
        <v>"settlementPeriod":19,</v>
      </c>
      <c r="AA115" s="5" t="s">
        <v>63</v>
      </c>
      <c r="AB115" s="5" t="str">
        <f>"""bankHoliday"":""" &amp;ForecastModelInputs!Z116&amp;""","</f>
        <v>"bankHoliday":"44227.375",</v>
      </c>
      <c r="AC115" s="5" t="str">
        <f>"""workingDay"":""" &amp;ForecastModelInputs!AA116&amp;"""},"</f>
        <v>"workingDay":"NOT HOLIDAY"},</v>
      </c>
    </row>
    <row r="116" spans="1:29" x14ac:dyDescent="0.3">
      <c r="A116" s="6" t="str">
        <f t="shared" si="1"/>
        <v>{"dateTimeUTC":"2019-03-12 09:30:00.0000000","temp_location3":8.77,"temp_location6":10.31,"temp_location2":9.66,"temp_location4":9.27,"temp_location5":10.64,"temp_location1":9.22,"solar_location3":75.22,"solar_location6":48.27,"solar_location2":67.47,"solar_location4":60.06,"solar_location5":56.8,"solar_location1":84.41,"summerWinter":"WINTER","dateTimeLocal":"2019-03-12 09:30:00.0000000","year":2019,"monthNum":3,"monthName":"Mar","weekNumber":11,"dayOfWeek":"Tue","dayOfWeekNumber":3,"hourText":9,"hourNumber":9,"settlementPeriod":20,"timeOfDayLocal": "2000-01-01 00:00:00,000000","bankHoliday":"44227.3958333333","workingDay":"NOT HOLIDAY"},</v>
      </c>
      <c r="B116" s="5" t="s">
        <v>62</v>
      </c>
      <c r="C116" s="4" t="str">
        <f>"""dateTimeUTC"":"""&amp;TEXT(ForecastModelInputs!A117,"YYYY-MM-DD HH:MM:SS")&amp;".0000000"","</f>
        <v>"dateTimeUTC":"2019-03-12 09:30:00.0000000",</v>
      </c>
      <c r="D116" s="5" t="str">
        <f>"""temp_location3"":" &amp;ForecastModelInputs!C117&amp;","</f>
        <v>"temp_location3":8.77,</v>
      </c>
      <c r="E116" s="5" t="str">
        <f>"""temp_location6"":" &amp;ForecastModelInputs!D117&amp;","</f>
        <v>"temp_location6":10.31,</v>
      </c>
      <c r="F116" s="5" t="str">
        <f>"""temp_location2"":" &amp;ForecastModelInputs!E117&amp;","</f>
        <v>"temp_location2":9.66,</v>
      </c>
      <c r="G116" s="5" t="str">
        <f>"""temp_location4"":" &amp;ForecastModelInputs!F117&amp;","</f>
        <v>"temp_location4":9.27,</v>
      </c>
      <c r="H116" s="5" t="str">
        <f>"""temp_location5"":" &amp;ForecastModelInputs!G117&amp;","</f>
        <v>"temp_location5":10.64,</v>
      </c>
      <c r="I116" s="5" t="str">
        <f>"""temp_location1"":" &amp;ForecastModelInputs!H117&amp;","</f>
        <v>"temp_location1":9.22,</v>
      </c>
      <c r="J116" s="5" t="str">
        <f>"""solar_location3"":" &amp;ForecastModelInputs!I117&amp;","</f>
        <v>"solar_location3":75.22,</v>
      </c>
      <c r="K116" s="5" t="str">
        <f>"""solar_location6"":" &amp;ForecastModelInputs!J117&amp;","</f>
        <v>"solar_location6":48.27,</v>
      </c>
      <c r="L116" s="5" t="str">
        <f>"""solar_location2"":" &amp;ForecastModelInputs!K117&amp;","</f>
        <v>"solar_location2":67.47,</v>
      </c>
      <c r="M116" s="5" t="str">
        <f>"""solar_location4"":" &amp;ForecastModelInputs!L117&amp;","</f>
        <v>"solar_location4":60.06,</v>
      </c>
      <c r="N116" s="5" t="str">
        <f>"""solar_location5"":" &amp;ForecastModelInputs!M117&amp;","</f>
        <v>"solar_location5":56.8,</v>
      </c>
      <c r="O116" s="5" t="str">
        <f>"""solar_location1"":" &amp;ForecastModelInputs!N117&amp;","</f>
        <v>"solar_location1":84.41,</v>
      </c>
      <c r="P116" s="5" t="str">
        <f>"""summerWinter"":""" &amp;ForecastModelInputs!O117&amp;""","</f>
        <v>"summerWinter":"WINTER",</v>
      </c>
      <c r="Q116" s="4" t="str">
        <f>"""dateTimeLocal"":"""&amp;TEXT(ForecastModelInputs!P117,"YYYY-MM-DD HH:MM:SS")&amp;".0000000"","</f>
        <v>"dateTimeLocal":"2019-03-12 09:30:00.0000000",</v>
      </c>
      <c r="R116" s="5" t="str">
        <f>"""year"":" &amp;ForecastModelInputs!Q117&amp;","</f>
        <v>"year":2019,</v>
      </c>
      <c r="S116" s="5" t="str">
        <f>"""monthNum"":" &amp;ForecastModelInputs!R117&amp;","</f>
        <v>"monthNum":3,</v>
      </c>
      <c r="T116" s="5" t="str">
        <f>"""monthName"":""" &amp;ForecastModelInputs!S117&amp;""","</f>
        <v>"monthName":"Mar",</v>
      </c>
      <c r="U116" s="5" t="str">
        <f>"""weekNumber"":" &amp;ForecastModelInputs!T117&amp;","</f>
        <v>"weekNumber":11,</v>
      </c>
      <c r="V116" s="5" t="str">
        <f>"""dayOfWeek"":""" &amp;TRIM(ForecastModelInputs!U117)&amp;""","</f>
        <v>"dayOfWeek":"Tue",</v>
      </c>
      <c r="W116" s="5" t="str">
        <f>"""dayOfWeekNumber"":" &amp;ForecastModelInputs!V117&amp;","</f>
        <v>"dayOfWeekNumber":3,</v>
      </c>
      <c r="X116" s="5" t="str">
        <f>"""hourText"":"&amp;ForecastModelInputs!X117&amp;","</f>
        <v>"hourText":9,</v>
      </c>
      <c r="Y116" s="5" t="str">
        <f>"""hourNumber"":" &amp;ForecastModelInputs!X117&amp;","</f>
        <v>"hourNumber":9,</v>
      </c>
      <c r="Z116" s="5" t="str">
        <f>"""settlementPeriod"":" &amp;ForecastModelInputs!Y117&amp;","</f>
        <v>"settlementPeriod":20,</v>
      </c>
      <c r="AA116" s="5" t="s">
        <v>63</v>
      </c>
      <c r="AB116" s="5" t="str">
        <f>"""bankHoliday"":""" &amp;ForecastModelInputs!Z117&amp;""","</f>
        <v>"bankHoliday":"44227.3958333333",</v>
      </c>
      <c r="AC116" s="5" t="str">
        <f>"""workingDay"":""" &amp;ForecastModelInputs!AA117&amp;"""},"</f>
        <v>"workingDay":"NOT HOLIDAY"},</v>
      </c>
    </row>
    <row r="117" spans="1:29" x14ac:dyDescent="0.3">
      <c r="A117" s="6" t="str">
        <f t="shared" si="1"/>
        <v>{"dateTimeUTC":"2019-03-12 10:00:00.0000000","temp_location3":6.63,"temp_location6":10.4,"temp_location2":8.86,"temp_location4":8.92,"temp_location5":9.58,"temp_location1":6.43,"solar_location3":106.94,"solar_location6":83.06,"solar_location2":109.66,"solar_location4":112.16,"solar_location5":104.38,"solar_location1":112.03,"summerWinter":"WINTER","dateTimeLocal":"2019-03-12 10:00:00.0000000","year":2019,"monthNum":3,"monthName":"Mar","weekNumber":11,"dayOfWeek":"Tue","dayOfWeekNumber":3,"hourText":10,"hourNumber":10,"settlementPeriod":21,"timeOfDayLocal": "2000-01-01 00:00:00,000000","bankHoliday":"44227.4166666667","workingDay":"NOT HOLIDAY"},</v>
      </c>
      <c r="B117" s="5" t="s">
        <v>62</v>
      </c>
      <c r="C117" s="4" t="str">
        <f>"""dateTimeUTC"":"""&amp;TEXT(ForecastModelInputs!A118,"YYYY-MM-DD HH:MM:SS")&amp;".0000000"","</f>
        <v>"dateTimeUTC":"2019-03-12 10:00:00.0000000",</v>
      </c>
      <c r="D117" s="5" t="str">
        <f>"""temp_location3"":" &amp;ForecastModelInputs!C118&amp;","</f>
        <v>"temp_location3":6.63,</v>
      </c>
      <c r="E117" s="5" t="str">
        <f>"""temp_location6"":" &amp;ForecastModelInputs!D118&amp;","</f>
        <v>"temp_location6":10.4,</v>
      </c>
      <c r="F117" s="5" t="str">
        <f>"""temp_location2"":" &amp;ForecastModelInputs!E118&amp;","</f>
        <v>"temp_location2":8.86,</v>
      </c>
      <c r="G117" s="5" t="str">
        <f>"""temp_location4"":" &amp;ForecastModelInputs!F118&amp;","</f>
        <v>"temp_location4":8.92,</v>
      </c>
      <c r="H117" s="5" t="str">
        <f>"""temp_location5"":" &amp;ForecastModelInputs!G118&amp;","</f>
        <v>"temp_location5":9.58,</v>
      </c>
      <c r="I117" s="5" t="str">
        <f>"""temp_location1"":" &amp;ForecastModelInputs!H118&amp;","</f>
        <v>"temp_location1":6.43,</v>
      </c>
      <c r="J117" s="5" t="str">
        <f>"""solar_location3"":" &amp;ForecastModelInputs!I118&amp;","</f>
        <v>"solar_location3":106.94,</v>
      </c>
      <c r="K117" s="5" t="str">
        <f>"""solar_location6"":" &amp;ForecastModelInputs!J118&amp;","</f>
        <v>"solar_location6":83.06,</v>
      </c>
      <c r="L117" s="5" t="str">
        <f>"""solar_location2"":" &amp;ForecastModelInputs!K118&amp;","</f>
        <v>"solar_location2":109.66,</v>
      </c>
      <c r="M117" s="5" t="str">
        <f>"""solar_location4"":" &amp;ForecastModelInputs!L118&amp;","</f>
        <v>"solar_location4":112.16,</v>
      </c>
      <c r="N117" s="5" t="str">
        <f>"""solar_location5"":" &amp;ForecastModelInputs!M118&amp;","</f>
        <v>"solar_location5":104.38,</v>
      </c>
      <c r="O117" s="5" t="str">
        <f>"""solar_location1"":" &amp;ForecastModelInputs!N118&amp;","</f>
        <v>"solar_location1":112.03,</v>
      </c>
      <c r="P117" s="5" t="str">
        <f>"""summerWinter"":""" &amp;ForecastModelInputs!O118&amp;""","</f>
        <v>"summerWinter":"WINTER",</v>
      </c>
      <c r="Q117" s="4" t="str">
        <f>"""dateTimeLocal"":"""&amp;TEXT(ForecastModelInputs!P118,"YYYY-MM-DD HH:MM:SS")&amp;".0000000"","</f>
        <v>"dateTimeLocal":"2019-03-12 10:00:00.0000000",</v>
      </c>
      <c r="R117" s="5" t="str">
        <f>"""year"":" &amp;ForecastModelInputs!Q118&amp;","</f>
        <v>"year":2019,</v>
      </c>
      <c r="S117" s="5" t="str">
        <f>"""monthNum"":" &amp;ForecastModelInputs!R118&amp;","</f>
        <v>"monthNum":3,</v>
      </c>
      <c r="T117" s="5" t="str">
        <f>"""monthName"":""" &amp;ForecastModelInputs!S118&amp;""","</f>
        <v>"monthName":"Mar",</v>
      </c>
      <c r="U117" s="5" t="str">
        <f>"""weekNumber"":" &amp;ForecastModelInputs!T118&amp;","</f>
        <v>"weekNumber":11,</v>
      </c>
      <c r="V117" s="5" t="str">
        <f>"""dayOfWeek"":""" &amp;TRIM(ForecastModelInputs!U118)&amp;""","</f>
        <v>"dayOfWeek":"Tue",</v>
      </c>
      <c r="W117" s="5" t="str">
        <f>"""dayOfWeekNumber"":" &amp;ForecastModelInputs!V118&amp;","</f>
        <v>"dayOfWeekNumber":3,</v>
      </c>
      <c r="X117" s="5" t="str">
        <f>"""hourText"":"&amp;ForecastModelInputs!X118&amp;","</f>
        <v>"hourText":10,</v>
      </c>
      <c r="Y117" s="5" t="str">
        <f>"""hourNumber"":" &amp;ForecastModelInputs!X118&amp;","</f>
        <v>"hourNumber":10,</v>
      </c>
      <c r="Z117" s="5" t="str">
        <f>"""settlementPeriod"":" &amp;ForecastModelInputs!Y118&amp;","</f>
        <v>"settlementPeriod":21,</v>
      </c>
      <c r="AA117" s="5" t="s">
        <v>63</v>
      </c>
      <c r="AB117" s="5" t="str">
        <f>"""bankHoliday"":""" &amp;ForecastModelInputs!Z118&amp;""","</f>
        <v>"bankHoliday":"44227.4166666667",</v>
      </c>
      <c r="AC117" s="5" t="str">
        <f>"""workingDay"":""" &amp;ForecastModelInputs!AA118&amp;"""},"</f>
        <v>"workingDay":"NOT HOLIDAY"},</v>
      </c>
    </row>
    <row r="118" spans="1:29" x14ac:dyDescent="0.3">
      <c r="A118" s="6" t="str">
        <f t="shared" si="1"/>
        <v>{"dateTimeUTC":"2019-03-12 10:30:00.0000000","temp_location3":6.63,"temp_location6":10.4,"temp_location2":8.86,"temp_location4":8.92,"temp_location5":9.58,"temp_location1":6.43,"solar_location3":106.94,"solar_location6":83.06,"solar_location2":109.66,"solar_location4":112.16,"solar_location5":104.38,"solar_location1":112.03,"summerWinter":"WINTER","dateTimeLocal":"2019-03-12 10:30:00.0000000","year":2019,"monthNum":3,"monthName":"Mar","weekNumber":11,"dayOfWeek":"Tue","dayOfWeekNumber":3,"hourText":10,"hourNumber":10,"settlementPeriod":22,"timeOfDayLocal": "2000-01-01 00:00:00,000000","bankHoliday":"44227.4375","workingDay":"NOT HOLIDAY"},</v>
      </c>
      <c r="B118" s="5" t="s">
        <v>62</v>
      </c>
      <c r="C118" s="4" t="str">
        <f>"""dateTimeUTC"":"""&amp;TEXT(ForecastModelInputs!A119,"YYYY-MM-DD HH:MM:SS")&amp;".0000000"","</f>
        <v>"dateTimeUTC":"2019-03-12 10:30:00.0000000",</v>
      </c>
      <c r="D118" s="5" t="str">
        <f>"""temp_location3"":" &amp;ForecastModelInputs!C119&amp;","</f>
        <v>"temp_location3":6.63,</v>
      </c>
      <c r="E118" s="5" t="str">
        <f>"""temp_location6"":" &amp;ForecastModelInputs!D119&amp;","</f>
        <v>"temp_location6":10.4,</v>
      </c>
      <c r="F118" s="5" t="str">
        <f>"""temp_location2"":" &amp;ForecastModelInputs!E119&amp;","</f>
        <v>"temp_location2":8.86,</v>
      </c>
      <c r="G118" s="5" t="str">
        <f>"""temp_location4"":" &amp;ForecastModelInputs!F119&amp;","</f>
        <v>"temp_location4":8.92,</v>
      </c>
      <c r="H118" s="5" t="str">
        <f>"""temp_location5"":" &amp;ForecastModelInputs!G119&amp;","</f>
        <v>"temp_location5":9.58,</v>
      </c>
      <c r="I118" s="5" t="str">
        <f>"""temp_location1"":" &amp;ForecastModelInputs!H119&amp;","</f>
        <v>"temp_location1":6.43,</v>
      </c>
      <c r="J118" s="5" t="str">
        <f>"""solar_location3"":" &amp;ForecastModelInputs!I119&amp;","</f>
        <v>"solar_location3":106.94,</v>
      </c>
      <c r="K118" s="5" t="str">
        <f>"""solar_location6"":" &amp;ForecastModelInputs!J119&amp;","</f>
        <v>"solar_location6":83.06,</v>
      </c>
      <c r="L118" s="5" t="str">
        <f>"""solar_location2"":" &amp;ForecastModelInputs!K119&amp;","</f>
        <v>"solar_location2":109.66,</v>
      </c>
      <c r="M118" s="5" t="str">
        <f>"""solar_location4"":" &amp;ForecastModelInputs!L119&amp;","</f>
        <v>"solar_location4":112.16,</v>
      </c>
      <c r="N118" s="5" t="str">
        <f>"""solar_location5"":" &amp;ForecastModelInputs!M119&amp;","</f>
        <v>"solar_location5":104.38,</v>
      </c>
      <c r="O118" s="5" t="str">
        <f>"""solar_location1"":" &amp;ForecastModelInputs!N119&amp;","</f>
        <v>"solar_location1":112.03,</v>
      </c>
      <c r="P118" s="5" t="str">
        <f>"""summerWinter"":""" &amp;ForecastModelInputs!O119&amp;""","</f>
        <v>"summerWinter":"WINTER",</v>
      </c>
      <c r="Q118" s="4" t="str">
        <f>"""dateTimeLocal"":"""&amp;TEXT(ForecastModelInputs!P119,"YYYY-MM-DD HH:MM:SS")&amp;".0000000"","</f>
        <v>"dateTimeLocal":"2019-03-12 10:30:00.0000000",</v>
      </c>
      <c r="R118" s="5" t="str">
        <f>"""year"":" &amp;ForecastModelInputs!Q119&amp;","</f>
        <v>"year":2019,</v>
      </c>
      <c r="S118" s="5" t="str">
        <f>"""monthNum"":" &amp;ForecastModelInputs!R119&amp;","</f>
        <v>"monthNum":3,</v>
      </c>
      <c r="T118" s="5" t="str">
        <f>"""monthName"":""" &amp;ForecastModelInputs!S119&amp;""","</f>
        <v>"monthName":"Mar",</v>
      </c>
      <c r="U118" s="5" t="str">
        <f>"""weekNumber"":" &amp;ForecastModelInputs!T119&amp;","</f>
        <v>"weekNumber":11,</v>
      </c>
      <c r="V118" s="5" t="str">
        <f>"""dayOfWeek"":""" &amp;TRIM(ForecastModelInputs!U119)&amp;""","</f>
        <v>"dayOfWeek":"Tue",</v>
      </c>
      <c r="W118" s="5" t="str">
        <f>"""dayOfWeekNumber"":" &amp;ForecastModelInputs!V119&amp;","</f>
        <v>"dayOfWeekNumber":3,</v>
      </c>
      <c r="X118" s="5" t="str">
        <f>"""hourText"":"&amp;ForecastModelInputs!X119&amp;","</f>
        <v>"hourText":10,</v>
      </c>
      <c r="Y118" s="5" t="str">
        <f>"""hourNumber"":" &amp;ForecastModelInputs!X119&amp;","</f>
        <v>"hourNumber":10,</v>
      </c>
      <c r="Z118" s="5" t="str">
        <f>"""settlementPeriod"":" &amp;ForecastModelInputs!Y119&amp;","</f>
        <v>"settlementPeriod":22,</v>
      </c>
      <c r="AA118" s="5" t="s">
        <v>63</v>
      </c>
      <c r="AB118" s="5" t="str">
        <f>"""bankHoliday"":""" &amp;ForecastModelInputs!Z119&amp;""","</f>
        <v>"bankHoliday":"44227.4375",</v>
      </c>
      <c r="AC118" s="5" t="str">
        <f>"""workingDay"":""" &amp;ForecastModelInputs!AA119&amp;"""},"</f>
        <v>"workingDay":"NOT HOLIDAY"},</v>
      </c>
    </row>
    <row r="119" spans="1:29" x14ac:dyDescent="0.3">
      <c r="A119" s="6" t="str">
        <f t="shared" si="1"/>
        <v>{"dateTimeUTC":"2019-03-12 11:00:00.0000000","temp_location3":4.36,"temp_location6":8.6,"temp_location2":6.19,"temp_location4":6.92,"temp_location5":6.34,"temp_location1":4.77,"solar_location3":120.12,"solar_location6":123.16,"solar_location2":147.62,"solar_location4":135.5,"solar_location5":143.69,"solar_location1":120.44,"summerWinter":"WINTER","dateTimeLocal":"2019-03-12 11:00:00.0000000","year":2019,"monthNum":3,"monthName":"Mar","weekNumber":11,"dayOfWeek":"Tue","dayOfWeekNumber":3,"hourText":11,"hourNumber":11,"settlementPeriod":23,"timeOfDayLocal": "2000-01-01 00:00:00,000000","bankHoliday":"44227.4583333333","workingDay":"NOT HOLIDAY"},</v>
      </c>
      <c r="B119" s="5" t="s">
        <v>62</v>
      </c>
      <c r="C119" s="4" t="str">
        <f>"""dateTimeUTC"":"""&amp;TEXT(ForecastModelInputs!A120,"YYYY-MM-DD HH:MM:SS")&amp;".0000000"","</f>
        <v>"dateTimeUTC":"2019-03-12 11:00:00.0000000",</v>
      </c>
      <c r="D119" s="5" t="str">
        <f>"""temp_location3"":" &amp;ForecastModelInputs!C120&amp;","</f>
        <v>"temp_location3":4.36,</v>
      </c>
      <c r="E119" s="5" t="str">
        <f>"""temp_location6"":" &amp;ForecastModelInputs!D120&amp;","</f>
        <v>"temp_location6":8.6,</v>
      </c>
      <c r="F119" s="5" t="str">
        <f>"""temp_location2"":" &amp;ForecastModelInputs!E120&amp;","</f>
        <v>"temp_location2":6.19,</v>
      </c>
      <c r="G119" s="5" t="str">
        <f>"""temp_location4"":" &amp;ForecastModelInputs!F120&amp;","</f>
        <v>"temp_location4":6.92,</v>
      </c>
      <c r="H119" s="5" t="str">
        <f>"""temp_location5"":" &amp;ForecastModelInputs!G120&amp;","</f>
        <v>"temp_location5":6.34,</v>
      </c>
      <c r="I119" s="5" t="str">
        <f>"""temp_location1"":" &amp;ForecastModelInputs!H120&amp;","</f>
        <v>"temp_location1":4.77,</v>
      </c>
      <c r="J119" s="5" t="str">
        <f>"""solar_location3"":" &amp;ForecastModelInputs!I120&amp;","</f>
        <v>"solar_location3":120.12,</v>
      </c>
      <c r="K119" s="5" t="str">
        <f>"""solar_location6"":" &amp;ForecastModelInputs!J120&amp;","</f>
        <v>"solar_location6":123.16,</v>
      </c>
      <c r="L119" s="5" t="str">
        <f>"""solar_location2"":" &amp;ForecastModelInputs!K120&amp;","</f>
        <v>"solar_location2":147.62,</v>
      </c>
      <c r="M119" s="5" t="str">
        <f>"""solar_location4"":" &amp;ForecastModelInputs!L120&amp;","</f>
        <v>"solar_location4":135.5,</v>
      </c>
      <c r="N119" s="5" t="str">
        <f>"""solar_location5"":" &amp;ForecastModelInputs!M120&amp;","</f>
        <v>"solar_location5":143.69,</v>
      </c>
      <c r="O119" s="5" t="str">
        <f>"""solar_location1"":" &amp;ForecastModelInputs!N120&amp;","</f>
        <v>"solar_location1":120.44,</v>
      </c>
      <c r="P119" s="5" t="str">
        <f>"""summerWinter"":""" &amp;ForecastModelInputs!O120&amp;""","</f>
        <v>"summerWinter":"WINTER",</v>
      </c>
      <c r="Q119" s="4" t="str">
        <f>"""dateTimeLocal"":"""&amp;TEXT(ForecastModelInputs!P120,"YYYY-MM-DD HH:MM:SS")&amp;".0000000"","</f>
        <v>"dateTimeLocal":"2019-03-12 11:00:00.0000000",</v>
      </c>
      <c r="R119" s="5" t="str">
        <f>"""year"":" &amp;ForecastModelInputs!Q120&amp;","</f>
        <v>"year":2019,</v>
      </c>
      <c r="S119" s="5" t="str">
        <f>"""monthNum"":" &amp;ForecastModelInputs!R120&amp;","</f>
        <v>"monthNum":3,</v>
      </c>
      <c r="T119" s="5" t="str">
        <f>"""monthName"":""" &amp;ForecastModelInputs!S120&amp;""","</f>
        <v>"monthName":"Mar",</v>
      </c>
      <c r="U119" s="5" t="str">
        <f>"""weekNumber"":" &amp;ForecastModelInputs!T120&amp;","</f>
        <v>"weekNumber":11,</v>
      </c>
      <c r="V119" s="5" t="str">
        <f>"""dayOfWeek"":""" &amp;TRIM(ForecastModelInputs!U120)&amp;""","</f>
        <v>"dayOfWeek":"Tue",</v>
      </c>
      <c r="W119" s="5" t="str">
        <f>"""dayOfWeekNumber"":" &amp;ForecastModelInputs!V120&amp;","</f>
        <v>"dayOfWeekNumber":3,</v>
      </c>
      <c r="X119" s="5" t="str">
        <f>"""hourText"":"&amp;ForecastModelInputs!X120&amp;","</f>
        <v>"hourText":11,</v>
      </c>
      <c r="Y119" s="5" t="str">
        <f>"""hourNumber"":" &amp;ForecastModelInputs!X120&amp;","</f>
        <v>"hourNumber":11,</v>
      </c>
      <c r="Z119" s="5" t="str">
        <f>"""settlementPeriod"":" &amp;ForecastModelInputs!Y120&amp;","</f>
        <v>"settlementPeriod":23,</v>
      </c>
      <c r="AA119" s="5" t="s">
        <v>63</v>
      </c>
      <c r="AB119" s="5" t="str">
        <f>"""bankHoliday"":""" &amp;ForecastModelInputs!Z120&amp;""","</f>
        <v>"bankHoliday":"44227.4583333333",</v>
      </c>
      <c r="AC119" s="5" t="str">
        <f>"""workingDay"":""" &amp;ForecastModelInputs!AA120&amp;"""},"</f>
        <v>"workingDay":"NOT HOLIDAY"},</v>
      </c>
    </row>
    <row r="120" spans="1:29" x14ac:dyDescent="0.3">
      <c r="A120" s="6" t="str">
        <f t="shared" si="1"/>
        <v>{"dateTimeUTC":"2019-03-12 11:30:00.0000000","temp_location3":4.36,"temp_location6":8.6,"temp_location2":6.19,"temp_location4":6.92,"temp_location5":6.34,"temp_location1":4.77,"solar_location3":120.12,"solar_location6":123.16,"solar_location2":147.62,"solar_location4":135.5,"solar_location5":143.69,"solar_location1":120.44,"summerWinter":"WINTER","dateTimeLocal":"2019-03-12 11:30:00.0000000","year":2019,"monthNum":3,"monthName":"Mar","weekNumber":11,"dayOfWeek":"Tue","dayOfWeekNumber":3,"hourText":11,"hourNumber":11,"settlementPeriod":24,"timeOfDayLocal": "2000-01-01 00:00:00,000000","bankHoliday":"44227.4791666667","workingDay":"NOT HOLIDAY"},</v>
      </c>
      <c r="B120" s="5" t="s">
        <v>62</v>
      </c>
      <c r="C120" s="4" t="str">
        <f>"""dateTimeUTC"":"""&amp;TEXT(ForecastModelInputs!A121,"YYYY-MM-DD HH:MM:SS")&amp;".0000000"","</f>
        <v>"dateTimeUTC":"2019-03-12 11:30:00.0000000",</v>
      </c>
      <c r="D120" s="5" t="str">
        <f>"""temp_location3"":" &amp;ForecastModelInputs!C121&amp;","</f>
        <v>"temp_location3":4.36,</v>
      </c>
      <c r="E120" s="5" t="str">
        <f>"""temp_location6"":" &amp;ForecastModelInputs!D121&amp;","</f>
        <v>"temp_location6":8.6,</v>
      </c>
      <c r="F120" s="5" t="str">
        <f>"""temp_location2"":" &amp;ForecastModelInputs!E121&amp;","</f>
        <v>"temp_location2":6.19,</v>
      </c>
      <c r="G120" s="5" t="str">
        <f>"""temp_location4"":" &amp;ForecastModelInputs!F121&amp;","</f>
        <v>"temp_location4":6.92,</v>
      </c>
      <c r="H120" s="5" t="str">
        <f>"""temp_location5"":" &amp;ForecastModelInputs!G121&amp;","</f>
        <v>"temp_location5":6.34,</v>
      </c>
      <c r="I120" s="5" t="str">
        <f>"""temp_location1"":" &amp;ForecastModelInputs!H121&amp;","</f>
        <v>"temp_location1":4.77,</v>
      </c>
      <c r="J120" s="5" t="str">
        <f>"""solar_location3"":" &amp;ForecastModelInputs!I121&amp;","</f>
        <v>"solar_location3":120.12,</v>
      </c>
      <c r="K120" s="5" t="str">
        <f>"""solar_location6"":" &amp;ForecastModelInputs!J121&amp;","</f>
        <v>"solar_location6":123.16,</v>
      </c>
      <c r="L120" s="5" t="str">
        <f>"""solar_location2"":" &amp;ForecastModelInputs!K121&amp;","</f>
        <v>"solar_location2":147.62,</v>
      </c>
      <c r="M120" s="5" t="str">
        <f>"""solar_location4"":" &amp;ForecastModelInputs!L121&amp;","</f>
        <v>"solar_location4":135.5,</v>
      </c>
      <c r="N120" s="5" t="str">
        <f>"""solar_location5"":" &amp;ForecastModelInputs!M121&amp;","</f>
        <v>"solar_location5":143.69,</v>
      </c>
      <c r="O120" s="5" t="str">
        <f>"""solar_location1"":" &amp;ForecastModelInputs!N121&amp;","</f>
        <v>"solar_location1":120.44,</v>
      </c>
      <c r="P120" s="5" t="str">
        <f>"""summerWinter"":""" &amp;ForecastModelInputs!O121&amp;""","</f>
        <v>"summerWinter":"WINTER",</v>
      </c>
      <c r="Q120" s="4" t="str">
        <f>"""dateTimeLocal"":"""&amp;TEXT(ForecastModelInputs!P121,"YYYY-MM-DD HH:MM:SS")&amp;".0000000"","</f>
        <v>"dateTimeLocal":"2019-03-12 11:30:00.0000000",</v>
      </c>
      <c r="R120" s="5" t="str">
        <f>"""year"":" &amp;ForecastModelInputs!Q121&amp;","</f>
        <v>"year":2019,</v>
      </c>
      <c r="S120" s="5" t="str">
        <f>"""monthNum"":" &amp;ForecastModelInputs!R121&amp;","</f>
        <v>"monthNum":3,</v>
      </c>
      <c r="T120" s="5" t="str">
        <f>"""monthName"":""" &amp;ForecastModelInputs!S121&amp;""","</f>
        <v>"monthName":"Mar",</v>
      </c>
      <c r="U120" s="5" t="str">
        <f>"""weekNumber"":" &amp;ForecastModelInputs!T121&amp;","</f>
        <v>"weekNumber":11,</v>
      </c>
      <c r="V120" s="5" t="str">
        <f>"""dayOfWeek"":""" &amp;TRIM(ForecastModelInputs!U121)&amp;""","</f>
        <v>"dayOfWeek":"Tue",</v>
      </c>
      <c r="W120" s="5" t="str">
        <f>"""dayOfWeekNumber"":" &amp;ForecastModelInputs!V121&amp;","</f>
        <v>"dayOfWeekNumber":3,</v>
      </c>
      <c r="X120" s="5" t="str">
        <f>"""hourText"":"&amp;ForecastModelInputs!X121&amp;","</f>
        <v>"hourText":11,</v>
      </c>
      <c r="Y120" s="5" t="str">
        <f>"""hourNumber"":" &amp;ForecastModelInputs!X121&amp;","</f>
        <v>"hourNumber":11,</v>
      </c>
      <c r="Z120" s="5" t="str">
        <f>"""settlementPeriod"":" &amp;ForecastModelInputs!Y121&amp;","</f>
        <v>"settlementPeriod":24,</v>
      </c>
      <c r="AA120" s="5" t="s">
        <v>63</v>
      </c>
      <c r="AB120" s="5" t="str">
        <f>"""bankHoliday"":""" &amp;ForecastModelInputs!Z121&amp;""","</f>
        <v>"bankHoliday":"44227.4791666667",</v>
      </c>
      <c r="AC120" s="5" t="str">
        <f>"""workingDay"":""" &amp;ForecastModelInputs!AA121&amp;"""},"</f>
        <v>"workingDay":"NOT HOLIDAY"},</v>
      </c>
    </row>
    <row r="121" spans="1:29" x14ac:dyDescent="0.3">
      <c r="A121" s="6" t="str">
        <f t="shared" si="1"/>
        <v>{"dateTimeUTC":"2019-03-12 12:00:00.0000000","temp_location3":4.37,"temp_location6":6.28,"temp_location2":5.03,"temp_location4":4.73,"temp_location5":6.74,"temp_location1":5.19,"solar_location3":96.47,"solar_location6":151.81,"solar_location2":134.56,"solar_location4":132.5,"solar_location5":138.19,"solar_location1":104.88,"summerWinter":"WINTER","dateTimeLocal":"2019-03-12 12:00:00.0000000","year":2019,"monthNum":3,"monthName":"Mar","weekNumber":11,"dayOfWeek":"Tue","dayOfWeekNumber":3,"hourText":12,"hourNumber":12,"settlementPeriod":25,"timeOfDayLocal": "2000-01-01 00:00:00,000000","bankHoliday":"44227.5","workingDay":"NOT HOLIDAY"},</v>
      </c>
      <c r="B121" s="5" t="s">
        <v>62</v>
      </c>
      <c r="C121" s="4" t="str">
        <f>"""dateTimeUTC"":"""&amp;TEXT(ForecastModelInputs!A122,"YYYY-MM-DD HH:MM:SS")&amp;".0000000"","</f>
        <v>"dateTimeUTC":"2019-03-12 12:00:00.0000000",</v>
      </c>
      <c r="D121" s="5" t="str">
        <f>"""temp_location3"":" &amp;ForecastModelInputs!C122&amp;","</f>
        <v>"temp_location3":4.37,</v>
      </c>
      <c r="E121" s="5" t="str">
        <f>"""temp_location6"":" &amp;ForecastModelInputs!D122&amp;","</f>
        <v>"temp_location6":6.28,</v>
      </c>
      <c r="F121" s="5" t="str">
        <f>"""temp_location2"":" &amp;ForecastModelInputs!E122&amp;","</f>
        <v>"temp_location2":5.03,</v>
      </c>
      <c r="G121" s="5" t="str">
        <f>"""temp_location4"":" &amp;ForecastModelInputs!F122&amp;","</f>
        <v>"temp_location4":4.73,</v>
      </c>
      <c r="H121" s="5" t="str">
        <f>"""temp_location5"":" &amp;ForecastModelInputs!G122&amp;","</f>
        <v>"temp_location5":6.74,</v>
      </c>
      <c r="I121" s="5" t="str">
        <f>"""temp_location1"":" &amp;ForecastModelInputs!H122&amp;","</f>
        <v>"temp_location1":5.19,</v>
      </c>
      <c r="J121" s="5" t="str">
        <f>"""solar_location3"":" &amp;ForecastModelInputs!I122&amp;","</f>
        <v>"solar_location3":96.47,</v>
      </c>
      <c r="K121" s="5" t="str">
        <f>"""solar_location6"":" &amp;ForecastModelInputs!J122&amp;","</f>
        <v>"solar_location6":151.81,</v>
      </c>
      <c r="L121" s="5" t="str">
        <f>"""solar_location2"":" &amp;ForecastModelInputs!K122&amp;","</f>
        <v>"solar_location2":134.56,</v>
      </c>
      <c r="M121" s="5" t="str">
        <f>"""solar_location4"":" &amp;ForecastModelInputs!L122&amp;","</f>
        <v>"solar_location4":132.5,</v>
      </c>
      <c r="N121" s="5" t="str">
        <f>"""solar_location5"":" &amp;ForecastModelInputs!M122&amp;","</f>
        <v>"solar_location5":138.19,</v>
      </c>
      <c r="O121" s="5" t="str">
        <f>"""solar_location1"":" &amp;ForecastModelInputs!N122&amp;","</f>
        <v>"solar_location1":104.88,</v>
      </c>
      <c r="P121" s="5" t="str">
        <f>"""summerWinter"":""" &amp;ForecastModelInputs!O122&amp;""","</f>
        <v>"summerWinter":"WINTER",</v>
      </c>
      <c r="Q121" s="4" t="str">
        <f>"""dateTimeLocal"":"""&amp;TEXT(ForecastModelInputs!P122,"YYYY-MM-DD HH:MM:SS")&amp;".0000000"","</f>
        <v>"dateTimeLocal":"2019-03-12 12:00:00.0000000",</v>
      </c>
      <c r="R121" s="5" t="str">
        <f>"""year"":" &amp;ForecastModelInputs!Q122&amp;","</f>
        <v>"year":2019,</v>
      </c>
      <c r="S121" s="5" t="str">
        <f>"""monthNum"":" &amp;ForecastModelInputs!R122&amp;","</f>
        <v>"monthNum":3,</v>
      </c>
      <c r="T121" s="5" t="str">
        <f>"""monthName"":""" &amp;ForecastModelInputs!S122&amp;""","</f>
        <v>"monthName":"Mar",</v>
      </c>
      <c r="U121" s="5" t="str">
        <f>"""weekNumber"":" &amp;ForecastModelInputs!T122&amp;","</f>
        <v>"weekNumber":11,</v>
      </c>
      <c r="V121" s="5" t="str">
        <f>"""dayOfWeek"":""" &amp;TRIM(ForecastModelInputs!U122)&amp;""","</f>
        <v>"dayOfWeek":"Tue",</v>
      </c>
      <c r="W121" s="5" t="str">
        <f>"""dayOfWeekNumber"":" &amp;ForecastModelInputs!V122&amp;","</f>
        <v>"dayOfWeekNumber":3,</v>
      </c>
      <c r="X121" s="5" t="str">
        <f>"""hourText"":"&amp;ForecastModelInputs!X122&amp;","</f>
        <v>"hourText":12,</v>
      </c>
      <c r="Y121" s="5" t="str">
        <f>"""hourNumber"":" &amp;ForecastModelInputs!X122&amp;","</f>
        <v>"hourNumber":12,</v>
      </c>
      <c r="Z121" s="5" t="str">
        <f>"""settlementPeriod"":" &amp;ForecastModelInputs!Y122&amp;","</f>
        <v>"settlementPeriod":25,</v>
      </c>
      <c r="AA121" s="5" t="s">
        <v>63</v>
      </c>
      <c r="AB121" s="5" t="str">
        <f>"""bankHoliday"":""" &amp;ForecastModelInputs!Z122&amp;""","</f>
        <v>"bankHoliday":"44227.5",</v>
      </c>
      <c r="AC121" s="5" t="str">
        <f>"""workingDay"":""" &amp;ForecastModelInputs!AA122&amp;"""},"</f>
        <v>"workingDay":"NOT HOLIDAY"},</v>
      </c>
    </row>
    <row r="122" spans="1:29" x14ac:dyDescent="0.3">
      <c r="A122" s="6" t="str">
        <f t="shared" si="1"/>
        <v>{"dateTimeUTC":"2019-03-12 12:30:00.0000000","temp_location3":4.37,"temp_location6":6.28,"temp_location2":5.03,"temp_location4":4.73,"temp_location5":6.74,"temp_location1":5.19,"solar_location3":96.47,"solar_location6":151.81,"solar_location2":134.56,"solar_location4":132.5,"solar_location5":138.19,"solar_location1":104.88,"summerWinter":"WINTER","dateTimeLocal":"2019-03-12 12:30:00.0000000","year":2019,"monthNum":3,"monthName":"Mar","weekNumber":11,"dayOfWeek":"Tue","dayOfWeekNumber":3,"hourText":12,"hourNumber":12,"settlementPeriod":26,"timeOfDayLocal": "2000-01-01 00:00:00,000000","bankHoliday":"44227.5208333333","workingDay":"NOT HOLIDAY"},</v>
      </c>
      <c r="B122" s="5" t="s">
        <v>62</v>
      </c>
      <c r="C122" s="4" t="str">
        <f>"""dateTimeUTC"":"""&amp;TEXT(ForecastModelInputs!A123,"YYYY-MM-DD HH:MM:SS")&amp;".0000000"","</f>
        <v>"dateTimeUTC":"2019-03-12 12:30:00.0000000",</v>
      </c>
      <c r="D122" s="5" t="str">
        <f>"""temp_location3"":" &amp;ForecastModelInputs!C123&amp;","</f>
        <v>"temp_location3":4.37,</v>
      </c>
      <c r="E122" s="5" t="str">
        <f>"""temp_location6"":" &amp;ForecastModelInputs!D123&amp;","</f>
        <v>"temp_location6":6.28,</v>
      </c>
      <c r="F122" s="5" t="str">
        <f>"""temp_location2"":" &amp;ForecastModelInputs!E123&amp;","</f>
        <v>"temp_location2":5.03,</v>
      </c>
      <c r="G122" s="5" t="str">
        <f>"""temp_location4"":" &amp;ForecastModelInputs!F123&amp;","</f>
        <v>"temp_location4":4.73,</v>
      </c>
      <c r="H122" s="5" t="str">
        <f>"""temp_location5"":" &amp;ForecastModelInputs!G123&amp;","</f>
        <v>"temp_location5":6.74,</v>
      </c>
      <c r="I122" s="5" t="str">
        <f>"""temp_location1"":" &amp;ForecastModelInputs!H123&amp;","</f>
        <v>"temp_location1":5.19,</v>
      </c>
      <c r="J122" s="5" t="str">
        <f>"""solar_location3"":" &amp;ForecastModelInputs!I123&amp;","</f>
        <v>"solar_location3":96.47,</v>
      </c>
      <c r="K122" s="5" t="str">
        <f>"""solar_location6"":" &amp;ForecastModelInputs!J123&amp;","</f>
        <v>"solar_location6":151.81,</v>
      </c>
      <c r="L122" s="5" t="str">
        <f>"""solar_location2"":" &amp;ForecastModelInputs!K123&amp;","</f>
        <v>"solar_location2":134.56,</v>
      </c>
      <c r="M122" s="5" t="str">
        <f>"""solar_location4"":" &amp;ForecastModelInputs!L123&amp;","</f>
        <v>"solar_location4":132.5,</v>
      </c>
      <c r="N122" s="5" t="str">
        <f>"""solar_location5"":" &amp;ForecastModelInputs!M123&amp;","</f>
        <v>"solar_location5":138.19,</v>
      </c>
      <c r="O122" s="5" t="str">
        <f>"""solar_location1"":" &amp;ForecastModelInputs!N123&amp;","</f>
        <v>"solar_location1":104.88,</v>
      </c>
      <c r="P122" s="5" t="str">
        <f>"""summerWinter"":""" &amp;ForecastModelInputs!O123&amp;""","</f>
        <v>"summerWinter":"WINTER",</v>
      </c>
      <c r="Q122" s="4" t="str">
        <f>"""dateTimeLocal"":"""&amp;TEXT(ForecastModelInputs!P123,"YYYY-MM-DD HH:MM:SS")&amp;".0000000"","</f>
        <v>"dateTimeLocal":"2019-03-12 12:30:00.0000000",</v>
      </c>
      <c r="R122" s="5" t="str">
        <f>"""year"":" &amp;ForecastModelInputs!Q123&amp;","</f>
        <v>"year":2019,</v>
      </c>
      <c r="S122" s="5" t="str">
        <f>"""monthNum"":" &amp;ForecastModelInputs!R123&amp;","</f>
        <v>"monthNum":3,</v>
      </c>
      <c r="T122" s="5" t="str">
        <f>"""monthName"":""" &amp;ForecastModelInputs!S123&amp;""","</f>
        <v>"monthName":"Mar",</v>
      </c>
      <c r="U122" s="5" t="str">
        <f>"""weekNumber"":" &amp;ForecastModelInputs!T123&amp;","</f>
        <v>"weekNumber":11,</v>
      </c>
      <c r="V122" s="5" t="str">
        <f>"""dayOfWeek"":""" &amp;TRIM(ForecastModelInputs!U123)&amp;""","</f>
        <v>"dayOfWeek":"Tue",</v>
      </c>
      <c r="W122" s="5" t="str">
        <f>"""dayOfWeekNumber"":" &amp;ForecastModelInputs!V123&amp;","</f>
        <v>"dayOfWeekNumber":3,</v>
      </c>
      <c r="X122" s="5" t="str">
        <f>"""hourText"":"&amp;ForecastModelInputs!X123&amp;","</f>
        <v>"hourText":12,</v>
      </c>
      <c r="Y122" s="5" t="str">
        <f>"""hourNumber"":" &amp;ForecastModelInputs!X123&amp;","</f>
        <v>"hourNumber":12,</v>
      </c>
      <c r="Z122" s="5" t="str">
        <f>"""settlementPeriod"":" &amp;ForecastModelInputs!Y123&amp;","</f>
        <v>"settlementPeriod":26,</v>
      </c>
      <c r="AA122" s="5" t="s">
        <v>63</v>
      </c>
      <c r="AB122" s="5" t="str">
        <f>"""bankHoliday"":""" &amp;ForecastModelInputs!Z123&amp;""","</f>
        <v>"bankHoliday":"44227.5208333333",</v>
      </c>
      <c r="AC122" s="5" t="str">
        <f>"""workingDay"":""" &amp;ForecastModelInputs!AA123&amp;"""},"</f>
        <v>"workingDay":"NOT HOLIDAY"},</v>
      </c>
    </row>
    <row r="123" spans="1:29" x14ac:dyDescent="0.3">
      <c r="A123" s="6" t="str">
        <f t="shared" si="1"/>
        <v>{"dateTimeUTC":"2019-03-12 13:00:00.0000000","temp_location3":4.91,"temp_location6":6.97,"temp_location2":5.57,"temp_location4":4.22,"temp_location5":7.54,"temp_location1":5.72,"solar_location3":110.62,"solar_location6":202.44,"solar_location2":193.25,"solar_location4":107.31,"solar_location5":112.53,"solar_location1":135.94,"summerWinter":"WINTER","dateTimeLocal":"2019-03-12 13:00:00.0000000","year":2019,"monthNum":3,"monthName":"Mar","weekNumber":11,"dayOfWeek":"Tue","dayOfWeekNumber":3,"hourText":13,"hourNumber":13,"settlementPeriod":27,"timeOfDayLocal": "2000-01-01 00:00:00,000000","bankHoliday":"44227.5416666667","workingDay":"NOT HOLIDAY"},</v>
      </c>
      <c r="B123" s="5" t="s">
        <v>62</v>
      </c>
      <c r="C123" s="4" t="str">
        <f>"""dateTimeUTC"":"""&amp;TEXT(ForecastModelInputs!A124,"YYYY-MM-DD HH:MM:SS")&amp;".0000000"","</f>
        <v>"dateTimeUTC":"2019-03-12 13:00:00.0000000",</v>
      </c>
      <c r="D123" s="5" t="str">
        <f>"""temp_location3"":" &amp;ForecastModelInputs!C124&amp;","</f>
        <v>"temp_location3":4.91,</v>
      </c>
      <c r="E123" s="5" t="str">
        <f>"""temp_location6"":" &amp;ForecastModelInputs!D124&amp;","</f>
        <v>"temp_location6":6.97,</v>
      </c>
      <c r="F123" s="5" t="str">
        <f>"""temp_location2"":" &amp;ForecastModelInputs!E124&amp;","</f>
        <v>"temp_location2":5.57,</v>
      </c>
      <c r="G123" s="5" t="str">
        <f>"""temp_location4"":" &amp;ForecastModelInputs!F124&amp;","</f>
        <v>"temp_location4":4.22,</v>
      </c>
      <c r="H123" s="5" t="str">
        <f>"""temp_location5"":" &amp;ForecastModelInputs!G124&amp;","</f>
        <v>"temp_location5":7.54,</v>
      </c>
      <c r="I123" s="5" t="str">
        <f>"""temp_location1"":" &amp;ForecastModelInputs!H124&amp;","</f>
        <v>"temp_location1":5.72,</v>
      </c>
      <c r="J123" s="5" t="str">
        <f>"""solar_location3"":" &amp;ForecastModelInputs!I124&amp;","</f>
        <v>"solar_location3":110.62,</v>
      </c>
      <c r="K123" s="5" t="str">
        <f>"""solar_location6"":" &amp;ForecastModelInputs!J124&amp;","</f>
        <v>"solar_location6":202.44,</v>
      </c>
      <c r="L123" s="5" t="str">
        <f>"""solar_location2"":" &amp;ForecastModelInputs!K124&amp;","</f>
        <v>"solar_location2":193.25,</v>
      </c>
      <c r="M123" s="5" t="str">
        <f>"""solar_location4"":" &amp;ForecastModelInputs!L124&amp;","</f>
        <v>"solar_location4":107.31,</v>
      </c>
      <c r="N123" s="5" t="str">
        <f>"""solar_location5"":" &amp;ForecastModelInputs!M124&amp;","</f>
        <v>"solar_location5":112.53,</v>
      </c>
      <c r="O123" s="5" t="str">
        <f>"""solar_location1"":" &amp;ForecastModelInputs!N124&amp;","</f>
        <v>"solar_location1":135.94,</v>
      </c>
      <c r="P123" s="5" t="str">
        <f>"""summerWinter"":""" &amp;ForecastModelInputs!O124&amp;""","</f>
        <v>"summerWinter":"WINTER",</v>
      </c>
      <c r="Q123" s="4" t="str">
        <f>"""dateTimeLocal"":"""&amp;TEXT(ForecastModelInputs!P124,"YYYY-MM-DD HH:MM:SS")&amp;".0000000"","</f>
        <v>"dateTimeLocal":"2019-03-12 13:00:00.0000000",</v>
      </c>
      <c r="R123" s="5" t="str">
        <f>"""year"":" &amp;ForecastModelInputs!Q124&amp;","</f>
        <v>"year":2019,</v>
      </c>
      <c r="S123" s="5" t="str">
        <f>"""monthNum"":" &amp;ForecastModelInputs!R124&amp;","</f>
        <v>"monthNum":3,</v>
      </c>
      <c r="T123" s="5" t="str">
        <f>"""monthName"":""" &amp;ForecastModelInputs!S124&amp;""","</f>
        <v>"monthName":"Mar",</v>
      </c>
      <c r="U123" s="5" t="str">
        <f>"""weekNumber"":" &amp;ForecastModelInputs!T124&amp;","</f>
        <v>"weekNumber":11,</v>
      </c>
      <c r="V123" s="5" t="str">
        <f>"""dayOfWeek"":""" &amp;TRIM(ForecastModelInputs!U124)&amp;""","</f>
        <v>"dayOfWeek":"Tue",</v>
      </c>
      <c r="W123" s="5" t="str">
        <f>"""dayOfWeekNumber"":" &amp;ForecastModelInputs!V124&amp;","</f>
        <v>"dayOfWeekNumber":3,</v>
      </c>
      <c r="X123" s="5" t="str">
        <f>"""hourText"":"&amp;ForecastModelInputs!X124&amp;","</f>
        <v>"hourText":13,</v>
      </c>
      <c r="Y123" s="5" t="str">
        <f>"""hourNumber"":" &amp;ForecastModelInputs!X124&amp;","</f>
        <v>"hourNumber":13,</v>
      </c>
      <c r="Z123" s="5" t="str">
        <f>"""settlementPeriod"":" &amp;ForecastModelInputs!Y124&amp;","</f>
        <v>"settlementPeriod":27,</v>
      </c>
      <c r="AA123" s="5" t="s">
        <v>63</v>
      </c>
      <c r="AB123" s="5" t="str">
        <f>"""bankHoliday"":""" &amp;ForecastModelInputs!Z124&amp;""","</f>
        <v>"bankHoliday":"44227.5416666667",</v>
      </c>
      <c r="AC123" s="5" t="str">
        <f>"""workingDay"":""" &amp;ForecastModelInputs!AA124&amp;"""},"</f>
        <v>"workingDay":"NOT HOLIDAY"},</v>
      </c>
    </row>
    <row r="124" spans="1:29" x14ac:dyDescent="0.3">
      <c r="A124" s="6" t="str">
        <f t="shared" si="1"/>
        <v>{"dateTimeUTC":"2019-03-12 13:30:00.0000000","temp_location3":4.91,"temp_location6":6.97,"temp_location2":5.57,"temp_location4":4.22,"temp_location5":7.54,"temp_location1":5.72,"solar_location3":110.62,"solar_location6":202.44,"solar_location2":193.25,"solar_location4":107.31,"solar_location5":112.53,"solar_location1":135.94,"summerWinter":"WINTER","dateTimeLocal":"2019-03-12 13:30:00.0000000","year":2019,"monthNum":3,"monthName":"Mar","weekNumber":11,"dayOfWeek":"Tue","dayOfWeekNumber":3,"hourText":13,"hourNumber":13,"settlementPeriod":28,"timeOfDayLocal": "2000-01-01 00:00:00,000000","bankHoliday":"44227.5625","workingDay":"NOT HOLIDAY"},</v>
      </c>
      <c r="B124" s="5" t="s">
        <v>62</v>
      </c>
      <c r="C124" s="4" t="str">
        <f>"""dateTimeUTC"":"""&amp;TEXT(ForecastModelInputs!A125,"YYYY-MM-DD HH:MM:SS")&amp;".0000000"","</f>
        <v>"dateTimeUTC":"2019-03-12 13:30:00.0000000",</v>
      </c>
      <c r="D124" s="5" t="str">
        <f>"""temp_location3"":" &amp;ForecastModelInputs!C125&amp;","</f>
        <v>"temp_location3":4.91,</v>
      </c>
      <c r="E124" s="5" t="str">
        <f>"""temp_location6"":" &amp;ForecastModelInputs!D125&amp;","</f>
        <v>"temp_location6":6.97,</v>
      </c>
      <c r="F124" s="5" t="str">
        <f>"""temp_location2"":" &amp;ForecastModelInputs!E125&amp;","</f>
        <v>"temp_location2":5.57,</v>
      </c>
      <c r="G124" s="5" t="str">
        <f>"""temp_location4"":" &amp;ForecastModelInputs!F125&amp;","</f>
        <v>"temp_location4":4.22,</v>
      </c>
      <c r="H124" s="5" t="str">
        <f>"""temp_location5"":" &amp;ForecastModelInputs!G125&amp;","</f>
        <v>"temp_location5":7.54,</v>
      </c>
      <c r="I124" s="5" t="str">
        <f>"""temp_location1"":" &amp;ForecastModelInputs!H125&amp;","</f>
        <v>"temp_location1":5.72,</v>
      </c>
      <c r="J124" s="5" t="str">
        <f>"""solar_location3"":" &amp;ForecastModelInputs!I125&amp;","</f>
        <v>"solar_location3":110.62,</v>
      </c>
      <c r="K124" s="5" t="str">
        <f>"""solar_location6"":" &amp;ForecastModelInputs!J125&amp;","</f>
        <v>"solar_location6":202.44,</v>
      </c>
      <c r="L124" s="5" t="str">
        <f>"""solar_location2"":" &amp;ForecastModelInputs!K125&amp;","</f>
        <v>"solar_location2":193.25,</v>
      </c>
      <c r="M124" s="5" t="str">
        <f>"""solar_location4"":" &amp;ForecastModelInputs!L125&amp;","</f>
        <v>"solar_location4":107.31,</v>
      </c>
      <c r="N124" s="5" t="str">
        <f>"""solar_location5"":" &amp;ForecastModelInputs!M125&amp;","</f>
        <v>"solar_location5":112.53,</v>
      </c>
      <c r="O124" s="5" t="str">
        <f>"""solar_location1"":" &amp;ForecastModelInputs!N125&amp;","</f>
        <v>"solar_location1":135.94,</v>
      </c>
      <c r="P124" s="5" t="str">
        <f>"""summerWinter"":""" &amp;ForecastModelInputs!O125&amp;""","</f>
        <v>"summerWinter":"WINTER",</v>
      </c>
      <c r="Q124" s="4" t="str">
        <f>"""dateTimeLocal"":"""&amp;TEXT(ForecastModelInputs!P125,"YYYY-MM-DD HH:MM:SS")&amp;".0000000"","</f>
        <v>"dateTimeLocal":"2019-03-12 13:30:00.0000000",</v>
      </c>
      <c r="R124" s="5" t="str">
        <f>"""year"":" &amp;ForecastModelInputs!Q125&amp;","</f>
        <v>"year":2019,</v>
      </c>
      <c r="S124" s="5" t="str">
        <f>"""monthNum"":" &amp;ForecastModelInputs!R125&amp;","</f>
        <v>"monthNum":3,</v>
      </c>
      <c r="T124" s="5" t="str">
        <f>"""monthName"":""" &amp;ForecastModelInputs!S125&amp;""","</f>
        <v>"monthName":"Mar",</v>
      </c>
      <c r="U124" s="5" t="str">
        <f>"""weekNumber"":" &amp;ForecastModelInputs!T125&amp;","</f>
        <v>"weekNumber":11,</v>
      </c>
      <c r="V124" s="5" t="str">
        <f>"""dayOfWeek"":""" &amp;TRIM(ForecastModelInputs!U125)&amp;""","</f>
        <v>"dayOfWeek":"Tue",</v>
      </c>
      <c r="W124" s="5" t="str">
        <f>"""dayOfWeekNumber"":" &amp;ForecastModelInputs!V125&amp;","</f>
        <v>"dayOfWeekNumber":3,</v>
      </c>
      <c r="X124" s="5" t="str">
        <f>"""hourText"":"&amp;ForecastModelInputs!X125&amp;","</f>
        <v>"hourText":13,</v>
      </c>
      <c r="Y124" s="5" t="str">
        <f>"""hourNumber"":" &amp;ForecastModelInputs!X125&amp;","</f>
        <v>"hourNumber":13,</v>
      </c>
      <c r="Z124" s="5" t="str">
        <f>"""settlementPeriod"":" &amp;ForecastModelInputs!Y125&amp;","</f>
        <v>"settlementPeriod":28,</v>
      </c>
      <c r="AA124" s="5" t="s">
        <v>63</v>
      </c>
      <c r="AB124" s="5" t="str">
        <f>"""bankHoliday"":""" &amp;ForecastModelInputs!Z125&amp;""","</f>
        <v>"bankHoliday":"44227.5625",</v>
      </c>
      <c r="AC124" s="5" t="str">
        <f>"""workingDay"":""" &amp;ForecastModelInputs!AA125&amp;"""},"</f>
        <v>"workingDay":"NOT HOLIDAY"},</v>
      </c>
    </row>
    <row r="125" spans="1:29" x14ac:dyDescent="0.3">
      <c r="A125" s="6" t="str">
        <f t="shared" si="1"/>
        <v>{"dateTimeUTC":"2019-03-12 14:00:00.0000000","temp_location3":5.44,"temp_location6":7.67,"temp_location2":6.2,"temp_location4":4.73,"temp_location5":8.04,"temp_location1":6.23,"solar_location3":193.94,"solar_location6":112.53,"solar_location2":170,"solar_location4":136.75,"solar_location5":169.5,"solar_location1":213.31,"summerWinter":"WINTER","dateTimeLocal":"2019-03-12 14:00:00.0000000","year":2019,"monthNum":3,"monthName":"Mar","weekNumber":11,"dayOfWeek":"Tue","dayOfWeekNumber":3,"hourText":14,"hourNumber":14,"settlementPeriod":29,"timeOfDayLocal": "2000-01-01 00:00:00,000000","bankHoliday":"44227.5833333333","workingDay":"NOT HOLIDAY"},</v>
      </c>
      <c r="B125" s="5" t="s">
        <v>62</v>
      </c>
      <c r="C125" s="4" t="str">
        <f>"""dateTimeUTC"":"""&amp;TEXT(ForecastModelInputs!A126,"YYYY-MM-DD HH:MM:SS")&amp;".0000000"","</f>
        <v>"dateTimeUTC":"2019-03-12 14:00:00.0000000",</v>
      </c>
      <c r="D125" s="5" t="str">
        <f>"""temp_location3"":" &amp;ForecastModelInputs!C126&amp;","</f>
        <v>"temp_location3":5.44,</v>
      </c>
      <c r="E125" s="5" t="str">
        <f>"""temp_location6"":" &amp;ForecastModelInputs!D126&amp;","</f>
        <v>"temp_location6":7.67,</v>
      </c>
      <c r="F125" s="5" t="str">
        <f>"""temp_location2"":" &amp;ForecastModelInputs!E126&amp;","</f>
        <v>"temp_location2":6.2,</v>
      </c>
      <c r="G125" s="5" t="str">
        <f>"""temp_location4"":" &amp;ForecastModelInputs!F126&amp;","</f>
        <v>"temp_location4":4.73,</v>
      </c>
      <c r="H125" s="5" t="str">
        <f>"""temp_location5"":" &amp;ForecastModelInputs!G126&amp;","</f>
        <v>"temp_location5":8.04,</v>
      </c>
      <c r="I125" s="5" t="str">
        <f>"""temp_location1"":" &amp;ForecastModelInputs!H126&amp;","</f>
        <v>"temp_location1":6.23,</v>
      </c>
      <c r="J125" s="5" t="str">
        <f>"""solar_location3"":" &amp;ForecastModelInputs!I126&amp;","</f>
        <v>"solar_location3":193.94,</v>
      </c>
      <c r="K125" s="5" t="str">
        <f>"""solar_location6"":" &amp;ForecastModelInputs!J126&amp;","</f>
        <v>"solar_location6":112.53,</v>
      </c>
      <c r="L125" s="5" t="str">
        <f>"""solar_location2"":" &amp;ForecastModelInputs!K126&amp;","</f>
        <v>"solar_location2":170,</v>
      </c>
      <c r="M125" s="5" t="str">
        <f>"""solar_location4"":" &amp;ForecastModelInputs!L126&amp;","</f>
        <v>"solar_location4":136.75,</v>
      </c>
      <c r="N125" s="5" t="str">
        <f>"""solar_location5"":" &amp;ForecastModelInputs!M126&amp;","</f>
        <v>"solar_location5":169.5,</v>
      </c>
      <c r="O125" s="5" t="str">
        <f>"""solar_location1"":" &amp;ForecastModelInputs!N126&amp;","</f>
        <v>"solar_location1":213.31,</v>
      </c>
      <c r="P125" s="5" t="str">
        <f>"""summerWinter"":""" &amp;ForecastModelInputs!O126&amp;""","</f>
        <v>"summerWinter":"WINTER",</v>
      </c>
      <c r="Q125" s="4" t="str">
        <f>"""dateTimeLocal"":"""&amp;TEXT(ForecastModelInputs!P126,"YYYY-MM-DD HH:MM:SS")&amp;".0000000"","</f>
        <v>"dateTimeLocal":"2019-03-12 14:00:00.0000000",</v>
      </c>
      <c r="R125" s="5" t="str">
        <f>"""year"":" &amp;ForecastModelInputs!Q126&amp;","</f>
        <v>"year":2019,</v>
      </c>
      <c r="S125" s="5" t="str">
        <f>"""monthNum"":" &amp;ForecastModelInputs!R126&amp;","</f>
        <v>"monthNum":3,</v>
      </c>
      <c r="T125" s="5" t="str">
        <f>"""monthName"":""" &amp;ForecastModelInputs!S126&amp;""","</f>
        <v>"monthName":"Mar",</v>
      </c>
      <c r="U125" s="5" t="str">
        <f>"""weekNumber"":" &amp;ForecastModelInputs!T126&amp;","</f>
        <v>"weekNumber":11,</v>
      </c>
      <c r="V125" s="5" t="str">
        <f>"""dayOfWeek"":""" &amp;TRIM(ForecastModelInputs!U126)&amp;""","</f>
        <v>"dayOfWeek":"Tue",</v>
      </c>
      <c r="W125" s="5" t="str">
        <f>"""dayOfWeekNumber"":" &amp;ForecastModelInputs!V126&amp;","</f>
        <v>"dayOfWeekNumber":3,</v>
      </c>
      <c r="X125" s="5" t="str">
        <f>"""hourText"":"&amp;ForecastModelInputs!X126&amp;","</f>
        <v>"hourText":14,</v>
      </c>
      <c r="Y125" s="5" t="str">
        <f>"""hourNumber"":" &amp;ForecastModelInputs!X126&amp;","</f>
        <v>"hourNumber":14,</v>
      </c>
      <c r="Z125" s="5" t="str">
        <f>"""settlementPeriod"":" &amp;ForecastModelInputs!Y126&amp;","</f>
        <v>"settlementPeriod":29,</v>
      </c>
      <c r="AA125" s="5" t="s">
        <v>63</v>
      </c>
      <c r="AB125" s="5" t="str">
        <f>"""bankHoliday"":""" &amp;ForecastModelInputs!Z126&amp;""","</f>
        <v>"bankHoliday":"44227.5833333333",</v>
      </c>
      <c r="AC125" s="5" t="str">
        <f>"""workingDay"":""" &amp;ForecastModelInputs!AA126&amp;"""},"</f>
        <v>"workingDay":"NOT HOLIDAY"},</v>
      </c>
    </row>
    <row r="126" spans="1:29" x14ac:dyDescent="0.3">
      <c r="A126" s="6" t="str">
        <f t="shared" si="1"/>
        <v>{"dateTimeUTC":"2019-03-12 14:30:00.0000000","temp_location3":5.44,"temp_location6":7.67,"temp_location2":6.2,"temp_location4":4.73,"temp_location5":8.04,"temp_location1":6.23,"solar_location3":193.94,"solar_location6":112.53,"solar_location2":170,"solar_location4":136.75,"solar_location5":169.5,"solar_location1":213.31,"summerWinter":"WINTER","dateTimeLocal":"2019-03-12 14:30:00.0000000","year":2019,"monthNum":3,"monthName":"Mar","weekNumber":11,"dayOfWeek":"Tue","dayOfWeekNumber":3,"hourText":14,"hourNumber":14,"settlementPeriod":30,"timeOfDayLocal": "2000-01-01 00:00:00,000000","bankHoliday":"44227.6041666667","workingDay":"NOT HOLIDAY"},</v>
      </c>
      <c r="B126" s="5" t="s">
        <v>62</v>
      </c>
      <c r="C126" s="4" t="str">
        <f>"""dateTimeUTC"":"""&amp;TEXT(ForecastModelInputs!A127,"YYYY-MM-DD HH:MM:SS")&amp;".0000000"","</f>
        <v>"dateTimeUTC":"2019-03-12 14:30:00.0000000",</v>
      </c>
      <c r="D126" s="5" t="str">
        <f>"""temp_location3"":" &amp;ForecastModelInputs!C127&amp;","</f>
        <v>"temp_location3":5.44,</v>
      </c>
      <c r="E126" s="5" t="str">
        <f>"""temp_location6"":" &amp;ForecastModelInputs!D127&amp;","</f>
        <v>"temp_location6":7.67,</v>
      </c>
      <c r="F126" s="5" t="str">
        <f>"""temp_location2"":" &amp;ForecastModelInputs!E127&amp;","</f>
        <v>"temp_location2":6.2,</v>
      </c>
      <c r="G126" s="5" t="str">
        <f>"""temp_location4"":" &amp;ForecastModelInputs!F127&amp;","</f>
        <v>"temp_location4":4.73,</v>
      </c>
      <c r="H126" s="5" t="str">
        <f>"""temp_location5"":" &amp;ForecastModelInputs!G127&amp;","</f>
        <v>"temp_location5":8.04,</v>
      </c>
      <c r="I126" s="5" t="str">
        <f>"""temp_location1"":" &amp;ForecastModelInputs!H127&amp;","</f>
        <v>"temp_location1":6.23,</v>
      </c>
      <c r="J126" s="5" t="str">
        <f>"""solar_location3"":" &amp;ForecastModelInputs!I127&amp;","</f>
        <v>"solar_location3":193.94,</v>
      </c>
      <c r="K126" s="5" t="str">
        <f>"""solar_location6"":" &amp;ForecastModelInputs!J127&amp;","</f>
        <v>"solar_location6":112.53,</v>
      </c>
      <c r="L126" s="5" t="str">
        <f>"""solar_location2"":" &amp;ForecastModelInputs!K127&amp;","</f>
        <v>"solar_location2":170,</v>
      </c>
      <c r="M126" s="5" t="str">
        <f>"""solar_location4"":" &amp;ForecastModelInputs!L127&amp;","</f>
        <v>"solar_location4":136.75,</v>
      </c>
      <c r="N126" s="5" t="str">
        <f>"""solar_location5"":" &amp;ForecastModelInputs!M127&amp;","</f>
        <v>"solar_location5":169.5,</v>
      </c>
      <c r="O126" s="5" t="str">
        <f>"""solar_location1"":" &amp;ForecastModelInputs!N127&amp;","</f>
        <v>"solar_location1":213.31,</v>
      </c>
      <c r="P126" s="5" t="str">
        <f>"""summerWinter"":""" &amp;ForecastModelInputs!O127&amp;""","</f>
        <v>"summerWinter":"WINTER",</v>
      </c>
      <c r="Q126" s="4" t="str">
        <f>"""dateTimeLocal"":"""&amp;TEXT(ForecastModelInputs!P127,"YYYY-MM-DD HH:MM:SS")&amp;".0000000"","</f>
        <v>"dateTimeLocal":"2019-03-12 14:30:00.0000000",</v>
      </c>
      <c r="R126" s="5" t="str">
        <f>"""year"":" &amp;ForecastModelInputs!Q127&amp;","</f>
        <v>"year":2019,</v>
      </c>
      <c r="S126" s="5" t="str">
        <f>"""monthNum"":" &amp;ForecastModelInputs!R127&amp;","</f>
        <v>"monthNum":3,</v>
      </c>
      <c r="T126" s="5" t="str">
        <f>"""monthName"":""" &amp;ForecastModelInputs!S127&amp;""","</f>
        <v>"monthName":"Mar",</v>
      </c>
      <c r="U126" s="5" t="str">
        <f>"""weekNumber"":" &amp;ForecastModelInputs!T127&amp;","</f>
        <v>"weekNumber":11,</v>
      </c>
      <c r="V126" s="5" t="str">
        <f>"""dayOfWeek"":""" &amp;TRIM(ForecastModelInputs!U127)&amp;""","</f>
        <v>"dayOfWeek":"Tue",</v>
      </c>
      <c r="W126" s="5" t="str">
        <f>"""dayOfWeekNumber"":" &amp;ForecastModelInputs!V127&amp;","</f>
        <v>"dayOfWeekNumber":3,</v>
      </c>
      <c r="X126" s="5" t="str">
        <f>"""hourText"":"&amp;ForecastModelInputs!X127&amp;","</f>
        <v>"hourText":14,</v>
      </c>
      <c r="Y126" s="5" t="str">
        <f>"""hourNumber"":" &amp;ForecastModelInputs!X127&amp;","</f>
        <v>"hourNumber":14,</v>
      </c>
      <c r="Z126" s="5" t="str">
        <f>"""settlementPeriod"":" &amp;ForecastModelInputs!Y127&amp;","</f>
        <v>"settlementPeriod":30,</v>
      </c>
      <c r="AA126" s="5" t="s">
        <v>63</v>
      </c>
      <c r="AB126" s="5" t="str">
        <f>"""bankHoliday"":""" &amp;ForecastModelInputs!Z127&amp;""","</f>
        <v>"bankHoliday":"44227.6041666667",</v>
      </c>
      <c r="AC126" s="5" t="str">
        <f>"""workingDay"":""" &amp;ForecastModelInputs!AA127&amp;"""},"</f>
        <v>"workingDay":"NOT HOLIDAY"},</v>
      </c>
    </row>
    <row r="127" spans="1:29" x14ac:dyDescent="0.3">
      <c r="A127" s="6" t="str">
        <f t="shared" si="1"/>
        <v>{"dateTimeUTC":"2019-03-12 15:00:00.0000000","temp_location3":6.25,"temp_location6":8.1,"temp_location2":6.56,"temp_location4":5.64,"temp_location5":8.57,"temp_location1":6.85,"solar_location3":223.44,"solar_location6":172.88,"solar_location2":196.81,"solar_location4":188.31,"solar_location5":196,"solar_location1":222.94,"summerWinter":"WINTER","dateTimeLocal":"2019-03-12 15:00:00.0000000","year":2019,"monthNum":3,"monthName":"Mar","weekNumber":11,"dayOfWeek":"Tue","dayOfWeekNumber":3,"hourText":15,"hourNumber":15,"settlementPeriod":31,"timeOfDayLocal": "2000-01-01 00:00:00,000000","bankHoliday":"44227.625","workingDay":"NOT HOLIDAY"},</v>
      </c>
      <c r="B127" s="5" t="s">
        <v>62</v>
      </c>
      <c r="C127" s="4" t="str">
        <f>"""dateTimeUTC"":"""&amp;TEXT(ForecastModelInputs!A128,"YYYY-MM-DD HH:MM:SS")&amp;".0000000"","</f>
        <v>"dateTimeUTC":"2019-03-12 15:00:00.0000000",</v>
      </c>
      <c r="D127" s="5" t="str">
        <f>"""temp_location3"":" &amp;ForecastModelInputs!C128&amp;","</f>
        <v>"temp_location3":6.25,</v>
      </c>
      <c r="E127" s="5" t="str">
        <f>"""temp_location6"":" &amp;ForecastModelInputs!D128&amp;","</f>
        <v>"temp_location6":8.1,</v>
      </c>
      <c r="F127" s="5" t="str">
        <f>"""temp_location2"":" &amp;ForecastModelInputs!E128&amp;","</f>
        <v>"temp_location2":6.56,</v>
      </c>
      <c r="G127" s="5" t="str">
        <f>"""temp_location4"":" &amp;ForecastModelInputs!F128&amp;","</f>
        <v>"temp_location4":5.64,</v>
      </c>
      <c r="H127" s="5" t="str">
        <f>"""temp_location5"":" &amp;ForecastModelInputs!G128&amp;","</f>
        <v>"temp_location5":8.57,</v>
      </c>
      <c r="I127" s="5" t="str">
        <f>"""temp_location1"":" &amp;ForecastModelInputs!H128&amp;","</f>
        <v>"temp_location1":6.85,</v>
      </c>
      <c r="J127" s="5" t="str">
        <f>"""solar_location3"":" &amp;ForecastModelInputs!I128&amp;","</f>
        <v>"solar_location3":223.44,</v>
      </c>
      <c r="K127" s="5" t="str">
        <f>"""solar_location6"":" &amp;ForecastModelInputs!J128&amp;","</f>
        <v>"solar_location6":172.88,</v>
      </c>
      <c r="L127" s="5" t="str">
        <f>"""solar_location2"":" &amp;ForecastModelInputs!K128&amp;","</f>
        <v>"solar_location2":196.81,</v>
      </c>
      <c r="M127" s="5" t="str">
        <f>"""solar_location4"":" &amp;ForecastModelInputs!L128&amp;","</f>
        <v>"solar_location4":188.31,</v>
      </c>
      <c r="N127" s="5" t="str">
        <f>"""solar_location5"":" &amp;ForecastModelInputs!M128&amp;","</f>
        <v>"solar_location5":196,</v>
      </c>
      <c r="O127" s="5" t="str">
        <f>"""solar_location1"":" &amp;ForecastModelInputs!N128&amp;","</f>
        <v>"solar_location1":222.94,</v>
      </c>
      <c r="P127" s="5" t="str">
        <f>"""summerWinter"":""" &amp;ForecastModelInputs!O128&amp;""","</f>
        <v>"summerWinter":"WINTER",</v>
      </c>
      <c r="Q127" s="4" t="str">
        <f>"""dateTimeLocal"":"""&amp;TEXT(ForecastModelInputs!P128,"YYYY-MM-DD HH:MM:SS")&amp;".0000000"","</f>
        <v>"dateTimeLocal":"2019-03-12 15:00:00.0000000",</v>
      </c>
      <c r="R127" s="5" t="str">
        <f>"""year"":" &amp;ForecastModelInputs!Q128&amp;","</f>
        <v>"year":2019,</v>
      </c>
      <c r="S127" s="5" t="str">
        <f>"""monthNum"":" &amp;ForecastModelInputs!R128&amp;","</f>
        <v>"monthNum":3,</v>
      </c>
      <c r="T127" s="5" t="str">
        <f>"""monthName"":""" &amp;ForecastModelInputs!S128&amp;""","</f>
        <v>"monthName":"Mar",</v>
      </c>
      <c r="U127" s="5" t="str">
        <f>"""weekNumber"":" &amp;ForecastModelInputs!T128&amp;","</f>
        <v>"weekNumber":11,</v>
      </c>
      <c r="V127" s="5" t="str">
        <f>"""dayOfWeek"":""" &amp;TRIM(ForecastModelInputs!U128)&amp;""","</f>
        <v>"dayOfWeek":"Tue",</v>
      </c>
      <c r="W127" s="5" t="str">
        <f>"""dayOfWeekNumber"":" &amp;ForecastModelInputs!V128&amp;","</f>
        <v>"dayOfWeekNumber":3,</v>
      </c>
      <c r="X127" s="5" t="str">
        <f>"""hourText"":"&amp;ForecastModelInputs!X128&amp;","</f>
        <v>"hourText":15,</v>
      </c>
      <c r="Y127" s="5" t="str">
        <f>"""hourNumber"":" &amp;ForecastModelInputs!X128&amp;","</f>
        <v>"hourNumber":15,</v>
      </c>
      <c r="Z127" s="5" t="str">
        <f>"""settlementPeriod"":" &amp;ForecastModelInputs!Y128&amp;","</f>
        <v>"settlementPeriod":31,</v>
      </c>
      <c r="AA127" s="5" t="s">
        <v>63</v>
      </c>
      <c r="AB127" s="5" t="str">
        <f>"""bankHoliday"":""" &amp;ForecastModelInputs!Z128&amp;""","</f>
        <v>"bankHoliday":"44227.625",</v>
      </c>
      <c r="AC127" s="5" t="str">
        <f>"""workingDay"":""" &amp;ForecastModelInputs!AA128&amp;"""},"</f>
        <v>"workingDay":"NOT HOLIDAY"},</v>
      </c>
    </row>
    <row r="128" spans="1:29" x14ac:dyDescent="0.3">
      <c r="A128" s="6" t="str">
        <f t="shared" si="1"/>
        <v>{"dateTimeUTC":"2019-03-12 15:30:00.0000000","temp_location3":6.25,"temp_location6":8.1,"temp_location2":6.56,"temp_location4":5.64,"temp_location5":8.57,"temp_location1":6.85,"solar_location3":223.44,"solar_location6":172.88,"solar_location2":196.81,"solar_location4":188.31,"solar_location5":196,"solar_location1":222.94,"summerWinter":"WINTER","dateTimeLocal":"2019-03-12 15:30:00.0000000","year":2019,"monthNum":3,"monthName":"Mar","weekNumber":11,"dayOfWeek":"Tue","dayOfWeekNumber":3,"hourText":15,"hourNumber":15,"settlementPeriod":32,"timeOfDayLocal": "2000-01-01 00:00:00,000000","bankHoliday":"44227.6458333333","workingDay":"NOT HOLIDAY"},</v>
      </c>
      <c r="B128" s="5" t="s">
        <v>62</v>
      </c>
      <c r="C128" s="4" t="str">
        <f>"""dateTimeUTC"":"""&amp;TEXT(ForecastModelInputs!A129,"YYYY-MM-DD HH:MM:SS")&amp;".0000000"","</f>
        <v>"dateTimeUTC":"2019-03-12 15:30:00.0000000",</v>
      </c>
      <c r="D128" s="5" t="str">
        <f>"""temp_location3"":" &amp;ForecastModelInputs!C129&amp;","</f>
        <v>"temp_location3":6.25,</v>
      </c>
      <c r="E128" s="5" t="str">
        <f>"""temp_location6"":" &amp;ForecastModelInputs!D129&amp;","</f>
        <v>"temp_location6":8.1,</v>
      </c>
      <c r="F128" s="5" t="str">
        <f>"""temp_location2"":" &amp;ForecastModelInputs!E129&amp;","</f>
        <v>"temp_location2":6.56,</v>
      </c>
      <c r="G128" s="5" t="str">
        <f>"""temp_location4"":" &amp;ForecastModelInputs!F129&amp;","</f>
        <v>"temp_location4":5.64,</v>
      </c>
      <c r="H128" s="5" t="str">
        <f>"""temp_location5"":" &amp;ForecastModelInputs!G129&amp;","</f>
        <v>"temp_location5":8.57,</v>
      </c>
      <c r="I128" s="5" t="str">
        <f>"""temp_location1"":" &amp;ForecastModelInputs!H129&amp;","</f>
        <v>"temp_location1":6.85,</v>
      </c>
      <c r="J128" s="5" t="str">
        <f>"""solar_location3"":" &amp;ForecastModelInputs!I129&amp;","</f>
        <v>"solar_location3":223.44,</v>
      </c>
      <c r="K128" s="5" t="str">
        <f>"""solar_location6"":" &amp;ForecastModelInputs!J129&amp;","</f>
        <v>"solar_location6":172.88,</v>
      </c>
      <c r="L128" s="5" t="str">
        <f>"""solar_location2"":" &amp;ForecastModelInputs!K129&amp;","</f>
        <v>"solar_location2":196.81,</v>
      </c>
      <c r="M128" s="5" t="str">
        <f>"""solar_location4"":" &amp;ForecastModelInputs!L129&amp;","</f>
        <v>"solar_location4":188.31,</v>
      </c>
      <c r="N128" s="5" t="str">
        <f>"""solar_location5"":" &amp;ForecastModelInputs!M129&amp;","</f>
        <v>"solar_location5":196,</v>
      </c>
      <c r="O128" s="5" t="str">
        <f>"""solar_location1"":" &amp;ForecastModelInputs!N129&amp;","</f>
        <v>"solar_location1":222.94,</v>
      </c>
      <c r="P128" s="5" t="str">
        <f>"""summerWinter"":""" &amp;ForecastModelInputs!O129&amp;""","</f>
        <v>"summerWinter":"WINTER",</v>
      </c>
      <c r="Q128" s="4" t="str">
        <f>"""dateTimeLocal"":"""&amp;TEXT(ForecastModelInputs!P129,"YYYY-MM-DD HH:MM:SS")&amp;".0000000"","</f>
        <v>"dateTimeLocal":"2019-03-12 15:30:00.0000000",</v>
      </c>
      <c r="R128" s="5" t="str">
        <f>"""year"":" &amp;ForecastModelInputs!Q129&amp;","</f>
        <v>"year":2019,</v>
      </c>
      <c r="S128" s="5" t="str">
        <f>"""monthNum"":" &amp;ForecastModelInputs!R129&amp;","</f>
        <v>"monthNum":3,</v>
      </c>
      <c r="T128" s="5" t="str">
        <f>"""monthName"":""" &amp;ForecastModelInputs!S129&amp;""","</f>
        <v>"monthName":"Mar",</v>
      </c>
      <c r="U128" s="5" t="str">
        <f>"""weekNumber"":" &amp;ForecastModelInputs!T129&amp;","</f>
        <v>"weekNumber":11,</v>
      </c>
      <c r="V128" s="5" t="str">
        <f>"""dayOfWeek"":""" &amp;TRIM(ForecastModelInputs!U129)&amp;""","</f>
        <v>"dayOfWeek":"Tue",</v>
      </c>
      <c r="W128" s="5" t="str">
        <f>"""dayOfWeekNumber"":" &amp;ForecastModelInputs!V129&amp;","</f>
        <v>"dayOfWeekNumber":3,</v>
      </c>
      <c r="X128" s="5" t="str">
        <f>"""hourText"":"&amp;ForecastModelInputs!X129&amp;","</f>
        <v>"hourText":15,</v>
      </c>
      <c r="Y128" s="5" t="str">
        <f>"""hourNumber"":" &amp;ForecastModelInputs!X129&amp;","</f>
        <v>"hourNumber":15,</v>
      </c>
      <c r="Z128" s="5" t="str">
        <f>"""settlementPeriod"":" &amp;ForecastModelInputs!Y129&amp;","</f>
        <v>"settlementPeriod":32,</v>
      </c>
      <c r="AA128" s="5" t="s">
        <v>63</v>
      </c>
      <c r="AB128" s="5" t="str">
        <f>"""bankHoliday"":""" &amp;ForecastModelInputs!Z129&amp;""","</f>
        <v>"bankHoliday":"44227.6458333333",</v>
      </c>
      <c r="AC128" s="5" t="str">
        <f>"""workingDay"":""" &amp;ForecastModelInputs!AA129&amp;"""},"</f>
        <v>"workingDay":"NOT HOLIDAY"},</v>
      </c>
    </row>
    <row r="129" spans="1:29" x14ac:dyDescent="0.3">
      <c r="A129" s="6" t="str">
        <f t="shared" si="1"/>
        <v>{"dateTimeUTC":"2019-03-12 16:00:00.0000000","temp_location3":6.79,"temp_location6":8.59,"temp_location2":7.11,"temp_location4":6.58,"temp_location5":8.96,"temp_location1":7.28,"solar_location3":103.75,"solar_location6":104.34,"solar_location2":113.28,"solar_location4":113.56,"solar_location5":111,"solar_location1":91.28,"summerWinter":"WINTER","dateTimeLocal":"2019-03-12 16:00:00.0000000","year":2019,"monthNum":3,"monthName":"Mar","weekNumber":11,"dayOfWeek":"Tue","dayOfWeekNumber":3,"hourText":16,"hourNumber":16,"settlementPeriod":33,"timeOfDayLocal": "2000-01-01 00:00:00,000000","bankHoliday":"44227.6666666667","workingDay":"NOT HOLIDAY"},</v>
      </c>
      <c r="B129" s="5" t="s">
        <v>62</v>
      </c>
      <c r="C129" s="4" t="str">
        <f>"""dateTimeUTC"":"""&amp;TEXT(ForecastModelInputs!A130,"YYYY-MM-DD HH:MM:SS")&amp;".0000000"","</f>
        <v>"dateTimeUTC":"2019-03-12 16:00:00.0000000",</v>
      </c>
      <c r="D129" s="5" t="str">
        <f>"""temp_location3"":" &amp;ForecastModelInputs!C130&amp;","</f>
        <v>"temp_location3":6.79,</v>
      </c>
      <c r="E129" s="5" t="str">
        <f>"""temp_location6"":" &amp;ForecastModelInputs!D130&amp;","</f>
        <v>"temp_location6":8.59,</v>
      </c>
      <c r="F129" s="5" t="str">
        <f>"""temp_location2"":" &amp;ForecastModelInputs!E130&amp;","</f>
        <v>"temp_location2":7.11,</v>
      </c>
      <c r="G129" s="5" t="str">
        <f>"""temp_location4"":" &amp;ForecastModelInputs!F130&amp;","</f>
        <v>"temp_location4":6.58,</v>
      </c>
      <c r="H129" s="5" t="str">
        <f>"""temp_location5"":" &amp;ForecastModelInputs!G130&amp;","</f>
        <v>"temp_location5":8.96,</v>
      </c>
      <c r="I129" s="5" t="str">
        <f>"""temp_location1"":" &amp;ForecastModelInputs!H130&amp;","</f>
        <v>"temp_location1":7.28,</v>
      </c>
      <c r="J129" s="5" t="str">
        <f>"""solar_location3"":" &amp;ForecastModelInputs!I130&amp;","</f>
        <v>"solar_location3":103.75,</v>
      </c>
      <c r="K129" s="5" t="str">
        <f>"""solar_location6"":" &amp;ForecastModelInputs!J130&amp;","</f>
        <v>"solar_location6":104.34,</v>
      </c>
      <c r="L129" s="5" t="str">
        <f>"""solar_location2"":" &amp;ForecastModelInputs!K130&amp;","</f>
        <v>"solar_location2":113.28,</v>
      </c>
      <c r="M129" s="5" t="str">
        <f>"""solar_location4"":" &amp;ForecastModelInputs!L130&amp;","</f>
        <v>"solar_location4":113.56,</v>
      </c>
      <c r="N129" s="5" t="str">
        <f>"""solar_location5"":" &amp;ForecastModelInputs!M130&amp;","</f>
        <v>"solar_location5":111,</v>
      </c>
      <c r="O129" s="5" t="str">
        <f>"""solar_location1"":" &amp;ForecastModelInputs!N130&amp;","</f>
        <v>"solar_location1":91.28,</v>
      </c>
      <c r="P129" s="5" t="str">
        <f>"""summerWinter"":""" &amp;ForecastModelInputs!O130&amp;""","</f>
        <v>"summerWinter":"WINTER",</v>
      </c>
      <c r="Q129" s="4" t="str">
        <f>"""dateTimeLocal"":"""&amp;TEXT(ForecastModelInputs!P130,"YYYY-MM-DD HH:MM:SS")&amp;".0000000"","</f>
        <v>"dateTimeLocal":"2019-03-12 16:00:00.0000000",</v>
      </c>
      <c r="R129" s="5" t="str">
        <f>"""year"":" &amp;ForecastModelInputs!Q130&amp;","</f>
        <v>"year":2019,</v>
      </c>
      <c r="S129" s="5" t="str">
        <f>"""monthNum"":" &amp;ForecastModelInputs!R130&amp;","</f>
        <v>"monthNum":3,</v>
      </c>
      <c r="T129" s="5" t="str">
        <f>"""monthName"":""" &amp;ForecastModelInputs!S130&amp;""","</f>
        <v>"monthName":"Mar",</v>
      </c>
      <c r="U129" s="5" t="str">
        <f>"""weekNumber"":" &amp;ForecastModelInputs!T130&amp;","</f>
        <v>"weekNumber":11,</v>
      </c>
      <c r="V129" s="5" t="str">
        <f>"""dayOfWeek"":""" &amp;TRIM(ForecastModelInputs!U130)&amp;""","</f>
        <v>"dayOfWeek":"Tue",</v>
      </c>
      <c r="W129" s="5" t="str">
        <f>"""dayOfWeekNumber"":" &amp;ForecastModelInputs!V130&amp;","</f>
        <v>"dayOfWeekNumber":3,</v>
      </c>
      <c r="X129" s="5" t="str">
        <f>"""hourText"":"&amp;ForecastModelInputs!X130&amp;","</f>
        <v>"hourText":16,</v>
      </c>
      <c r="Y129" s="5" t="str">
        <f>"""hourNumber"":" &amp;ForecastModelInputs!X130&amp;","</f>
        <v>"hourNumber":16,</v>
      </c>
      <c r="Z129" s="5" t="str">
        <f>"""settlementPeriod"":" &amp;ForecastModelInputs!Y130&amp;","</f>
        <v>"settlementPeriod":33,</v>
      </c>
      <c r="AA129" s="5" t="s">
        <v>63</v>
      </c>
      <c r="AB129" s="5" t="str">
        <f>"""bankHoliday"":""" &amp;ForecastModelInputs!Z130&amp;""","</f>
        <v>"bankHoliday":"44227.6666666667",</v>
      </c>
      <c r="AC129" s="5" t="str">
        <f>"""workingDay"":""" &amp;ForecastModelInputs!AA130&amp;"""},"</f>
        <v>"workingDay":"NOT HOLIDAY"},</v>
      </c>
    </row>
    <row r="130" spans="1:29" x14ac:dyDescent="0.3">
      <c r="A130" s="6" t="str">
        <f t="shared" ref="A130:A193" si="2">_xlfn.CONCAT(B130:AC130)</f>
        <v>{"dateTimeUTC":"2019-03-12 16:30:00.0000000","temp_location3":6.79,"temp_location6":8.59,"temp_location2":7.11,"temp_location4":6.58,"temp_location5":8.96,"temp_location1":7.28,"solar_location3":103.75,"solar_location6":104.34,"solar_location2":113.28,"solar_location4":113.56,"solar_location5":111,"solar_location1":91.28,"summerWinter":"WINTER","dateTimeLocal":"2019-03-12 16:30:00.0000000","year":2019,"monthNum":3,"monthName":"Mar","weekNumber":11,"dayOfWeek":"Tue","dayOfWeekNumber":3,"hourText":16,"hourNumber":16,"settlementPeriod":34,"timeOfDayLocal": "2000-01-01 00:00:00,000000","bankHoliday":"44227.6875","workingDay":"NOT HOLIDAY"},</v>
      </c>
      <c r="B130" s="5" t="s">
        <v>62</v>
      </c>
      <c r="C130" s="4" t="str">
        <f>"""dateTimeUTC"":"""&amp;TEXT(ForecastModelInputs!A131,"YYYY-MM-DD HH:MM:SS")&amp;".0000000"","</f>
        <v>"dateTimeUTC":"2019-03-12 16:30:00.0000000",</v>
      </c>
      <c r="D130" s="5" t="str">
        <f>"""temp_location3"":" &amp;ForecastModelInputs!C131&amp;","</f>
        <v>"temp_location3":6.79,</v>
      </c>
      <c r="E130" s="5" t="str">
        <f>"""temp_location6"":" &amp;ForecastModelInputs!D131&amp;","</f>
        <v>"temp_location6":8.59,</v>
      </c>
      <c r="F130" s="5" t="str">
        <f>"""temp_location2"":" &amp;ForecastModelInputs!E131&amp;","</f>
        <v>"temp_location2":7.11,</v>
      </c>
      <c r="G130" s="5" t="str">
        <f>"""temp_location4"":" &amp;ForecastModelInputs!F131&amp;","</f>
        <v>"temp_location4":6.58,</v>
      </c>
      <c r="H130" s="5" t="str">
        <f>"""temp_location5"":" &amp;ForecastModelInputs!G131&amp;","</f>
        <v>"temp_location5":8.96,</v>
      </c>
      <c r="I130" s="5" t="str">
        <f>"""temp_location1"":" &amp;ForecastModelInputs!H131&amp;","</f>
        <v>"temp_location1":7.28,</v>
      </c>
      <c r="J130" s="5" t="str">
        <f>"""solar_location3"":" &amp;ForecastModelInputs!I131&amp;","</f>
        <v>"solar_location3":103.75,</v>
      </c>
      <c r="K130" s="5" t="str">
        <f>"""solar_location6"":" &amp;ForecastModelInputs!J131&amp;","</f>
        <v>"solar_location6":104.34,</v>
      </c>
      <c r="L130" s="5" t="str">
        <f>"""solar_location2"":" &amp;ForecastModelInputs!K131&amp;","</f>
        <v>"solar_location2":113.28,</v>
      </c>
      <c r="M130" s="5" t="str">
        <f>"""solar_location4"":" &amp;ForecastModelInputs!L131&amp;","</f>
        <v>"solar_location4":113.56,</v>
      </c>
      <c r="N130" s="5" t="str">
        <f>"""solar_location5"":" &amp;ForecastModelInputs!M131&amp;","</f>
        <v>"solar_location5":111,</v>
      </c>
      <c r="O130" s="5" t="str">
        <f>"""solar_location1"":" &amp;ForecastModelInputs!N131&amp;","</f>
        <v>"solar_location1":91.28,</v>
      </c>
      <c r="P130" s="5" t="str">
        <f>"""summerWinter"":""" &amp;ForecastModelInputs!O131&amp;""","</f>
        <v>"summerWinter":"WINTER",</v>
      </c>
      <c r="Q130" s="4" t="str">
        <f>"""dateTimeLocal"":"""&amp;TEXT(ForecastModelInputs!P131,"YYYY-MM-DD HH:MM:SS")&amp;".0000000"","</f>
        <v>"dateTimeLocal":"2019-03-12 16:30:00.0000000",</v>
      </c>
      <c r="R130" s="5" t="str">
        <f>"""year"":" &amp;ForecastModelInputs!Q131&amp;","</f>
        <v>"year":2019,</v>
      </c>
      <c r="S130" s="5" t="str">
        <f>"""monthNum"":" &amp;ForecastModelInputs!R131&amp;","</f>
        <v>"monthNum":3,</v>
      </c>
      <c r="T130" s="5" t="str">
        <f>"""monthName"":""" &amp;ForecastModelInputs!S131&amp;""","</f>
        <v>"monthName":"Mar",</v>
      </c>
      <c r="U130" s="5" t="str">
        <f>"""weekNumber"":" &amp;ForecastModelInputs!T131&amp;","</f>
        <v>"weekNumber":11,</v>
      </c>
      <c r="V130" s="5" t="str">
        <f>"""dayOfWeek"":""" &amp;TRIM(ForecastModelInputs!U131)&amp;""","</f>
        <v>"dayOfWeek":"Tue",</v>
      </c>
      <c r="W130" s="5" t="str">
        <f>"""dayOfWeekNumber"":" &amp;ForecastModelInputs!V131&amp;","</f>
        <v>"dayOfWeekNumber":3,</v>
      </c>
      <c r="X130" s="5" t="str">
        <f>"""hourText"":"&amp;ForecastModelInputs!X131&amp;","</f>
        <v>"hourText":16,</v>
      </c>
      <c r="Y130" s="5" t="str">
        <f>"""hourNumber"":" &amp;ForecastModelInputs!X131&amp;","</f>
        <v>"hourNumber":16,</v>
      </c>
      <c r="Z130" s="5" t="str">
        <f>"""settlementPeriod"":" &amp;ForecastModelInputs!Y131&amp;","</f>
        <v>"settlementPeriod":34,</v>
      </c>
      <c r="AA130" s="5" t="s">
        <v>63</v>
      </c>
      <c r="AB130" s="5" t="str">
        <f>"""bankHoliday"":""" &amp;ForecastModelInputs!Z131&amp;""","</f>
        <v>"bankHoliday":"44227.6875",</v>
      </c>
      <c r="AC130" s="5" t="str">
        <f>"""workingDay"":""" &amp;ForecastModelInputs!AA131&amp;"""},"</f>
        <v>"workingDay":"NOT HOLIDAY"},</v>
      </c>
    </row>
    <row r="131" spans="1:29" x14ac:dyDescent="0.3">
      <c r="A131" s="6" t="str">
        <f t="shared" si="2"/>
        <v>{"dateTimeUTC":"2019-03-12 17:00:00.0000000","temp_location3":6.21,"temp_location6":8.84,"temp_location2":6.92,"temp_location4":6.49,"temp_location5":8.89,"temp_location1":6.74,"solar_location3":25.94,"solar_location6":26.79,"solar_location2":25.92,"solar_location4":21.36,"solar_location5":31.48,"solar_location1":27.68,"summerWinter":"WINTER","dateTimeLocal":"2019-03-12 17:00:00.0000000","year":2019,"monthNum":3,"monthName":"Mar","weekNumber":11,"dayOfWeek":"Tue","dayOfWeekNumber":3,"hourText":17,"hourNumber":17,"settlementPeriod":35,"timeOfDayLocal": "2000-01-01 00:00:00,000000","bankHoliday":"44227.7083333333","workingDay":"NOT HOLIDAY"},</v>
      </c>
      <c r="B131" s="5" t="s">
        <v>62</v>
      </c>
      <c r="C131" s="4" t="str">
        <f>"""dateTimeUTC"":"""&amp;TEXT(ForecastModelInputs!A132,"YYYY-MM-DD HH:MM:SS")&amp;".0000000"","</f>
        <v>"dateTimeUTC":"2019-03-12 17:00:00.0000000",</v>
      </c>
      <c r="D131" s="5" t="str">
        <f>"""temp_location3"":" &amp;ForecastModelInputs!C132&amp;","</f>
        <v>"temp_location3":6.21,</v>
      </c>
      <c r="E131" s="5" t="str">
        <f>"""temp_location6"":" &amp;ForecastModelInputs!D132&amp;","</f>
        <v>"temp_location6":8.84,</v>
      </c>
      <c r="F131" s="5" t="str">
        <f>"""temp_location2"":" &amp;ForecastModelInputs!E132&amp;","</f>
        <v>"temp_location2":6.92,</v>
      </c>
      <c r="G131" s="5" t="str">
        <f>"""temp_location4"":" &amp;ForecastModelInputs!F132&amp;","</f>
        <v>"temp_location4":6.49,</v>
      </c>
      <c r="H131" s="5" t="str">
        <f>"""temp_location5"":" &amp;ForecastModelInputs!G132&amp;","</f>
        <v>"temp_location5":8.89,</v>
      </c>
      <c r="I131" s="5" t="str">
        <f>"""temp_location1"":" &amp;ForecastModelInputs!H132&amp;","</f>
        <v>"temp_location1":6.74,</v>
      </c>
      <c r="J131" s="5" t="str">
        <f>"""solar_location3"":" &amp;ForecastModelInputs!I132&amp;","</f>
        <v>"solar_location3":25.94,</v>
      </c>
      <c r="K131" s="5" t="str">
        <f>"""solar_location6"":" &amp;ForecastModelInputs!J132&amp;","</f>
        <v>"solar_location6":26.79,</v>
      </c>
      <c r="L131" s="5" t="str">
        <f>"""solar_location2"":" &amp;ForecastModelInputs!K132&amp;","</f>
        <v>"solar_location2":25.92,</v>
      </c>
      <c r="M131" s="5" t="str">
        <f>"""solar_location4"":" &amp;ForecastModelInputs!L132&amp;","</f>
        <v>"solar_location4":21.36,</v>
      </c>
      <c r="N131" s="5" t="str">
        <f>"""solar_location5"":" &amp;ForecastModelInputs!M132&amp;","</f>
        <v>"solar_location5":31.48,</v>
      </c>
      <c r="O131" s="5" t="str">
        <f>"""solar_location1"":" &amp;ForecastModelInputs!N132&amp;","</f>
        <v>"solar_location1":27.68,</v>
      </c>
      <c r="P131" s="5" t="str">
        <f>"""summerWinter"":""" &amp;ForecastModelInputs!O132&amp;""","</f>
        <v>"summerWinter":"WINTER",</v>
      </c>
      <c r="Q131" s="4" t="str">
        <f>"""dateTimeLocal"":"""&amp;TEXT(ForecastModelInputs!P132,"YYYY-MM-DD HH:MM:SS")&amp;".0000000"","</f>
        <v>"dateTimeLocal":"2019-03-12 17:00:00.0000000",</v>
      </c>
      <c r="R131" s="5" t="str">
        <f>"""year"":" &amp;ForecastModelInputs!Q132&amp;","</f>
        <v>"year":2019,</v>
      </c>
      <c r="S131" s="5" t="str">
        <f>"""monthNum"":" &amp;ForecastModelInputs!R132&amp;","</f>
        <v>"monthNum":3,</v>
      </c>
      <c r="T131" s="5" t="str">
        <f>"""monthName"":""" &amp;ForecastModelInputs!S132&amp;""","</f>
        <v>"monthName":"Mar",</v>
      </c>
      <c r="U131" s="5" t="str">
        <f>"""weekNumber"":" &amp;ForecastModelInputs!T132&amp;","</f>
        <v>"weekNumber":11,</v>
      </c>
      <c r="V131" s="5" t="str">
        <f>"""dayOfWeek"":""" &amp;TRIM(ForecastModelInputs!U132)&amp;""","</f>
        <v>"dayOfWeek":"Tue",</v>
      </c>
      <c r="W131" s="5" t="str">
        <f>"""dayOfWeekNumber"":" &amp;ForecastModelInputs!V132&amp;","</f>
        <v>"dayOfWeekNumber":3,</v>
      </c>
      <c r="X131" s="5" t="str">
        <f>"""hourText"":"&amp;ForecastModelInputs!X132&amp;","</f>
        <v>"hourText":17,</v>
      </c>
      <c r="Y131" s="5" t="str">
        <f>"""hourNumber"":" &amp;ForecastModelInputs!X132&amp;","</f>
        <v>"hourNumber":17,</v>
      </c>
      <c r="Z131" s="5" t="str">
        <f>"""settlementPeriod"":" &amp;ForecastModelInputs!Y132&amp;","</f>
        <v>"settlementPeriod":35,</v>
      </c>
      <c r="AA131" s="5" t="s">
        <v>63</v>
      </c>
      <c r="AB131" s="5" t="str">
        <f>"""bankHoliday"":""" &amp;ForecastModelInputs!Z132&amp;""","</f>
        <v>"bankHoliday":"44227.7083333333",</v>
      </c>
      <c r="AC131" s="5" t="str">
        <f>"""workingDay"":""" &amp;ForecastModelInputs!AA132&amp;"""},"</f>
        <v>"workingDay":"NOT HOLIDAY"},</v>
      </c>
    </row>
    <row r="132" spans="1:29" x14ac:dyDescent="0.3">
      <c r="A132" s="6" t="str">
        <f t="shared" si="2"/>
        <v>{"dateTimeUTC":"2019-03-12 17:30:00.0000000","temp_location3":6.21,"temp_location6":8.84,"temp_location2":6.92,"temp_location4":6.49,"temp_location5":8.89,"temp_location1":6.74,"solar_location3":25.94,"solar_location6":26.79,"solar_location2":25.92,"solar_location4":21.36,"solar_location5":31.48,"solar_location1":27.68,"summerWinter":"WINTER","dateTimeLocal":"2019-03-12 17:30:00.0000000","year":2019,"monthNum":3,"monthName":"Mar","weekNumber":11,"dayOfWeek":"Tue","dayOfWeekNumber":3,"hourText":17,"hourNumber":17,"settlementPeriod":36,"timeOfDayLocal": "2000-01-01 00:00:00,000000","bankHoliday":"44227.7291666667","workingDay":"NOT HOLIDAY"},</v>
      </c>
      <c r="B132" s="5" t="s">
        <v>62</v>
      </c>
      <c r="C132" s="4" t="str">
        <f>"""dateTimeUTC"":"""&amp;TEXT(ForecastModelInputs!A133,"YYYY-MM-DD HH:MM:SS")&amp;".0000000"","</f>
        <v>"dateTimeUTC":"2019-03-12 17:30:00.0000000",</v>
      </c>
      <c r="D132" s="5" t="str">
        <f>"""temp_location3"":" &amp;ForecastModelInputs!C133&amp;","</f>
        <v>"temp_location3":6.21,</v>
      </c>
      <c r="E132" s="5" t="str">
        <f>"""temp_location6"":" &amp;ForecastModelInputs!D133&amp;","</f>
        <v>"temp_location6":8.84,</v>
      </c>
      <c r="F132" s="5" t="str">
        <f>"""temp_location2"":" &amp;ForecastModelInputs!E133&amp;","</f>
        <v>"temp_location2":6.92,</v>
      </c>
      <c r="G132" s="5" t="str">
        <f>"""temp_location4"":" &amp;ForecastModelInputs!F133&amp;","</f>
        <v>"temp_location4":6.49,</v>
      </c>
      <c r="H132" s="5" t="str">
        <f>"""temp_location5"":" &amp;ForecastModelInputs!G133&amp;","</f>
        <v>"temp_location5":8.89,</v>
      </c>
      <c r="I132" s="5" t="str">
        <f>"""temp_location1"":" &amp;ForecastModelInputs!H133&amp;","</f>
        <v>"temp_location1":6.74,</v>
      </c>
      <c r="J132" s="5" t="str">
        <f>"""solar_location3"":" &amp;ForecastModelInputs!I133&amp;","</f>
        <v>"solar_location3":25.94,</v>
      </c>
      <c r="K132" s="5" t="str">
        <f>"""solar_location6"":" &amp;ForecastModelInputs!J133&amp;","</f>
        <v>"solar_location6":26.79,</v>
      </c>
      <c r="L132" s="5" t="str">
        <f>"""solar_location2"":" &amp;ForecastModelInputs!K133&amp;","</f>
        <v>"solar_location2":25.92,</v>
      </c>
      <c r="M132" s="5" t="str">
        <f>"""solar_location4"":" &amp;ForecastModelInputs!L133&amp;","</f>
        <v>"solar_location4":21.36,</v>
      </c>
      <c r="N132" s="5" t="str">
        <f>"""solar_location5"":" &amp;ForecastModelInputs!M133&amp;","</f>
        <v>"solar_location5":31.48,</v>
      </c>
      <c r="O132" s="5" t="str">
        <f>"""solar_location1"":" &amp;ForecastModelInputs!N133&amp;","</f>
        <v>"solar_location1":27.68,</v>
      </c>
      <c r="P132" s="5" t="str">
        <f>"""summerWinter"":""" &amp;ForecastModelInputs!O133&amp;""","</f>
        <v>"summerWinter":"WINTER",</v>
      </c>
      <c r="Q132" s="4" t="str">
        <f>"""dateTimeLocal"":"""&amp;TEXT(ForecastModelInputs!P133,"YYYY-MM-DD HH:MM:SS")&amp;".0000000"","</f>
        <v>"dateTimeLocal":"2019-03-12 17:30:00.0000000",</v>
      </c>
      <c r="R132" s="5" t="str">
        <f>"""year"":" &amp;ForecastModelInputs!Q133&amp;","</f>
        <v>"year":2019,</v>
      </c>
      <c r="S132" s="5" t="str">
        <f>"""monthNum"":" &amp;ForecastModelInputs!R133&amp;","</f>
        <v>"monthNum":3,</v>
      </c>
      <c r="T132" s="5" t="str">
        <f>"""monthName"":""" &amp;ForecastModelInputs!S133&amp;""","</f>
        <v>"monthName":"Mar",</v>
      </c>
      <c r="U132" s="5" t="str">
        <f>"""weekNumber"":" &amp;ForecastModelInputs!T133&amp;","</f>
        <v>"weekNumber":11,</v>
      </c>
      <c r="V132" s="5" t="str">
        <f>"""dayOfWeek"":""" &amp;TRIM(ForecastModelInputs!U133)&amp;""","</f>
        <v>"dayOfWeek":"Tue",</v>
      </c>
      <c r="W132" s="5" t="str">
        <f>"""dayOfWeekNumber"":" &amp;ForecastModelInputs!V133&amp;","</f>
        <v>"dayOfWeekNumber":3,</v>
      </c>
      <c r="X132" s="5" t="str">
        <f>"""hourText"":"&amp;ForecastModelInputs!X133&amp;","</f>
        <v>"hourText":17,</v>
      </c>
      <c r="Y132" s="5" t="str">
        <f>"""hourNumber"":" &amp;ForecastModelInputs!X133&amp;","</f>
        <v>"hourNumber":17,</v>
      </c>
      <c r="Z132" s="5" t="str">
        <f>"""settlementPeriod"":" &amp;ForecastModelInputs!Y133&amp;","</f>
        <v>"settlementPeriod":36,</v>
      </c>
      <c r="AA132" s="5" t="s">
        <v>63</v>
      </c>
      <c r="AB132" s="5" t="str">
        <f>"""bankHoliday"":""" &amp;ForecastModelInputs!Z133&amp;""","</f>
        <v>"bankHoliday":"44227.7291666667",</v>
      </c>
      <c r="AC132" s="5" t="str">
        <f>"""workingDay"":""" &amp;ForecastModelInputs!AA133&amp;"""},"</f>
        <v>"workingDay":"NOT HOLIDAY"},</v>
      </c>
    </row>
    <row r="133" spans="1:29" x14ac:dyDescent="0.3">
      <c r="A133" s="6" t="str">
        <f t="shared" si="2"/>
        <v>{"dateTimeUTC":"2019-03-12 18:00:00.0000000","temp_location3":5.55,"temp_location6":8.59,"temp_location2":6.35,"temp_location4":5.76,"temp_location5":8.51,"temp_location1":6.3,"solar_location3":0,"solar_location6":0,"solar_location2":0,"solar_location4":0,"solar_location5":0.01,"solar_location1":0.01,"summerWinter":"WINTER","dateTimeLocal":"2019-03-12 18:00:00.0000000","year":2019,"monthNum":3,"monthName":"Mar","weekNumber":11,"dayOfWeek":"Tue","dayOfWeekNumber":3,"hourText":18,"hourNumber":18,"settlementPeriod":37,"timeOfDayLocal": "2000-01-01 00:00:00,000000","bankHoliday":"44227.75","workingDay":"NOT HOLIDAY"},</v>
      </c>
      <c r="B133" s="5" t="s">
        <v>62</v>
      </c>
      <c r="C133" s="4" t="str">
        <f>"""dateTimeUTC"":"""&amp;TEXT(ForecastModelInputs!A134,"YYYY-MM-DD HH:MM:SS")&amp;".0000000"","</f>
        <v>"dateTimeUTC":"2019-03-12 18:00:00.0000000",</v>
      </c>
      <c r="D133" s="5" t="str">
        <f>"""temp_location3"":" &amp;ForecastModelInputs!C134&amp;","</f>
        <v>"temp_location3":5.55,</v>
      </c>
      <c r="E133" s="5" t="str">
        <f>"""temp_location6"":" &amp;ForecastModelInputs!D134&amp;","</f>
        <v>"temp_location6":8.59,</v>
      </c>
      <c r="F133" s="5" t="str">
        <f>"""temp_location2"":" &amp;ForecastModelInputs!E134&amp;","</f>
        <v>"temp_location2":6.35,</v>
      </c>
      <c r="G133" s="5" t="str">
        <f>"""temp_location4"":" &amp;ForecastModelInputs!F134&amp;","</f>
        <v>"temp_location4":5.76,</v>
      </c>
      <c r="H133" s="5" t="str">
        <f>"""temp_location5"":" &amp;ForecastModelInputs!G134&amp;","</f>
        <v>"temp_location5":8.51,</v>
      </c>
      <c r="I133" s="5" t="str">
        <f>"""temp_location1"":" &amp;ForecastModelInputs!H134&amp;","</f>
        <v>"temp_location1":6.3,</v>
      </c>
      <c r="J133" s="5" t="str">
        <f>"""solar_location3"":" &amp;ForecastModelInputs!I134&amp;","</f>
        <v>"solar_location3":0,</v>
      </c>
      <c r="K133" s="5" t="str">
        <f>"""solar_location6"":" &amp;ForecastModelInputs!J134&amp;","</f>
        <v>"solar_location6":0,</v>
      </c>
      <c r="L133" s="5" t="str">
        <f>"""solar_location2"":" &amp;ForecastModelInputs!K134&amp;","</f>
        <v>"solar_location2":0,</v>
      </c>
      <c r="M133" s="5" t="str">
        <f>"""solar_location4"":" &amp;ForecastModelInputs!L134&amp;","</f>
        <v>"solar_location4":0,</v>
      </c>
      <c r="N133" s="5" t="str">
        <f>"""solar_location5"":" &amp;ForecastModelInputs!M134&amp;","</f>
        <v>"solar_location5":0.01,</v>
      </c>
      <c r="O133" s="5" t="str">
        <f>"""solar_location1"":" &amp;ForecastModelInputs!N134&amp;","</f>
        <v>"solar_location1":0.01,</v>
      </c>
      <c r="P133" s="5" t="str">
        <f>"""summerWinter"":""" &amp;ForecastModelInputs!O134&amp;""","</f>
        <v>"summerWinter":"WINTER",</v>
      </c>
      <c r="Q133" s="4" t="str">
        <f>"""dateTimeLocal"":"""&amp;TEXT(ForecastModelInputs!P134,"YYYY-MM-DD HH:MM:SS")&amp;".0000000"","</f>
        <v>"dateTimeLocal":"2019-03-12 18:00:00.0000000",</v>
      </c>
      <c r="R133" s="5" t="str">
        <f>"""year"":" &amp;ForecastModelInputs!Q134&amp;","</f>
        <v>"year":2019,</v>
      </c>
      <c r="S133" s="5" t="str">
        <f>"""monthNum"":" &amp;ForecastModelInputs!R134&amp;","</f>
        <v>"monthNum":3,</v>
      </c>
      <c r="T133" s="5" t="str">
        <f>"""monthName"":""" &amp;ForecastModelInputs!S134&amp;""","</f>
        <v>"monthName":"Mar",</v>
      </c>
      <c r="U133" s="5" t="str">
        <f>"""weekNumber"":" &amp;ForecastModelInputs!T134&amp;","</f>
        <v>"weekNumber":11,</v>
      </c>
      <c r="V133" s="5" t="str">
        <f>"""dayOfWeek"":""" &amp;TRIM(ForecastModelInputs!U134)&amp;""","</f>
        <v>"dayOfWeek":"Tue",</v>
      </c>
      <c r="W133" s="5" t="str">
        <f>"""dayOfWeekNumber"":" &amp;ForecastModelInputs!V134&amp;","</f>
        <v>"dayOfWeekNumber":3,</v>
      </c>
      <c r="X133" s="5" t="str">
        <f>"""hourText"":"&amp;ForecastModelInputs!X134&amp;","</f>
        <v>"hourText":18,</v>
      </c>
      <c r="Y133" s="5" t="str">
        <f>"""hourNumber"":" &amp;ForecastModelInputs!X134&amp;","</f>
        <v>"hourNumber":18,</v>
      </c>
      <c r="Z133" s="5" t="str">
        <f>"""settlementPeriod"":" &amp;ForecastModelInputs!Y134&amp;","</f>
        <v>"settlementPeriod":37,</v>
      </c>
      <c r="AA133" s="5" t="s">
        <v>63</v>
      </c>
      <c r="AB133" s="5" t="str">
        <f>"""bankHoliday"":""" &amp;ForecastModelInputs!Z134&amp;""","</f>
        <v>"bankHoliday":"44227.75",</v>
      </c>
      <c r="AC133" s="5" t="str">
        <f>"""workingDay"":""" &amp;ForecastModelInputs!AA134&amp;"""},"</f>
        <v>"workingDay":"NOT HOLIDAY"},</v>
      </c>
    </row>
    <row r="134" spans="1:29" x14ac:dyDescent="0.3">
      <c r="A134" s="6" t="str">
        <f t="shared" si="2"/>
        <v>{"dateTimeUTC":"2019-03-12 18:30:00.0000000","temp_location3":5.55,"temp_location6":8.59,"temp_location2":6.35,"temp_location4":5.76,"temp_location5":8.51,"temp_location1":6.3,"solar_location3":0,"solar_location6":0,"solar_location2":0,"solar_location4":0,"solar_location5":0.01,"solar_location1":0.01,"summerWinter":"WINTER","dateTimeLocal":"2019-03-12 18:30:00.0000000","year":2019,"monthNum":3,"monthName":"Mar","weekNumber":11,"dayOfWeek":"Tue","dayOfWeekNumber":3,"hourText":18,"hourNumber":18,"settlementPeriod":38,"timeOfDayLocal": "2000-01-01 00:00:00,000000","bankHoliday":"44227.7708333333","workingDay":"NOT HOLIDAY"},</v>
      </c>
      <c r="B134" s="5" t="s">
        <v>62</v>
      </c>
      <c r="C134" s="4" t="str">
        <f>"""dateTimeUTC"":"""&amp;TEXT(ForecastModelInputs!A135,"YYYY-MM-DD HH:MM:SS")&amp;".0000000"","</f>
        <v>"dateTimeUTC":"2019-03-12 18:30:00.0000000",</v>
      </c>
      <c r="D134" s="5" t="str">
        <f>"""temp_location3"":" &amp;ForecastModelInputs!C135&amp;","</f>
        <v>"temp_location3":5.55,</v>
      </c>
      <c r="E134" s="5" t="str">
        <f>"""temp_location6"":" &amp;ForecastModelInputs!D135&amp;","</f>
        <v>"temp_location6":8.59,</v>
      </c>
      <c r="F134" s="5" t="str">
        <f>"""temp_location2"":" &amp;ForecastModelInputs!E135&amp;","</f>
        <v>"temp_location2":6.35,</v>
      </c>
      <c r="G134" s="5" t="str">
        <f>"""temp_location4"":" &amp;ForecastModelInputs!F135&amp;","</f>
        <v>"temp_location4":5.76,</v>
      </c>
      <c r="H134" s="5" t="str">
        <f>"""temp_location5"":" &amp;ForecastModelInputs!G135&amp;","</f>
        <v>"temp_location5":8.51,</v>
      </c>
      <c r="I134" s="5" t="str">
        <f>"""temp_location1"":" &amp;ForecastModelInputs!H135&amp;","</f>
        <v>"temp_location1":6.3,</v>
      </c>
      <c r="J134" s="5" t="str">
        <f>"""solar_location3"":" &amp;ForecastModelInputs!I135&amp;","</f>
        <v>"solar_location3":0,</v>
      </c>
      <c r="K134" s="5" t="str">
        <f>"""solar_location6"":" &amp;ForecastModelInputs!J135&amp;","</f>
        <v>"solar_location6":0,</v>
      </c>
      <c r="L134" s="5" t="str">
        <f>"""solar_location2"":" &amp;ForecastModelInputs!K135&amp;","</f>
        <v>"solar_location2":0,</v>
      </c>
      <c r="M134" s="5" t="str">
        <f>"""solar_location4"":" &amp;ForecastModelInputs!L135&amp;","</f>
        <v>"solar_location4":0,</v>
      </c>
      <c r="N134" s="5" t="str">
        <f>"""solar_location5"":" &amp;ForecastModelInputs!M135&amp;","</f>
        <v>"solar_location5":0.01,</v>
      </c>
      <c r="O134" s="5" t="str">
        <f>"""solar_location1"":" &amp;ForecastModelInputs!N135&amp;","</f>
        <v>"solar_location1":0.01,</v>
      </c>
      <c r="P134" s="5" t="str">
        <f>"""summerWinter"":""" &amp;ForecastModelInputs!O135&amp;""","</f>
        <v>"summerWinter":"WINTER",</v>
      </c>
      <c r="Q134" s="4" t="str">
        <f>"""dateTimeLocal"":"""&amp;TEXT(ForecastModelInputs!P135,"YYYY-MM-DD HH:MM:SS")&amp;".0000000"","</f>
        <v>"dateTimeLocal":"2019-03-12 18:30:00.0000000",</v>
      </c>
      <c r="R134" s="5" t="str">
        <f>"""year"":" &amp;ForecastModelInputs!Q135&amp;","</f>
        <v>"year":2019,</v>
      </c>
      <c r="S134" s="5" t="str">
        <f>"""monthNum"":" &amp;ForecastModelInputs!R135&amp;","</f>
        <v>"monthNum":3,</v>
      </c>
      <c r="T134" s="5" t="str">
        <f>"""monthName"":""" &amp;ForecastModelInputs!S135&amp;""","</f>
        <v>"monthName":"Mar",</v>
      </c>
      <c r="U134" s="5" t="str">
        <f>"""weekNumber"":" &amp;ForecastModelInputs!T135&amp;","</f>
        <v>"weekNumber":11,</v>
      </c>
      <c r="V134" s="5" t="str">
        <f>"""dayOfWeek"":""" &amp;TRIM(ForecastModelInputs!U135)&amp;""","</f>
        <v>"dayOfWeek":"Tue",</v>
      </c>
      <c r="W134" s="5" t="str">
        <f>"""dayOfWeekNumber"":" &amp;ForecastModelInputs!V135&amp;","</f>
        <v>"dayOfWeekNumber":3,</v>
      </c>
      <c r="X134" s="5" t="str">
        <f>"""hourText"":"&amp;ForecastModelInputs!X135&amp;","</f>
        <v>"hourText":18,</v>
      </c>
      <c r="Y134" s="5" t="str">
        <f>"""hourNumber"":" &amp;ForecastModelInputs!X135&amp;","</f>
        <v>"hourNumber":18,</v>
      </c>
      <c r="Z134" s="5" t="str">
        <f>"""settlementPeriod"":" &amp;ForecastModelInputs!Y135&amp;","</f>
        <v>"settlementPeriod":38,</v>
      </c>
      <c r="AA134" s="5" t="s">
        <v>63</v>
      </c>
      <c r="AB134" s="5" t="str">
        <f>"""bankHoliday"":""" &amp;ForecastModelInputs!Z135&amp;""","</f>
        <v>"bankHoliday":"44227.7708333333",</v>
      </c>
      <c r="AC134" s="5" t="str">
        <f>"""workingDay"":""" &amp;ForecastModelInputs!AA135&amp;"""},"</f>
        <v>"workingDay":"NOT HOLIDAY"},</v>
      </c>
    </row>
    <row r="135" spans="1:29" x14ac:dyDescent="0.3">
      <c r="A135" s="6" t="str">
        <f t="shared" si="2"/>
        <v>{"dateTimeUTC":"2019-03-12 19:00:00.0000000","temp_location3":5.31,"temp_location6":8.5,"temp_location2":6.06,"temp_location4":5.29,"temp_location5":8.54,"temp_location1":6.21,"solar_location3":0,"solar_location6":0,"solar_location2":0,"solar_location4":0,"solar_location5":0,"solar_location1":0,"summerWinter":"WINTER","dateTimeLocal":"2019-03-12 19:00:00.0000000","year":2019,"monthNum":3,"monthName":"Mar","weekNumber":11,"dayOfWeek":"Tue","dayOfWeekNumber":3,"hourText":19,"hourNumber":19,"settlementPeriod":39,"timeOfDayLocal": "2000-01-01 00:00:00,000000","bankHoliday":"44227.7916666667","workingDay":"NOT HOLIDAY"},</v>
      </c>
      <c r="B135" s="5" t="s">
        <v>62</v>
      </c>
      <c r="C135" s="4" t="str">
        <f>"""dateTimeUTC"":"""&amp;TEXT(ForecastModelInputs!A136,"YYYY-MM-DD HH:MM:SS")&amp;".0000000"","</f>
        <v>"dateTimeUTC":"2019-03-12 19:00:00.0000000",</v>
      </c>
      <c r="D135" s="5" t="str">
        <f>"""temp_location3"":" &amp;ForecastModelInputs!C136&amp;","</f>
        <v>"temp_location3":5.31,</v>
      </c>
      <c r="E135" s="5" t="str">
        <f>"""temp_location6"":" &amp;ForecastModelInputs!D136&amp;","</f>
        <v>"temp_location6":8.5,</v>
      </c>
      <c r="F135" s="5" t="str">
        <f>"""temp_location2"":" &amp;ForecastModelInputs!E136&amp;","</f>
        <v>"temp_location2":6.06,</v>
      </c>
      <c r="G135" s="5" t="str">
        <f>"""temp_location4"":" &amp;ForecastModelInputs!F136&amp;","</f>
        <v>"temp_location4":5.29,</v>
      </c>
      <c r="H135" s="5" t="str">
        <f>"""temp_location5"":" &amp;ForecastModelInputs!G136&amp;","</f>
        <v>"temp_location5":8.54,</v>
      </c>
      <c r="I135" s="5" t="str">
        <f>"""temp_location1"":" &amp;ForecastModelInputs!H136&amp;","</f>
        <v>"temp_location1":6.21,</v>
      </c>
      <c r="J135" s="5" t="str">
        <f>"""solar_location3"":" &amp;ForecastModelInputs!I136&amp;","</f>
        <v>"solar_location3":0,</v>
      </c>
      <c r="K135" s="5" t="str">
        <f>"""solar_location6"":" &amp;ForecastModelInputs!J136&amp;","</f>
        <v>"solar_location6":0,</v>
      </c>
      <c r="L135" s="5" t="str">
        <f>"""solar_location2"":" &amp;ForecastModelInputs!K136&amp;","</f>
        <v>"solar_location2":0,</v>
      </c>
      <c r="M135" s="5" t="str">
        <f>"""solar_location4"":" &amp;ForecastModelInputs!L136&amp;","</f>
        <v>"solar_location4":0,</v>
      </c>
      <c r="N135" s="5" t="str">
        <f>"""solar_location5"":" &amp;ForecastModelInputs!M136&amp;","</f>
        <v>"solar_location5":0,</v>
      </c>
      <c r="O135" s="5" t="str">
        <f>"""solar_location1"":" &amp;ForecastModelInputs!N136&amp;","</f>
        <v>"solar_location1":0,</v>
      </c>
      <c r="P135" s="5" t="str">
        <f>"""summerWinter"":""" &amp;ForecastModelInputs!O136&amp;""","</f>
        <v>"summerWinter":"WINTER",</v>
      </c>
      <c r="Q135" s="4" t="str">
        <f>"""dateTimeLocal"":"""&amp;TEXT(ForecastModelInputs!P136,"YYYY-MM-DD HH:MM:SS")&amp;".0000000"","</f>
        <v>"dateTimeLocal":"2019-03-12 19:00:00.0000000",</v>
      </c>
      <c r="R135" s="5" t="str">
        <f>"""year"":" &amp;ForecastModelInputs!Q136&amp;","</f>
        <v>"year":2019,</v>
      </c>
      <c r="S135" s="5" t="str">
        <f>"""monthNum"":" &amp;ForecastModelInputs!R136&amp;","</f>
        <v>"monthNum":3,</v>
      </c>
      <c r="T135" s="5" t="str">
        <f>"""monthName"":""" &amp;ForecastModelInputs!S136&amp;""","</f>
        <v>"monthName":"Mar",</v>
      </c>
      <c r="U135" s="5" t="str">
        <f>"""weekNumber"":" &amp;ForecastModelInputs!T136&amp;","</f>
        <v>"weekNumber":11,</v>
      </c>
      <c r="V135" s="5" t="str">
        <f>"""dayOfWeek"":""" &amp;TRIM(ForecastModelInputs!U136)&amp;""","</f>
        <v>"dayOfWeek":"Tue",</v>
      </c>
      <c r="W135" s="5" t="str">
        <f>"""dayOfWeekNumber"":" &amp;ForecastModelInputs!V136&amp;","</f>
        <v>"dayOfWeekNumber":3,</v>
      </c>
      <c r="X135" s="5" t="str">
        <f>"""hourText"":"&amp;ForecastModelInputs!X136&amp;","</f>
        <v>"hourText":19,</v>
      </c>
      <c r="Y135" s="5" t="str">
        <f>"""hourNumber"":" &amp;ForecastModelInputs!X136&amp;","</f>
        <v>"hourNumber":19,</v>
      </c>
      <c r="Z135" s="5" t="str">
        <f>"""settlementPeriod"":" &amp;ForecastModelInputs!Y136&amp;","</f>
        <v>"settlementPeriod":39,</v>
      </c>
      <c r="AA135" s="5" t="s">
        <v>63</v>
      </c>
      <c r="AB135" s="5" t="str">
        <f>"""bankHoliday"":""" &amp;ForecastModelInputs!Z136&amp;""","</f>
        <v>"bankHoliday":"44227.7916666667",</v>
      </c>
      <c r="AC135" s="5" t="str">
        <f>"""workingDay"":""" &amp;ForecastModelInputs!AA136&amp;"""},"</f>
        <v>"workingDay":"NOT HOLIDAY"},</v>
      </c>
    </row>
    <row r="136" spans="1:29" x14ac:dyDescent="0.3">
      <c r="A136" s="6" t="str">
        <f t="shared" si="2"/>
        <v>{"dateTimeUTC":"2019-03-12 19:30:00.0000000","temp_location3":5.31,"temp_location6":8.5,"temp_location2":6.06,"temp_location4":5.29,"temp_location5":8.54,"temp_location1":6.21,"solar_location3":0,"solar_location6":0,"solar_location2":0,"solar_location4":0,"solar_location5":0,"solar_location1":0,"summerWinter":"WINTER","dateTimeLocal":"2019-03-12 19:30:00.0000000","year":2019,"monthNum":3,"monthName":"Mar","weekNumber":11,"dayOfWeek":"Tue","dayOfWeekNumber":3,"hourText":19,"hourNumber":19,"settlementPeriod":40,"timeOfDayLocal": "2000-01-01 00:00:00,000000","bankHoliday":"44227.8125","workingDay":"NOT HOLIDAY"},</v>
      </c>
      <c r="B136" s="5" t="s">
        <v>62</v>
      </c>
      <c r="C136" s="4" t="str">
        <f>"""dateTimeUTC"":"""&amp;TEXT(ForecastModelInputs!A137,"YYYY-MM-DD HH:MM:SS")&amp;".0000000"","</f>
        <v>"dateTimeUTC":"2019-03-12 19:30:00.0000000",</v>
      </c>
      <c r="D136" s="5" t="str">
        <f>"""temp_location3"":" &amp;ForecastModelInputs!C137&amp;","</f>
        <v>"temp_location3":5.31,</v>
      </c>
      <c r="E136" s="5" t="str">
        <f>"""temp_location6"":" &amp;ForecastModelInputs!D137&amp;","</f>
        <v>"temp_location6":8.5,</v>
      </c>
      <c r="F136" s="5" t="str">
        <f>"""temp_location2"":" &amp;ForecastModelInputs!E137&amp;","</f>
        <v>"temp_location2":6.06,</v>
      </c>
      <c r="G136" s="5" t="str">
        <f>"""temp_location4"":" &amp;ForecastModelInputs!F137&amp;","</f>
        <v>"temp_location4":5.29,</v>
      </c>
      <c r="H136" s="5" t="str">
        <f>"""temp_location5"":" &amp;ForecastModelInputs!G137&amp;","</f>
        <v>"temp_location5":8.54,</v>
      </c>
      <c r="I136" s="5" t="str">
        <f>"""temp_location1"":" &amp;ForecastModelInputs!H137&amp;","</f>
        <v>"temp_location1":6.21,</v>
      </c>
      <c r="J136" s="5" t="str">
        <f>"""solar_location3"":" &amp;ForecastModelInputs!I137&amp;","</f>
        <v>"solar_location3":0,</v>
      </c>
      <c r="K136" s="5" t="str">
        <f>"""solar_location6"":" &amp;ForecastModelInputs!J137&amp;","</f>
        <v>"solar_location6":0,</v>
      </c>
      <c r="L136" s="5" t="str">
        <f>"""solar_location2"":" &amp;ForecastModelInputs!K137&amp;","</f>
        <v>"solar_location2":0,</v>
      </c>
      <c r="M136" s="5" t="str">
        <f>"""solar_location4"":" &amp;ForecastModelInputs!L137&amp;","</f>
        <v>"solar_location4":0,</v>
      </c>
      <c r="N136" s="5" t="str">
        <f>"""solar_location5"":" &amp;ForecastModelInputs!M137&amp;","</f>
        <v>"solar_location5":0,</v>
      </c>
      <c r="O136" s="5" t="str">
        <f>"""solar_location1"":" &amp;ForecastModelInputs!N137&amp;","</f>
        <v>"solar_location1":0,</v>
      </c>
      <c r="P136" s="5" t="str">
        <f>"""summerWinter"":""" &amp;ForecastModelInputs!O137&amp;""","</f>
        <v>"summerWinter":"WINTER",</v>
      </c>
      <c r="Q136" s="4" t="str">
        <f>"""dateTimeLocal"":"""&amp;TEXT(ForecastModelInputs!P137,"YYYY-MM-DD HH:MM:SS")&amp;".0000000"","</f>
        <v>"dateTimeLocal":"2019-03-12 19:30:00.0000000",</v>
      </c>
      <c r="R136" s="5" t="str">
        <f>"""year"":" &amp;ForecastModelInputs!Q137&amp;","</f>
        <v>"year":2019,</v>
      </c>
      <c r="S136" s="5" t="str">
        <f>"""monthNum"":" &amp;ForecastModelInputs!R137&amp;","</f>
        <v>"monthNum":3,</v>
      </c>
      <c r="T136" s="5" t="str">
        <f>"""monthName"":""" &amp;ForecastModelInputs!S137&amp;""","</f>
        <v>"monthName":"Mar",</v>
      </c>
      <c r="U136" s="5" t="str">
        <f>"""weekNumber"":" &amp;ForecastModelInputs!T137&amp;","</f>
        <v>"weekNumber":11,</v>
      </c>
      <c r="V136" s="5" t="str">
        <f>"""dayOfWeek"":""" &amp;TRIM(ForecastModelInputs!U137)&amp;""","</f>
        <v>"dayOfWeek":"Tue",</v>
      </c>
      <c r="W136" s="5" t="str">
        <f>"""dayOfWeekNumber"":" &amp;ForecastModelInputs!V137&amp;","</f>
        <v>"dayOfWeekNumber":3,</v>
      </c>
      <c r="X136" s="5" t="str">
        <f>"""hourText"":"&amp;ForecastModelInputs!X137&amp;","</f>
        <v>"hourText":19,</v>
      </c>
      <c r="Y136" s="5" t="str">
        <f>"""hourNumber"":" &amp;ForecastModelInputs!X137&amp;","</f>
        <v>"hourNumber":19,</v>
      </c>
      <c r="Z136" s="5" t="str">
        <f>"""settlementPeriod"":" &amp;ForecastModelInputs!Y137&amp;","</f>
        <v>"settlementPeriod":40,</v>
      </c>
      <c r="AA136" s="5" t="s">
        <v>63</v>
      </c>
      <c r="AB136" s="5" t="str">
        <f>"""bankHoliday"":""" &amp;ForecastModelInputs!Z137&amp;""","</f>
        <v>"bankHoliday":"44227.8125",</v>
      </c>
      <c r="AC136" s="5" t="str">
        <f>"""workingDay"":""" &amp;ForecastModelInputs!AA137&amp;"""},"</f>
        <v>"workingDay":"NOT HOLIDAY"},</v>
      </c>
    </row>
    <row r="137" spans="1:29" x14ac:dyDescent="0.3">
      <c r="A137" s="6" t="str">
        <f t="shared" si="2"/>
        <v>{"dateTimeUTC":"2019-03-12 20:00:00.0000000","temp_location3":5.46,"temp_location6":8.56,"temp_location2":6.03,"temp_location4":4.93,"temp_location5":8.62,"temp_location1":6.36,"solar_location3":0,"solar_location6":0,"solar_location2":0,"solar_location4":0,"solar_location5":0,"solar_location1":0,"summerWinter":"WINTER","dateTimeLocal":"2019-03-12 20:00:00.0000000","year":2019,"monthNum":3,"monthName":"Mar","weekNumber":11,"dayOfWeek":"Tue","dayOfWeekNumber":3,"hourText":20,"hourNumber":20,"settlementPeriod":41,"timeOfDayLocal": "2000-01-01 00:00:00,000000","bankHoliday":"44227.8333333333","workingDay":"NOT HOLIDAY"},</v>
      </c>
      <c r="B137" s="5" t="s">
        <v>62</v>
      </c>
      <c r="C137" s="4" t="str">
        <f>"""dateTimeUTC"":"""&amp;TEXT(ForecastModelInputs!A138,"YYYY-MM-DD HH:MM:SS")&amp;".0000000"","</f>
        <v>"dateTimeUTC":"2019-03-12 20:00:00.0000000",</v>
      </c>
      <c r="D137" s="5" t="str">
        <f>"""temp_location3"":" &amp;ForecastModelInputs!C138&amp;","</f>
        <v>"temp_location3":5.46,</v>
      </c>
      <c r="E137" s="5" t="str">
        <f>"""temp_location6"":" &amp;ForecastModelInputs!D138&amp;","</f>
        <v>"temp_location6":8.56,</v>
      </c>
      <c r="F137" s="5" t="str">
        <f>"""temp_location2"":" &amp;ForecastModelInputs!E138&amp;","</f>
        <v>"temp_location2":6.03,</v>
      </c>
      <c r="G137" s="5" t="str">
        <f>"""temp_location4"":" &amp;ForecastModelInputs!F138&amp;","</f>
        <v>"temp_location4":4.93,</v>
      </c>
      <c r="H137" s="5" t="str">
        <f>"""temp_location5"":" &amp;ForecastModelInputs!G138&amp;","</f>
        <v>"temp_location5":8.62,</v>
      </c>
      <c r="I137" s="5" t="str">
        <f>"""temp_location1"":" &amp;ForecastModelInputs!H138&amp;","</f>
        <v>"temp_location1":6.36,</v>
      </c>
      <c r="J137" s="5" t="str">
        <f>"""solar_location3"":" &amp;ForecastModelInputs!I138&amp;","</f>
        <v>"solar_location3":0,</v>
      </c>
      <c r="K137" s="5" t="str">
        <f>"""solar_location6"":" &amp;ForecastModelInputs!J138&amp;","</f>
        <v>"solar_location6":0,</v>
      </c>
      <c r="L137" s="5" t="str">
        <f>"""solar_location2"":" &amp;ForecastModelInputs!K138&amp;","</f>
        <v>"solar_location2":0,</v>
      </c>
      <c r="M137" s="5" t="str">
        <f>"""solar_location4"":" &amp;ForecastModelInputs!L138&amp;","</f>
        <v>"solar_location4":0,</v>
      </c>
      <c r="N137" s="5" t="str">
        <f>"""solar_location5"":" &amp;ForecastModelInputs!M138&amp;","</f>
        <v>"solar_location5":0,</v>
      </c>
      <c r="O137" s="5" t="str">
        <f>"""solar_location1"":" &amp;ForecastModelInputs!N138&amp;","</f>
        <v>"solar_location1":0,</v>
      </c>
      <c r="P137" s="5" t="str">
        <f>"""summerWinter"":""" &amp;ForecastModelInputs!O138&amp;""","</f>
        <v>"summerWinter":"WINTER",</v>
      </c>
      <c r="Q137" s="4" t="str">
        <f>"""dateTimeLocal"":"""&amp;TEXT(ForecastModelInputs!P138,"YYYY-MM-DD HH:MM:SS")&amp;".0000000"","</f>
        <v>"dateTimeLocal":"2019-03-12 20:00:00.0000000",</v>
      </c>
      <c r="R137" s="5" t="str">
        <f>"""year"":" &amp;ForecastModelInputs!Q138&amp;","</f>
        <v>"year":2019,</v>
      </c>
      <c r="S137" s="5" t="str">
        <f>"""monthNum"":" &amp;ForecastModelInputs!R138&amp;","</f>
        <v>"monthNum":3,</v>
      </c>
      <c r="T137" s="5" t="str">
        <f>"""monthName"":""" &amp;ForecastModelInputs!S138&amp;""","</f>
        <v>"monthName":"Mar",</v>
      </c>
      <c r="U137" s="5" t="str">
        <f>"""weekNumber"":" &amp;ForecastModelInputs!T138&amp;","</f>
        <v>"weekNumber":11,</v>
      </c>
      <c r="V137" s="5" t="str">
        <f>"""dayOfWeek"":""" &amp;TRIM(ForecastModelInputs!U138)&amp;""","</f>
        <v>"dayOfWeek":"Tue",</v>
      </c>
      <c r="W137" s="5" t="str">
        <f>"""dayOfWeekNumber"":" &amp;ForecastModelInputs!V138&amp;","</f>
        <v>"dayOfWeekNumber":3,</v>
      </c>
      <c r="X137" s="5" t="str">
        <f>"""hourText"":"&amp;ForecastModelInputs!X138&amp;","</f>
        <v>"hourText":20,</v>
      </c>
      <c r="Y137" s="5" t="str">
        <f>"""hourNumber"":" &amp;ForecastModelInputs!X138&amp;","</f>
        <v>"hourNumber":20,</v>
      </c>
      <c r="Z137" s="5" t="str">
        <f>"""settlementPeriod"":" &amp;ForecastModelInputs!Y138&amp;","</f>
        <v>"settlementPeriod":41,</v>
      </c>
      <c r="AA137" s="5" t="s">
        <v>63</v>
      </c>
      <c r="AB137" s="5" t="str">
        <f>"""bankHoliday"":""" &amp;ForecastModelInputs!Z138&amp;""","</f>
        <v>"bankHoliday":"44227.8333333333",</v>
      </c>
      <c r="AC137" s="5" t="str">
        <f>"""workingDay"":""" &amp;ForecastModelInputs!AA138&amp;"""},"</f>
        <v>"workingDay":"NOT HOLIDAY"},</v>
      </c>
    </row>
    <row r="138" spans="1:29" x14ac:dyDescent="0.3">
      <c r="A138" s="6" t="str">
        <f t="shared" si="2"/>
        <v>{"dateTimeUTC":"2019-03-12 20:30:00.0000000","temp_location3":5.46,"temp_location6":8.56,"temp_location2":6.03,"temp_location4":4.93,"temp_location5":8.62,"temp_location1":6.36,"solar_location3":0,"solar_location6":0,"solar_location2":0,"solar_location4":0,"solar_location5":0,"solar_location1":0,"summerWinter":"WINTER","dateTimeLocal":"2019-03-12 20:30:00.0000000","year":2019,"monthNum":3,"monthName":"Mar","weekNumber":11,"dayOfWeek":"Tue","dayOfWeekNumber":3,"hourText":20,"hourNumber":20,"settlementPeriod":42,"timeOfDayLocal": "2000-01-01 00:00:00,000000","bankHoliday":"44227.8541666667","workingDay":"NOT HOLIDAY"},</v>
      </c>
      <c r="B138" s="5" t="s">
        <v>62</v>
      </c>
      <c r="C138" s="4" t="str">
        <f>"""dateTimeUTC"":"""&amp;TEXT(ForecastModelInputs!A139,"YYYY-MM-DD HH:MM:SS")&amp;".0000000"","</f>
        <v>"dateTimeUTC":"2019-03-12 20:30:00.0000000",</v>
      </c>
      <c r="D138" s="5" t="str">
        <f>"""temp_location3"":" &amp;ForecastModelInputs!C139&amp;","</f>
        <v>"temp_location3":5.46,</v>
      </c>
      <c r="E138" s="5" t="str">
        <f>"""temp_location6"":" &amp;ForecastModelInputs!D139&amp;","</f>
        <v>"temp_location6":8.56,</v>
      </c>
      <c r="F138" s="5" t="str">
        <f>"""temp_location2"":" &amp;ForecastModelInputs!E139&amp;","</f>
        <v>"temp_location2":6.03,</v>
      </c>
      <c r="G138" s="5" t="str">
        <f>"""temp_location4"":" &amp;ForecastModelInputs!F139&amp;","</f>
        <v>"temp_location4":4.93,</v>
      </c>
      <c r="H138" s="5" t="str">
        <f>"""temp_location5"":" &amp;ForecastModelInputs!G139&amp;","</f>
        <v>"temp_location5":8.62,</v>
      </c>
      <c r="I138" s="5" t="str">
        <f>"""temp_location1"":" &amp;ForecastModelInputs!H139&amp;","</f>
        <v>"temp_location1":6.36,</v>
      </c>
      <c r="J138" s="5" t="str">
        <f>"""solar_location3"":" &amp;ForecastModelInputs!I139&amp;","</f>
        <v>"solar_location3":0,</v>
      </c>
      <c r="K138" s="5" t="str">
        <f>"""solar_location6"":" &amp;ForecastModelInputs!J139&amp;","</f>
        <v>"solar_location6":0,</v>
      </c>
      <c r="L138" s="5" t="str">
        <f>"""solar_location2"":" &amp;ForecastModelInputs!K139&amp;","</f>
        <v>"solar_location2":0,</v>
      </c>
      <c r="M138" s="5" t="str">
        <f>"""solar_location4"":" &amp;ForecastModelInputs!L139&amp;","</f>
        <v>"solar_location4":0,</v>
      </c>
      <c r="N138" s="5" t="str">
        <f>"""solar_location5"":" &amp;ForecastModelInputs!M139&amp;","</f>
        <v>"solar_location5":0,</v>
      </c>
      <c r="O138" s="5" t="str">
        <f>"""solar_location1"":" &amp;ForecastModelInputs!N139&amp;","</f>
        <v>"solar_location1":0,</v>
      </c>
      <c r="P138" s="5" t="str">
        <f>"""summerWinter"":""" &amp;ForecastModelInputs!O139&amp;""","</f>
        <v>"summerWinter":"WINTER",</v>
      </c>
      <c r="Q138" s="4" t="str">
        <f>"""dateTimeLocal"":"""&amp;TEXT(ForecastModelInputs!P139,"YYYY-MM-DD HH:MM:SS")&amp;".0000000"","</f>
        <v>"dateTimeLocal":"2019-03-12 20:30:00.0000000",</v>
      </c>
      <c r="R138" s="5" t="str">
        <f>"""year"":" &amp;ForecastModelInputs!Q139&amp;","</f>
        <v>"year":2019,</v>
      </c>
      <c r="S138" s="5" t="str">
        <f>"""monthNum"":" &amp;ForecastModelInputs!R139&amp;","</f>
        <v>"monthNum":3,</v>
      </c>
      <c r="T138" s="5" t="str">
        <f>"""monthName"":""" &amp;ForecastModelInputs!S139&amp;""","</f>
        <v>"monthName":"Mar",</v>
      </c>
      <c r="U138" s="5" t="str">
        <f>"""weekNumber"":" &amp;ForecastModelInputs!T139&amp;","</f>
        <v>"weekNumber":11,</v>
      </c>
      <c r="V138" s="5" t="str">
        <f>"""dayOfWeek"":""" &amp;TRIM(ForecastModelInputs!U139)&amp;""","</f>
        <v>"dayOfWeek":"Tue",</v>
      </c>
      <c r="W138" s="5" t="str">
        <f>"""dayOfWeekNumber"":" &amp;ForecastModelInputs!V139&amp;","</f>
        <v>"dayOfWeekNumber":3,</v>
      </c>
      <c r="X138" s="5" t="str">
        <f>"""hourText"":"&amp;ForecastModelInputs!X139&amp;","</f>
        <v>"hourText":20,</v>
      </c>
      <c r="Y138" s="5" t="str">
        <f>"""hourNumber"":" &amp;ForecastModelInputs!X139&amp;","</f>
        <v>"hourNumber":20,</v>
      </c>
      <c r="Z138" s="5" t="str">
        <f>"""settlementPeriod"":" &amp;ForecastModelInputs!Y139&amp;","</f>
        <v>"settlementPeriod":42,</v>
      </c>
      <c r="AA138" s="5" t="s">
        <v>63</v>
      </c>
      <c r="AB138" s="5" t="str">
        <f>"""bankHoliday"":""" &amp;ForecastModelInputs!Z139&amp;""","</f>
        <v>"bankHoliday":"44227.8541666667",</v>
      </c>
      <c r="AC138" s="5" t="str">
        <f>"""workingDay"":""" &amp;ForecastModelInputs!AA139&amp;"""},"</f>
        <v>"workingDay":"NOT HOLIDAY"},</v>
      </c>
    </row>
    <row r="139" spans="1:29" x14ac:dyDescent="0.3">
      <c r="A139" s="6" t="str">
        <f t="shared" si="2"/>
        <v>{"dateTimeUTC":"2019-03-12 21:00:00.0000000","temp_location3":5.69,"temp_location6":8.64,"temp_location2":6.16,"temp_location4":5.12,"temp_location5":8.69,"temp_location1":6.52,"solar_location3":0,"solar_location6":0,"solar_location2":0,"solar_location4":0,"solar_location5":0,"solar_location1":0,"summerWinter":"WINTER","dateTimeLocal":"2019-03-12 21:00:00.0000000","year":2019,"monthNum":3,"monthName":"Mar","weekNumber":11,"dayOfWeek":"Tue","dayOfWeekNumber":3,"hourText":21,"hourNumber":21,"settlementPeriod":43,"timeOfDayLocal": "2000-01-01 00:00:00,000000","bankHoliday":"44227.875","workingDay":"NOT HOLIDAY"},</v>
      </c>
      <c r="B139" s="5" t="s">
        <v>62</v>
      </c>
      <c r="C139" s="4" t="str">
        <f>"""dateTimeUTC"":"""&amp;TEXT(ForecastModelInputs!A140,"YYYY-MM-DD HH:MM:SS")&amp;".0000000"","</f>
        <v>"dateTimeUTC":"2019-03-12 21:00:00.0000000",</v>
      </c>
      <c r="D139" s="5" t="str">
        <f>"""temp_location3"":" &amp;ForecastModelInputs!C140&amp;","</f>
        <v>"temp_location3":5.69,</v>
      </c>
      <c r="E139" s="5" t="str">
        <f>"""temp_location6"":" &amp;ForecastModelInputs!D140&amp;","</f>
        <v>"temp_location6":8.64,</v>
      </c>
      <c r="F139" s="5" t="str">
        <f>"""temp_location2"":" &amp;ForecastModelInputs!E140&amp;","</f>
        <v>"temp_location2":6.16,</v>
      </c>
      <c r="G139" s="5" t="str">
        <f>"""temp_location4"":" &amp;ForecastModelInputs!F140&amp;","</f>
        <v>"temp_location4":5.12,</v>
      </c>
      <c r="H139" s="5" t="str">
        <f>"""temp_location5"":" &amp;ForecastModelInputs!G140&amp;","</f>
        <v>"temp_location5":8.69,</v>
      </c>
      <c r="I139" s="5" t="str">
        <f>"""temp_location1"":" &amp;ForecastModelInputs!H140&amp;","</f>
        <v>"temp_location1":6.52,</v>
      </c>
      <c r="J139" s="5" t="str">
        <f>"""solar_location3"":" &amp;ForecastModelInputs!I140&amp;","</f>
        <v>"solar_location3":0,</v>
      </c>
      <c r="K139" s="5" t="str">
        <f>"""solar_location6"":" &amp;ForecastModelInputs!J140&amp;","</f>
        <v>"solar_location6":0,</v>
      </c>
      <c r="L139" s="5" t="str">
        <f>"""solar_location2"":" &amp;ForecastModelInputs!K140&amp;","</f>
        <v>"solar_location2":0,</v>
      </c>
      <c r="M139" s="5" t="str">
        <f>"""solar_location4"":" &amp;ForecastModelInputs!L140&amp;","</f>
        <v>"solar_location4":0,</v>
      </c>
      <c r="N139" s="5" t="str">
        <f>"""solar_location5"":" &amp;ForecastModelInputs!M140&amp;","</f>
        <v>"solar_location5":0,</v>
      </c>
      <c r="O139" s="5" t="str">
        <f>"""solar_location1"":" &amp;ForecastModelInputs!N140&amp;","</f>
        <v>"solar_location1":0,</v>
      </c>
      <c r="P139" s="5" t="str">
        <f>"""summerWinter"":""" &amp;ForecastModelInputs!O140&amp;""","</f>
        <v>"summerWinter":"WINTER",</v>
      </c>
      <c r="Q139" s="4" t="str">
        <f>"""dateTimeLocal"":"""&amp;TEXT(ForecastModelInputs!P140,"YYYY-MM-DD HH:MM:SS")&amp;".0000000"","</f>
        <v>"dateTimeLocal":"2019-03-12 21:00:00.0000000",</v>
      </c>
      <c r="R139" s="5" t="str">
        <f>"""year"":" &amp;ForecastModelInputs!Q140&amp;","</f>
        <v>"year":2019,</v>
      </c>
      <c r="S139" s="5" t="str">
        <f>"""monthNum"":" &amp;ForecastModelInputs!R140&amp;","</f>
        <v>"monthNum":3,</v>
      </c>
      <c r="T139" s="5" t="str">
        <f>"""monthName"":""" &amp;ForecastModelInputs!S140&amp;""","</f>
        <v>"monthName":"Mar",</v>
      </c>
      <c r="U139" s="5" t="str">
        <f>"""weekNumber"":" &amp;ForecastModelInputs!T140&amp;","</f>
        <v>"weekNumber":11,</v>
      </c>
      <c r="V139" s="5" t="str">
        <f>"""dayOfWeek"":""" &amp;TRIM(ForecastModelInputs!U140)&amp;""","</f>
        <v>"dayOfWeek":"Tue",</v>
      </c>
      <c r="W139" s="5" t="str">
        <f>"""dayOfWeekNumber"":" &amp;ForecastModelInputs!V140&amp;","</f>
        <v>"dayOfWeekNumber":3,</v>
      </c>
      <c r="X139" s="5" t="str">
        <f>"""hourText"":"&amp;ForecastModelInputs!X140&amp;","</f>
        <v>"hourText":21,</v>
      </c>
      <c r="Y139" s="5" t="str">
        <f>"""hourNumber"":" &amp;ForecastModelInputs!X140&amp;","</f>
        <v>"hourNumber":21,</v>
      </c>
      <c r="Z139" s="5" t="str">
        <f>"""settlementPeriod"":" &amp;ForecastModelInputs!Y140&amp;","</f>
        <v>"settlementPeriod":43,</v>
      </c>
      <c r="AA139" s="5" t="s">
        <v>63</v>
      </c>
      <c r="AB139" s="5" t="str">
        <f>"""bankHoliday"":""" &amp;ForecastModelInputs!Z140&amp;""","</f>
        <v>"bankHoliday":"44227.875",</v>
      </c>
      <c r="AC139" s="5" t="str">
        <f>"""workingDay"":""" &amp;ForecastModelInputs!AA140&amp;"""},"</f>
        <v>"workingDay":"NOT HOLIDAY"},</v>
      </c>
    </row>
    <row r="140" spans="1:29" x14ac:dyDescent="0.3">
      <c r="A140" s="6" t="str">
        <f t="shared" si="2"/>
        <v>{"dateTimeUTC":"2019-03-12 21:30:00.0000000","temp_location3":5.69,"temp_location6":8.64,"temp_location2":6.16,"temp_location4":5.12,"temp_location5":8.69,"temp_location1":6.52,"solar_location3":0,"solar_location6":0,"solar_location2":0,"solar_location4":0,"solar_location5":0,"solar_location1":0,"summerWinter":"WINTER","dateTimeLocal":"2019-03-12 21:30:00.0000000","year":2019,"monthNum":3,"monthName":"Mar","weekNumber":11,"dayOfWeek":"Tue","dayOfWeekNumber":3,"hourText":21,"hourNumber":21,"settlementPeriod":44,"timeOfDayLocal": "2000-01-01 00:00:00,000000","bankHoliday":"44227.8958333333","workingDay":"NOT HOLIDAY"},</v>
      </c>
      <c r="B140" s="5" t="s">
        <v>62</v>
      </c>
      <c r="C140" s="4" t="str">
        <f>"""dateTimeUTC"":"""&amp;TEXT(ForecastModelInputs!A141,"YYYY-MM-DD HH:MM:SS")&amp;".0000000"","</f>
        <v>"dateTimeUTC":"2019-03-12 21:30:00.0000000",</v>
      </c>
      <c r="D140" s="5" t="str">
        <f>"""temp_location3"":" &amp;ForecastModelInputs!C141&amp;","</f>
        <v>"temp_location3":5.69,</v>
      </c>
      <c r="E140" s="5" t="str">
        <f>"""temp_location6"":" &amp;ForecastModelInputs!D141&amp;","</f>
        <v>"temp_location6":8.64,</v>
      </c>
      <c r="F140" s="5" t="str">
        <f>"""temp_location2"":" &amp;ForecastModelInputs!E141&amp;","</f>
        <v>"temp_location2":6.16,</v>
      </c>
      <c r="G140" s="5" t="str">
        <f>"""temp_location4"":" &amp;ForecastModelInputs!F141&amp;","</f>
        <v>"temp_location4":5.12,</v>
      </c>
      <c r="H140" s="5" t="str">
        <f>"""temp_location5"":" &amp;ForecastModelInputs!G141&amp;","</f>
        <v>"temp_location5":8.69,</v>
      </c>
      <c r="I140" s="5" t="str">
        <f>"""temp_location1"":" &amp;ForecastModelInputs!H141&amp;","</f>
        <v>"temp_location1":6.52,</v>
      </c>
      <c r="J140" s="5" t="str">
        <f>"""solar_location3"":" &amp;ForecastModelInputs!I141&amp;","</f>
        <v>"solar_location3":0,</v>
      </c>
      <c r="K140" s="5" t="str">
        <f>"""solar_location6"":" &amp;ForecastModelInputs!J141&amp;","</f>
        <v>"solar_location6":0,</v>
      </c>
      <c r="L140" s="5" t="str">
        <f>"""solar_location2"":" &amp;ForecastModelInputs!K141&amp;","</f>
        <v>"solar_location2":0,</v>
      </c>
      <c r="M140" s="5" t="str">
        <f>"""solar_location4"":" &amp;ForecastModelInputs!L141&amp;","</f>
        <v>"solar_location4":0,</v>
      </c>
      <c r="N140" s="5" t="str">
        <f>"""solar_location5"":" &amp;ForecastModelInputs!M141&amp;","</f>
        <v>"solar_location5":0,</v>
      </c>
      <c r="O140" s="5" t="str">
        <f>"""solar_location1"":" &amp;ForecastModelInputs!N141&amp;","</f>
        <v>"solar_location1":0,</v>
      </c>
      <c r="P140" s="5" t="str">
        <f>"""summerWinter"":""" &amp;ForecastModelInputs!O141&amp;""","</f>
        <v>"summerWinter":"WINTER",</v>
      </c>
      <c r="Q140" s="4" t="str">
        <f>"""dateTimeLocal"":"""&amp;TEXT(ForecastModelInputs!P141,"YYYY-MM-DD HH:MM:SS")&amp;".0000000"","</f>
        <v>"dateTimeLocal":"2019-03-12 21:30:00.0000000",</v>
      </c>
      <c r="R140" s="5" t="str">
        <f>"""year"":" &amp;ForecastModelInputs!Q141&amp;","</f>
        <v>"year":2019,</v>
      </c>
      <c r="S140" s="5" t="str">
        <f>"""monthNum"":" &amp;ForecastModelInputs!R141&amp;","</f>
        <v>"monthNum":3,</v>
      </c>
      <c r="T140" s="5" t="str">
        <f>"""monthName"":""" &amp;ForecastModelInputs!S141&amp;""","</f>
        <v>"monthName":"Mar",</v>
      </c>
      <c r="U140" s="5" t="str">
        <f>"""weekNumber"":" &amp;ForecastModelInputs!T141&amp;","</f>
        <v>"weekNumber":11,</v>
      </c>
      <c r="V140" s="5" t="str">
        <f>"""dayOfWeek"":""" &amp;TRIM(ForecastModelInputs!U141)&amp;""","</f>
        <v>"dayOfWeek":"Tue",</v>
      </c>
      <c r="W140" s="5" t="str">
        <f>"""dayOfWeekNumber"":" &amp;ForecastModelInputs!V141&amp;","</f>
        <v>"dayOfWeekNumber":3,</v>
      </c>
      <c r="X140" s="5" t="str">
        <f>"""hourText"":"&amp;ForecastModelInputs!X141&amp;","</f>
        <v>"hourText":21,</v>
      </c>
      <c r="Y140" s="5" t="str">
        <f>"""hourNumber"":" &amp;ForecastModelInputs!X141&amp;","</f>
        <v>"hourNumber":21,</v>
      </c>
      <c r="Z140" s="5" t="str">
        <f>"""settlementPeriod"":" &amp;ForecastModelInputs!Y141&amp;","</f>
        <v>"settlementPeriod":44,</v>
      </c>
      <c r="AA140" s="5" t="s">
        <v>63</v>
      </c>
      <c r="AB140" s="5" t="str">
        <f>"""bankHoliday"":""" &amp;ForecastModelInputs!Z141&amp;""","</f>
        <v>"bankHoliday":"44227.8958333333",</v>
      </c>
      <c r="AC140" s="5" t="str">
        <f>"""workingDay"":""" &amp;ForecastModelInputs!AA141&amp;"""},"</f>
        <v>"workingDay":"NOT HOLIDAY"},</v>
      </c>
    </row>
    <row r="141" spans="1:29" x14ac:dyDescent="0.3">
      <c r="A141" s="6" t="str">
        <f t="shared" si="2"/>
        <v>{"dateTimeUTC":"2019-03-12 22:00:00.0000000","temp_location3":5.72,"temp_location6":8.66,"temp_location2":6.2,"temp_location4":5.46,"temp_location5":8.75,"temp_location1":6.47,"solar_location3":0,"solar_location6":0,"solar_location2":0,"solar_location4":0,"solar_location5":0,"solar_location1":0,"summerWinter":"WINTER","dateTimeLocal":"2019-03-12 22:00:00.0000000","year":2019,"monthNum":3,"monthName":"Mar","weekNumber":11,"dayOfWeek":"Tue","dayOfWeekNumber":3,"hourText":22,"hourNumber":22,"settlementPeriod":45,"timeOfDayLocal": "2000-01-01 00:00:00,000000","bankHoliday":"44227.9166666667","workingDay":"NOT HOLIDAY"},</v>
      </c>
      <c r="B141" s="5" t="s">
        <v>62</v>
      </c>
      <c r="C141" s="4" t="str">
        <f>"""dateTimeUTC"":"""&amp;TEXT(ForecastModelInputs!A142,"YYYY-MM-DD HH:MM:SS")&amp;".0000000"","</f>
        <v>"dateTimeUTC":"2019-03-12 22:00:00.0000000",</v>
      </c>
      <c r="D141" s="5" t="str">
        <f>"""temp_location3"":" &amp;ForecastModelInputs!C142&amp;","</f>
        <v>"temp_location3":5.72,</v>
      </c>
      <c r="E141" s="5" t="str">
        <f>"""temp_location6"":" &amp;ForecastModelInputs!D142&amp;","</f>
        <v>"temp_location6":8.66,</v>
      </c>
      <c r="F141" s="5" t="str">
        <f>"""temp_location2"":" &amp;ForecastModelInputs!E142&amp;","</f>
        <v>"temp_location2":6.2,</v>
      </c>
      <c r="G141" s="5" t="str">
        <f>"""temp_location4"":" &amp;ForecastModelInputs!F142&amp;","</f>
        <v>"temp_location4":5.46,</v>
      </c>
      <c r="H141" s="5" t="str">
        <f>"""temp_location5"":" &amp;ForecastModelInputs!G142&amp;","</f>
        <v>"temp_location5":8.75,</v>
      </c>
      <c r="I141" s="5" t="str">
        <f>"""temp_location1"":" &amp;ForecastModelInputs!H142&amp;","</f>
        <v>"temp_location1":6.47,</v>
      </c>
      <c r="J141" s="5" t="str">
        <f>"""solar_location3"":" &amp;ForecastModelInputs!I142&amp;","</f>
        <v>"solar_location3":0,</v>
      </c>
      <c r="K141" s="5" t="str">
        <f>"""solar_location6"":" &amp;ForecastModelInputs!J142&amp;","</f>
        <v>"solar_location6":0,</v>
      </c>
      <c r="L141" s="5" t="str">
        <f>"""solar_location2"":" &amp;ForecastModelInputs!K142&amp;","</f>
        <v>"solar_location2":0,</v>
      </c>
      <c r="M141" s="5" t="str">
        <f>"""solar_location4"":" &amp;ForecastModelInputs!L142&amp;","</f>
        <v>"solar_location4":0,</v>
      </c>
      <c r="N141" s="5" t="str">
        <f>"""solar_location5"":" &amp;ForecastModelInputs!M142&amp;","</f>
        <v>"solar_location5":0,</v>
      </c>
      <c r="O141" s="5" t="str">
        <f>"""solar_location1"":" &amp;ForecastModelInputs!N142&amp;","</f>
        <v>"solar_location1":0,</v>
      </c>
      <c r="P141" s="5" t="str">
        <f>"""summerWinter"":""" &amp;ForecastModelInputs!O142&amp;""","</f>
        <v>"summerWinter":"WINTER",</v>
      </c>
      <c r="Q141" s="4" t="str">
        <f>"""dateTimeLocal"":"""&amp;TEXT(ForecastModelInputs!P142,"YYYY-MM-DD HH:MM:SS")&amp;".0000000"","</f>
        <v>"dateTimeLocal":"2019-03-12 22:00:00.0000000",</v>
      </c>
      <c r="R141" s="5" t="str">
        <f>"""year"":" &amp;ForecastModelInputs!Q142&amp;","</f>
        <v>"year":2019,</v>
      </c>
      <c r="S141" s="5" t="str">
        <f>"""monthNum"":" &amp;ForecastModelInputs!R142&amp;","</f>
        <v>"monthNum":3,</v>
      </c>
      <c r="T141" s="5" t="str">
        <f>"""monthName"":""" &amp;ForecastModelInputs!S142&amp;""","</f>
        <v>"monthName":"Mar",</v>
      </c>
      <c r="U141" s="5" t="str">
        <f>"""weekNumber"":" &amp;ForecastModelInputs!T142&amp;","</f>
        <v>"weekNumber":11,</v>
      </c>
      <c r="V141" s="5" t="str">
        <f>"""dayOfWeek"":""" &amp;TRIM(ForecastModelInputs!U142)&amp;""","</f>
        <v>"dayOfWeek":"Tue",</v>
      </c>
      <c r="W141" s="5" t="str">
        <f>"""dayOfWeekNumber"":" &amp;ForecastModelInputs!V142&amp;","</f>
        <v>"dayOfWeekNumber":3,</v>
      </c>
      <c r="X141" s="5" t="str">
        <f>"""hourText"":"&amp;ForecastModelInputs!X142&amp;","</f>
        <v>"hourText":22,</v>
      </c>
      <c r="Y141" s="5" t="str">
        <f>"""hourNumber"":" &amp;ForecastModelInputs!X142&amp;","</f>
        <v>"hourNumber":22,</v>
      </c>
      <c r="Z141" s="5" t="str">
        <f>"""settlementPeriod"":" &amp;ForecastModelInputs!Y142&amp;","</f>
        <v>"settlementPeriod":45,</v>
      </c>
      <c r="AA141" s="5" t="s">
        <v>63</v>
      </c>
      <c r="AB141" s="5" t="str">
        <f>"""bankHoliday"":""" &amp;ForecastModelInputs!Z142&amp;""","</f>
        <v>"bankHoliday":"44227.9166666667",</v>
      </c>
      <c r="AC141" s="5" t="str">
        <f>"""workingDay"":""" &amp;ForecastModelInputs!AA142&amp;"""},"</f>
        <v>"workingDay":"NOT HOLIDAY"},</v>
      </c>
    </row>
    <row r="142" spans="1:29" x14ac:dyDescent="0.3">
      <c r="A142" s="6" t="str">
        <f t="shared" si="2"/>
        <v>{"dateTimeUTC":"2019-03-12 22:30:00.0000000","temp_location3":5.72,"temp_location6":8.66,"temp_location2":6.2,"temp_location4":5.46,"temp_location5":8.75,"temp_location1":6.47,"solar_location3":0,"solar_location6":0,"solar_location2":0,"solar_location4":0,"solar_location5":0,"solar_location1":0,"summerWinter":"WINTER","dateTimeLocal":"2019-03-12 22:30:00.0000000","year":2019,"monthNum":3,"monthName":"Mar","weekNumber":11,"dayOfWeek":"Tue","dayOfWeekNumber":3,"hourText":22,"hourNumber":22,"settlementPeriod":46,"timeOfDayLocal": "2000-01-01 00:00:00,000000","bankHoliday":"44227.9375","workingDay":"NOT HOLIDAY"},</v>
      </c>
      <c r="B142" s="5" t="s">
        <v>62</v>
      </c>
      <c r="C142" s="4" t="str">
        <f>"""dateTimeUTC"":"""&amp;TEXT(ForecastModelInputs!A143,"YYYY-MM-DD HH:MM:SS")&amp;".0000000"","</f>
        <v>"dateTimeUTC":"2019-03-12 22:30:00.0000000",</v>
      </c>
      <c r="D142" s="5" t="str">
        <f>"""temp_location3"":" &amp;ForecastModelInputs!C143&amp;","</f>
        <v>"temp_location3":5.72,</v>
      </c>
      <c r="E142" s="5" t="str">
        <f>"""temp_location6"":" &amp;ForecastModelInputs!D143&amp;","</f>
        <v>"temp_location6":8.66,</v>
      </c>
      <c r="F142" s="5" t="str">
        <f>"""temp_location2"":" &amp;ForecastModelInputs!E143&amp;","</f>
        <v>"temp_location2":6.2,</v>
      </c>
      <c r="G142" s="5" t="str">
        <f>"""temp_location4"":" &amp;ForecastModelInputs!F143&amp;","</f>
        <v>"temp_location4":5.46,</v>
      </c>
      <c r="H142" s="5" t="str">
        <f>"""temp_location5"":" &amp;ForecastModelInputs!G143&amp;","</f>
        <v>"temp_location5":8.75,</v>
      </c>
      <c r="I142" s="5" t="str">
        <f>"""temp_location1"":" &amp;ForecastModelInputs!H143&amp;","</f>
        <v>"temp_location1":6.47,</v>
      </c>
      <c r="J142" s="5" t="str">
        <f>"""solar_location3"":" &amp;ForecastModelInputs!I143&amp;","</f>
        <v>"solar_location3":0,</v>
      </c>
      <c r="K142" s="5" t="str">
        <f>"""solar_location6"":" &amp;ForecastModelInputs!J143&amp;","</f>
        <v>"solar_location6":0,</v>
      </c>
      <c r="L142" s="5" t="str">
        <f>"""solar_location2"":" &amp;ForecastModelInputs!K143&amp;","</f>
        <v>"solar_location2":0,</v>
      </c>
      <c r="M142" s="5" t="str">
        <f>"""solar_location4"":" &amp;ForecastModelInputs!L143&amp;","</f>
        <v>"solar_location4":0,</v>
      </c>
      <c r="N142" s="5" t="str">
        <f>"""solar_location5"":" &amp;ForecastModelInputs!M143&amp;","</f>
        <v>"solar_location5":0,</v>
      </c>
      <c r="O142" s="5" t="str">
        <f>"""solar_location1"":" &amp;ForecastModelInputs!N143&amp;","</f>
        <v>"solar_location1":0,</v>
      </c>
      <c r="P142" s="5" t="str">
        <f>"""summerWinter"":""" &amp;ForecastModelInputs!O143&amp;""","</f>
        <v>"summerWinter":"WINTER",</v>
      </c>
      <c r="Q142" s="4" t="str">
        <f>"""dateTimeLocal"":"""&amp;TEXT(ForecastModelInputs!P143,"YYYY-MM-DD HH:MM:SS")&amp;".0000000"","</f>
        <v>"dateTimeLocal":"2019-03-12 22:30:00.0000000",</v>
      </c>
      <c r="R142" s="5" t="str">
        <f>"""year"":" &amp;ForecastModelInputs!Q143&amp;","</f>
        <v>"year":2019,</v>
      </c>
      <c r="S142" s="5" t="str">
        <f>"""monthNum"":" &amp;ForecastModelInputs!R143&amp;","</f>
        <v>"monthNum":3,</v>
      </c>
      <c r="T142" s="5" t="str">
        <f>"""monthName"":""" &amp;ForecastModelInputs!S143&amp;""","</f>
        <v>"monthName":"Mar",</v>
      </c>
      <c r="U142" s="5" t="str">
        <f>"""weekNumber"":" &amp;ForecastModelInputs!T143&amp;","</f>
        <v>"weekNumber":11,</v>
      </c>
      <c r="V142" s="5" t="str">
        <f>"""dayOfWeek"":""" &amp;TRIM(ForecastModelInputs!U143)&amp;""","</f>
        <v>"dayOfWeek":"Tue",</v>
      </c>
      <c r="W142" s="5" t="str">
        <f>"""dayOfWeekNumber"":" &amp;ForecastModelInputs!V143&amp;","</f>
        <v>"dayOfWeekNumber":3,</v>
      </c>
      <c r="X142" s="5" t="str">
        <f>"""hourText"":"&amp;ForecastModelInputs!X143&amp;","</f>
        <v>"hourText":22,</v>
      </c>
      <c r="Y142" s="5" t="str">
        <f>"""hourNumber"":" &amp;ForecastModelInputs!X143&amp;","</f>
        <v>"hourNumber":22,</v>
      </c>
      <c r="Z142" s="5" t="str">
        <f>"""settlementPeriod"":" &amp;ForecastModelInputs!Y143&amp;","</f>
        <v>"settlementPeriod":46,</v>
      </c>
      <c r="AA142" s="5" t="s">
        <v>63</v>
      </c>
      <c r="AB142" s="5" t="str">
        <f>"""bankHoliday"":""" &amp;ForecastModelInputs!Z143&amp;""","</f>
        <v>"bankHoliday":"44227.9375",</v>
      </c>
      <c r="AC142" s="5" t="str">
        <f>"""workingDay"":""" &amp;ForecastModelInputs!AA143&amp;"""},"</f>
        <v>"workingDay":"NOT HOLIDAY"},</v>
      </c>
    </row>
    <row r="143" spans="1:29" x14ac:dyDescent="0.3">
      <c r="A143" s="6" t="str">
        <f t="shared" si="2"/>
        <v>{"dateTimeUTC":"2019-03-12 23:00:00.0000000","temp_location3":5.69,"temp_location6":8.69,"temp_location2":6.17,"temp_location4":5.5,"temp_location5":8.81,"temp_location1":6.46,"solar_location3":0,"solar_location6":0,"solar_location2":0,"solar_location4":0,"solar_location5":0,"solar_location1":0,"summerWinter":"WINTER","dateTimeLocal":"2019-03-12 23:00:00.0000000","year":2019,"monthNum":3,"monthName":"Mar","weekNumber":11,"dayOfWeek":"Tue","dayOfWeekNumber":3,"hourText":23,"hourNumber":23,"settlementPeriod":47,"timeOfDayLocal": "2000-01-01 00:00:00,000000","bankHoliday":"44227.9583333333","workingDay":"NOT HOLIDAY"},</v>
      </c>
      <c r="B143" s="5" t="s">
        <v>62</v>
      </c>
      <c r="C143" s="4" t="str">
        <f>"""dateTimeUTC"":"""&amp;TEXT(ForecastModelInputs!A144,"YYYY-MM-DD HH:MM:SS")&amp;".0000000"","</f>
        <v>"dateTimeUTC":"2019-03-12 23:00:00.0000000",</v>
      </c>
      <c r="D143" s="5" t="str">
        <f>"""temp_location3"":" &amp;ForecastModelInputs!C144&amp;","</f>
        <v>"temp_location3":5.69,</v>
      </c>
      <c r="E143" s="5" t="str">
        <f>"""temp_location6"":" &amp;ForecastModelInputs!D144&amp;","</f>
        <v>"temp_location6":8.69,</v>
      </c>
      <c r="F143" s="5" t="str">
        <f>"""temp_location2"":" &amp;ForecastModelInputs!E144&amp;","</f>
        <v>"temp_location2":6.17,</v>
      </c>
      <c r="G143" s="5" t="str">
        <f>"""temp_location4"":" &amp;ForecastModelInputs!F144&amp;","</f>
        <v>"temp_location4":5.5,</v>
      </c>
      <c r="H143" s="5" t="str">
        <f>"""temp_location5"":" &amp;ForecastModelInputs!G144&amp;","</f>
        <v>"temp_location5":8.81,</v>
      </c>
      <c r="I143" s="5" t="str">
        <f>"""temp_location1"":" &amp;ForecastModelInputs!H144&amp;","</f>
        <v>"temp_location1":6.46,</v>
      </c>
      <c r="J143" s="5" t="str">
        <f>"""solar_location3"":" &amp;ForecastModelInputs!I144&amp;","</f>
        <v>"solar_location3":0,</v>
      </c>
      <c r="K143" s="5" t="str">
        <f>"""solar_location6"":" &amp;ForecastModelInputs!J144&amp;","</f>
        <v>"solar_location6":0,</v>
      </c>
      <c r="L143" s="5" t="str">
        <f>"""solar_location2"":" &amp;ForecastModelInputs!K144&amp;","</f>
        <v>"solar_location2":0,</v>
      </c>
      <c r="M143" s="5" t="str">
        <f>"""solar_location4"":" &amp;ForecastModelInputs!L144&amp;","</f>
        <v>"solar_location4":0,</v>
      </c>
      <c r="N143" s="5" t="str">
        <f>"""solar_location5"":" &amp;ForecastModelInputs!M144&amp;","</f>
        <v>"solar_location5":0,</v>
      </c>
      <c r="O143" s="5" t="str">
        <f>"""solar_location1"":" &amp;ForecastModelInputs!N144&amp;","</f>
        <v>"solar_location1":0,</v>
      </c>
      <c r="P143" s="5" t="str">
        <f>"""summerWinter"":""" &amp;ForecastModelInputs!O144&amp;""","</f>
        <v>"summerWinter":"WINTER",</v>
      </c>
      <c r="Q143" s="4" t="str">
        <f>"""dateTimeLocal"":"""&amp;TEXT(ForecastModelInputs!P144,"YYYY-MM-DD HH:MM:SS")&amp;".0000000"","</f>
        <v>"dateTimeLocal":"2019-03-12 23:00:00.0000000",</v>
      </c>
      <c r="R143" s="5" t="str">
        <f>"""year"":" &amp;ForecastModelInputs!Q144&amp;","</f>
        <v>"year":2019,</v>
      </c>
      <c r="S143" s="5" t="str">
        <f>"""monthNum"":" &amp;ForecastModelInputs!R144&amp;","</f>
        <v>"monthNum":3,</v>
      </c>
      <c r="T143" s="5" t="str">
        <f>"""monthName"":""" &amp;ForecastModelInputs!S144&amp;""","</f>
        <v>"monthName":"Mar",</v>
      </c>
      <c r="U143" s="5" t="str">
        <f>"""weekNumber"":" &amp;ForecastModelInputs!T144&amp;","</f>
        <v>"weekNumber":11,</v>
      </c>
      <c r="V143" s="5" t="str">
        <f>"""dayOfWeek"":""" &amp;TRIM(ForecastModelInputs!U144)&amp;""","</f>
        <v>"dayOfWeek":"Tue",</v>
      </c>
      <c r="W143" s="5" t="str">
        <f>"""dayOfWeekNumber"":" &amp;ForecastModelInputs!V144&amp;","</f>
        <v>"dayOfWeekNumber":3,</v>
      </c>
      <c r="X143" s="5" t="str">
        <f>"""hourText"":"&amp;ForecastModelInputs!X144&amp;","</f>
        <v>"hourText":23,</v>
      </c>
      <c r="Y143" s="5" t="str">
        <f>"""hourNumber"":" &amp;ForecastModelInputs!X144&amp;","</f>
        <v>"hourNumber":23,</v>
      </c>
      <c r="Z143" s="5" t="str">
        <f>"""settlementPeriod"":" &amp;ForecastModelInputs!Y144&amp;","</f>
        <v>"settlementPeriod":47,</v>
      </c>
      <c r="AA143" s="5" t="s">
        <v>63</v>
      </c>
      <c r="AB143" s="5" t="str">
        <f>"""bankHoliday"":""" &amp;ForecastModelInputs!Z144&amp;""","</f>
        <v>"bankHoliday":"44227.9583333333",</v>
      </c>
      <c r="AC143" s="5" t="str">
        <f>"""workingDay"":""" &amp;ForecastModelInputs!AA144&amp;"""},"</f>
        <v>"workingDay":"NOT HOLIDAY"},</v>
      </c>
    </row>
    <row r="144" spans="1:29" x14ac:dyDescent="0.3">
      <c r="A144" s="6" t="str">
        <f t="shared" si="2"/>
        <v>{"dateTimeUTC":"2019-03-12 23:30:00.0000000","temp_location3":5.69,"temp_location6":8.69,"temp_location2":6.17,"temp_location4":5.5,"temp_location5":8.81,"temp_location1":6.46,"solar_location3":0,"solar_location6":0,"solar_location2":0,"solar_location4":0,"solar_location5":0,"solar_location1":0,"summerWinter":"WINTER","dateTimeLocal":"2019-03-12 23:30:00.0000000","year":2019,"monthNum":3,"monthName":"Mar","weekNumber":11,"dayOfWeek":"Tue","dayOfWeekNumber":3,"hourText":23,"hourNumber":23,"settlementPeriod":48,"timeOfDayLocal": "2000-01-01 00:00:00,000000","bankHoliday":"44227.9791666667","workingDay":"NOT HOLIDAY"},</v>
      </c>
      <c r="B144" s="5" t="s">
        <v>62</v>
      </c>
      <c r="C144" s="4" t="str">
        <f>"""dateTimeUTC"":"""&amp;TEXT(ForecastModelInputs!A145,"YYYY-MM-DD HH:MM:SS")&amp;".0000000"","</f>
        <v>"dateTimeUTC":"2019-03-12 23:30:00.0000000",</v>
      </c>
      <c r="D144" s="5" t="str">
        <f>"""temp_location3"":" &amp;ForecastModelInputs!C145&amp;","</f>
        <v>"temp_location3":5.69,</v>
      </c>
      <c r="E144" s="5" t="str">
        <f>"""temp_location6"":" &amp;ForecastModelInputs!D145&amp;","</f>
        <v>"temp_location6":8.69,</v>
      </c>
      <c r="F144" s="5" t="str">
        <f>"""temp_location2"":" &amp;ForecastModelInputs!E145&amp;","</f>
        <v>"temp_location2":6.17,</v>
      </c>
      <c r="G144" s="5" t="str">
        <f>"""temp_location4"":" &amp;ForecastModelInputs!F145&amp;","</f>
        <v>"temp_location4":5.5,</v>
      </c>
      <c r="H144" s="5" t="str">
        <f>"""temp_location5"":" &amp;ForecastModelInputs!G145&amp;","</f>
        <v>"temp_location5":8.81,</v>
      </c>
      <c r="I144" s="5" t="str">
        <f>"""temp_location1"":" &amp;ForecastModelInputs!H145&amp;","</f>
        <v>"temp_location1":6.46,</v>
      </c>
      <c r="J144" s="5" t="str">
        <f>"""solar_location3"":" &amp;ForecastModelInputs!I145&amp;","</f>
        <v>"solar_location3":0,</v>
      </c>
      <c r="K144" s="5" t="str">
        <f>"""solar_location6"":" &amp;ForecastModelInputs!J145&amp;","</f>
        <v>"solar_location6":0,</v>
      </c>
      <c r="L144" s="5" t="str">
        <f>"""solar_location2"":" &amp;ForecastModelInputs!K145&amp;","</f>
        <v>"solar_location2":0,</v>
      </c>
      <c r="M144" s="5" t="str">
        <f>"""solar_location4"":" &amp;ForecastModelInputs!L145&amp;","</f>
        <v>"solar_location4":0,</v>
      </c>
      <c r="N144" s="5" t="str">
        <f>"""solar_location5"":" &amp;ForecastModelInputs!M145&amp;","</f>
        <v>"solar_location5":0,</v>
      </c>
      <c r="O144" s="5" t="str">
        <f>"""solar_location1"":" &amp;ForecastModelInputs!N145&amp;","</f>
        <v>"solar_location1":0,</v>
      </c>
      <c r="P144" s="5" t="str">
        <f>"""summerWinter"":""" &amp;ForecastModelInputs!O145&amp;""","</f>
        <v>"summerWinter":"WINTER",</v>
      </c>
      <c r="Q144" s="4" t="str">
        <f>"""dateTimeLocal"":"""&amp;TEXT(ForecastModelInputs!P145,"YYYY-MM-DD HH:MM:SS")&amp;".0000000"","</f>
        <v>"dateTimeLocal":"2019-03-12 23:30:00.0000000",</v>
      </c>
      <c r="R144" s="5" t="str">
        <f>"""year"":" &amp;ForecastModelInputs!Q145&amp;","</f>
        <v>"year":2019,</v>
      </c>
      <c r="S144" s="5" t="str">
        <f>"""monthNum"":" &amp;ForecastModelInputs!R145&amp;","</f>
        <v>"monthNum":3,</v>
      </c>
      <c r="T144" s="5" t="str">
        <f>"""monthName"":""" &amp;ForecastModelInputs!S145&amp;""","</f>
        <v>"monthName":"Mar",</v>
      </c>
      <c r="U144" s="5" t="str">
        <f>"""weekNumber"":" &amp;ForecastModelInputs!T145&amp;","</f>
        <v>"weekNumber":11,</v>
      </c>
      <c r="V144" s="5" t="str">
        <f>"""dayOfWeek"":""" &amp;TRIM(ForecastModelInputs!U145)&amp;""","</f>
        <v>"dayOfWeek":"Tue",</v>
      </c>
      <c r="W144" s="5" t="str">
        <f>"""dayOfWeekNumber"":" &amp;ForecastModelInputs!V145&amp;","</f>
        <v>"dayOfWeekNumber":3,</v>
      </c>
      <c r="X144" s="5" t="str">
        <f>"""hourText"":"&amp;ForecastModelInputs!X145&amp;","</f>
        <v>"hourText":23,</v>
      </c>
      <c r="Y144" s="5" t="str">
        <f>"""hourNumber"":" &amp;ForecastModelInputs!X145&amp;","</f>
        <v>"hourNumber":23,</v>
      </c>
      <c r="Z144" s="5" t="str">
        <f>"""settlementPeriod"":" &amp;ForecastModelInputs!Y145&amp;","</f>
        <v>"settlementPeriod":48,</v>
      </c>
      <c r="AA144" s="5" t="s">
        <v>63</v>
      </c>
      <c r="AB144" s="5" t="str">
        <f>"""bankHoliday"":""" &amp;ForecastModelInputs!Z145&amp;""","</f>
        <v>"bankHoliday":"44227.9791666667",</v>
      </c>
      <c r="AC144" s="5" t="str">
        <f>"""workingDay"":""" &amp;ForecastModelInputs!AA145&amp;"""},"</f>
        <v>"workingDay":"NOT HOLIDAY"},</v>
      </c>
    </row>
    <row r="145" spans="1:29" x14ac:dyDescent="0.3">
      <c r="A145" s="6" t="str">
        <f t="shared" si="2"/>
        <v>{"dateTimeUTC":"2019-03-13 00:00:00.0000000","temp_location3":5.75,"temp_location6":8.67,"temp_location2":6.23,"temp_location4":5.37,"temp_location5":8.66,"temp_location1":6.57,"solar_location3":0,"solar_location6":0,"solar_location2":0,"solar_location4":0,"solar_location5":0,"solar_location1":0,"summerWinter":"WINTER","dateTimeLocal":"2019-03-13 00:00:00.0000000","year":2019,"monthNum":3,"monthName":"Mar","weekNumber":11,"dayOfWeek":"Wed","dayOfWeekNumber":4,"hourText":0,"hourNumber":0,"settlementPeriod":1,"timeOfDayLocal": "2000-01-01 00:00:00,000000","bankHoliday":"44227","workingDay":"NOT HOLIDAY"},</v>
      </c>
      <c r="B145" s="5" t="s">
        <v>62</v>
      </c>
      <c r="C145" s="4" t="str">
        <f>"""dateTimeUTC"":"""&amp;TEXT(ForecastModelInputs!A146,"YYYY-MM-DD HH:MM:SS")&amp;".0000000"","</f>
        <v>"dateTimeUTC":"2019-03-13 00:00:00.0000000",</v>
      </c>
      <c r="D145" s="5" t="str">
        <f>"""temp_location3"":" &amp;ForecastModelInputs!C146&amp;","</f>
        <v>"temp_location3":5.75,</v>
      </c>
      <c r="E145" s="5" t="str">
        <f>"""temp_location6"":" &amp;ForecastModelInputs!D146&amp;","</f>
        <v>"temp_location6":8.67,</v>
      </c>
      <c r="F145" s="5" t="str">
        <f>"""temp_location2"":" &amp;ForecastModelInputs!E146&amp;","</f>
        <v>"temp_location2":6.23,</v>
      </c>
      <c r="G145" s="5" t="str">
        <f>"""temp_location4"":" &amp;ForecastModelInputs!F146&amp;","</f>
        <v>"temp_location4":5.37,</v>
      </c>
      <c r="H145" s="5" t="str">
        <f>"""temp_location5"":" &amp;ForecastModelInputs!G146&amp;","</f>
        <v>"temp_location5":8.66,</v>
      </c>
      <c r="I145" s="5" t="str">
        <f>"""temp_location1"":" &amp;ForecastModelInputs!H146&amp;","</f>
        <v>"temp_location1":6.57,</v>
      </c>
      <c r="J145" s="5" t="str">
        <f>"""solar_location3"":" &amp;ForecastModelInputs!I146&amp;","</f>
        <v>"solar_location3":0,</v>
      </c>
      <c r="K145" s="5" t="str">
        <f>"""solar_location6"":" &amp;ForecastModelInputs!J146&amp;","</f>
        <v>"solar_location6":0,</v>
      </c>
      <c r="L145" s="5" t="str">
        <f>"""solar_location2"":" &amp;ForecastModelInputs!K146&amp;","</f>
        <v>"solar_location2":0,</v>
      </c>
      <c r="M145" s="5" t="str">
        <f>"""solar_location4"":" &amp;ForecastModelInputs!L146&amp;","</f>
        <v>"solar_location4":0,</v>
      </c>
      <c r="N145" s="5" t="str">
        <f>"""solar_location5"":" &amp;ForecastModelInputs!M146&amp;","</f>
        <v>"solar_location5":0,</v>
      </c>
      <c r="O145" s="5" t="str">
        <f>"""solar_location1"":" &amp;ForecastModelInputs!N146&amp;","</f>
        <v>"solar_location1":0,</v>
      </c>
      <c r="P145" s="5" t="str">
        <f>"""summerWinter"":""" &amp;ForecastModelInputs!O146&amp;""","</f>
        <v>"summerWinter":"WINTER",</v>
      </c>
      <c r="Q145" s="4" t="str">
        <f>"""dateTimeLocal"":"""&amp;TEXT(ForecastModelInputs!P146,"YYYY-MM-DD HH:MM:SS")&amp;".0000000"","</f>
        <v>"dateTimeLocal":"2019-03-13 00:00:00.0000000",</v>
      </c>
      <c r="R145" s="5" t="str">
        <f>"""year"":" &amp;ForecastModelInputs!Q146&amp;","</f>
        <v>"year":2019,</v>
      </c>
      <c r="S145" s="5" t="str">
        <f>"""monthNum"":" &amp;ForecastModelInputs!R146&amp;","</f>
        <v>"monthNum":3,</v>
      </c>
      <c r="T145" s="5" t="str">
        <f>"""monthName"":""" &amp;ForecastModelInputs!S146&amp;""","</f>
        <v>"monthName":"Mar",</v>
      </c>
      <c r="U145" s="5" t="str">
        <f>"""weekNumber"":" &amp;ForecastModelInputs!T146&amp;","</f>
        <v>"weekNumber":11,</v>
      </c>
      <c r="V145" s="5" t="str">
        <f>"""dayOfWeek"":""" &amp;TRIM(ForecastModelInputs!U146)&amp;""","</f>
        <v>"dayOfWeek":"Wed",</v>
      </c>
      <c r="W145" s="5" t="str">
        <f>"""dayOfWeekNumber"":" &amp;ForecastModelInputs!V146&amp;","</f>
        <v>"dayOfWeekNumber":4,</v>
      </c>
      <c r="X145" s="5" t="str">
        <f>"""hourText"":"&amp;ForecastModelInputs!X146&amp;","</f>
        <v>"hourText":0,</v>
      </c>
      <c r="Y145" s="5" t="str">
        <f>"""hourNumber"":" &amp;ForecastModelInputs!X146&amp;","</f>
        <v>"hourNumber":0,</v>
      </c>
      <c r="Z145" s="5" t="str">
        <f>"""settlementPeriod"":" &amp;ForecastModelInputs!Y146&amp;","</f>
        <v>"settlementPeriod":1,</v>
      </c>
      <c r="AA145" s="5" t="s">
        <v>63</v>
      </c>
      <c r="AB145" s="5" t="str">
        <f>"""bankHoliday"":""" &amp;ForecastModelInputs!Z146&amp;""","</f>
        <v>"bankHoliday":"44227",</v>
      </c>
      <c r="AC145" s="5" t="str">
        <f>"""workingDay"":""" &amp;ForecastModelInputs!AA146&amp;"""},"</f>
        <v>"workingDay":"NOT HOLIDAY"},</v>
      </c>
    </row>
    <row r="146" spans="1:29" x14ac:dyDescent="0.3">
      <c r="A146" s="6" t="str">
        <f t="shared" si="2"/>
        <v>{"dateTimeUTC":"2019-03-13 00:30:00.0000000","temp_location3":5.75,"temp_location6":8.67,"temp_location2":6.23,"temp_location4":5.37,"temp_location5":8.66,"temp_location1":6.57,"solar_location3":0,"solar_location6":0,"solar_location2":0,"solar_location4":0,"solar_location5":0,"solar_location1":0,"summerWinter":"WINTER","dateTimeLocal":"2019-03-13 00:30:00.0000000","year":2019,"monthNum":3,"monthName":"Mar","weekNumber":11,"dayOfWeek":"Wed","dayOfWeekNumber":4,"hourText":0,"hourNumber":0,"settlementPeriod":2,"timeOfDayLocal": "2000-01-01 00:00:00,000000","bankHoliday":"44227.0208333333","workingDay":"NOT HOLIDAY"},</v>
      </c>
      <c r="B146" s="5" t="s">
        <v>62</v>
      </c>
      <c r="C146" s="4" t="str">
        <f>"""dateTimeUTC"":"""&amp;TEXT(ForecastModelInputs!A147,"YYYY-MM-DD HH:MM:SS")&amp;".0000000"","</f>
        <v>"dateTimeUTC":"2019-03-13 00:30:00.0000000",</v>
      </c>
      <c r="D146" s="5" t="str">
        <f>"""temp_location3"":" &amp;ForecastModelInputs!C147&amp;","</f>
        <v>"temp_location3":5.75,</v>
      </c>
      <c r="E146" s="5" t="str">
        <f>"""temp_location6"":" &amp;ForecastModelInputs!D147&amp;","</f>
        <v>"temp_location6":8.67,</v>
      </c>
      <c r="F146" s="5" t="str">
        <f>"""temp_location2"":" &amp;ForecastModelInputs!E147&amp;","</f>
        <v>"temp_location2":6.23,</v>
      </c>
      <c r="G146" s="5" t="str">
        <f>"""temp_location4"":" &amp;ForecastModelInputs!F147&amp;","</f>
        <v>"temp_location4":5.37,</v>
      </c>
      <c r="H146" s="5" t="str">
        <f>"""temp_location5"":" &amp;ForecastModelInputs!G147&amp;","</f>
        <v>"temp_location5":8.66,</v>
      </c>
      <c r="I146" s="5" t="str">
        <f>"""temp_location1"":" &amp;ForecastModelInputs!H147&amp;","</f>
        <v>"temp_location1":6.57,</v>
      </c>
      <c r="J146" s="5" t="str">
        <f>"""solar_location3"":" &amp;ForecastModelInputs!I147&amp;","</f>
        <v>"solar_location3":0,</v>
      </c>
      <c r="K146" s="5" t="str">
        <f>"""solar_location6"":" &amp;ForecastModelInputs!J147&amp;","</f>
        <v>"solar_location6":0,</v>
      </c>
      <c r="L146" s="5" t="str">
        <f>"""solar_location2"":" &amp;ForecastModelInputs!K147&amp;","</f>
        <v>"solar_location2":0,</v>
      </c>
      <c r="M146" s="5" t="str">
        <f>"""solar_location4"":" &amp;ForecastModelInputs!L147&amp;","</f>
        <v>"solar_location4":0,</v>
      </c>
      <c r="N146" s="5" t="str">
        <f>"""solar_location5"":" &amp;ForecastModelInputs!M147&amp;","</f>
        <v>"solar_location5":0,</v>
      </c>
      <c r="O146" s="5" t="str">
        <f>"""solar_location1"":" &amp;ForecastModelInputs!N147&amp;","</f>
        <v>"solar_location1":0,</v>
      </c>
      <c r="P146" s="5" t="str">
        <f>"""summerWinter"":""" &amp;ForecastModelInputs!O147&amp;""","</f>
        <v>"summerWinter":"WINTER",</v>
      </c>
      <c r="Q146" s="4" t="str">
        <f>"""dateTimeLocal"":"""&amp;TEXT(ForecastModelInputs!P147,"YYYY-MM-DD HH:MM:SS")&amp;".0000000"","</f>
        <v>"dateTimeLocal":"2019-03-13 00:30:00.0000000",</v>
      </c>
      <c r="R146" s="5" t="str">
        <f>"""year"":" &amp;ForecastModelInputs!Q147&amp;","</f>
        <v>"year":2019,</v>
      </c>
      <c r="S146" s="5" t="str">
        <f>"""monthNum"":" &amp;ForecastModelInputs!R147&amp;","</f>
        <v>"monthNum":3,</v>
      </c>
      <c r="T146" s="5" t="str">
        <f>"""monthName"":""" &amp;ForecastModelInputs!S147&amp;""","</f>
        <v>"monthName":"Mar",</v>
      </c>
      <c r="U146" s="5" t="str">
        <f>"""weekNumber"":" &amp;ForecastModelInputs!T147&amp;","</f>
        <v>"weekNumber":11,</v>
      </c>
      <c r="V146" s="5" t="str">
        <f>"""dayOfWeek"":""" &amp;TRIM(ForecastModelInputs!U147)&amp;""","</f>
        <v>"dayOfWeek":"Wed",</v>
      </c>
      <c r="W146" s="5" t="str">
        <f>"""dayOfWeekNumber"":" &amp;ForecastModelInputs!V147&amp;","</f>
        <v>"dayOfWeekNumber":4,</v>
      </c>
      <c r="X146" s="5" t="str">
        <f>"""hourText"":"&amp;ForecastModelInputs!X147&amp;","</f>
        <v>"hourText":0,</v>
      </c>
      <c r="Y146" s="5" t="str">
        <f>"""hourNumber"":" &amp;ForecastModelInputs!X147&amp;","</f>
        <v>"hourNumber":0,</v>
      </c>
      <c r="Z146" s="5" t="str">
        <f>"""settlementPeriod"":" &amp;ForecastModelInputs!Y147&amp;","</f>
        <v>"settlementPeriod":2,</v>
      </c>
      <c r="AA146" s="5" t="s">
        <v>63</v>
      </c>
      <c r="AB146" s="5" t="str">
        <f>"""bankHoliday"":""" &amp;ForecastModelInputs!Z147&amp;""","</f>
        <v>"bankHoliday":"44227.0208333333",</v>
      </c>
      <c r="AC146" s="5" t="str">
        <f>"""workingDay"":""" &amp;ForecastModelInputs!AA147&amp;"""},"</f>
        <v>"workingDay":"NOT HOLIDAY"},</v>
      </c>
    </row>
    <row r="147" spans="1:29" x14ac:dyDescent="0.3">
      <c r="A147" s="6" t="str">
        <f t="shared" si="2"/>
        <v>{"dateTimeUTC":"2019-03-13 01:00:00.0000000","temp_location3":5.67,"temp_location6":8.6,"temp_location2":6.27,"temp_location4":5.3,"temp_location5":8.72,"temp_location1":6.49,"solar_location3":0,"solar_location6":0,"solar_location2":0,"solar_location4":0,"solar_location5":0,"solar_location1":0,"summerWinter":"WINTER","dateTimeLocal":"2019-03-13 01:00:00.0000000","year":2019,"monthNum":3,"monthName":"Mar","weekNumber":11,"dayOfWeek":"Wed","dayOfWeekNumber":4,"hourText":1,"hourNumber":1,"settlementPeriod":3,"timeOfDayLocal": "2000-01-01 00:00:00,000000","bankHoliday":"44227.0416666667","workingDay":"NOT HOLIDAY"},</v>
      </c>
      <c r="B147" s="5" t="s">
        <v>62</v>
      </c>
      <c r="C147" s="4" t="str">
        <f>"""dateTimeUTC"":"""&amp;TEXT(ForecastModelInputs!A148,"YYYY-MM-DD HH:MM:SS")&amp;".0000000"","</f>
        <v>"dateTimeUTC":"2019-03-13 01:00:00.0000000",</v>
      </c>
      <c r="D147" s="5" t="str">
        <f>"""temp_location3"":" &amp;ForecastModelInputs!C148&amp;","</f>
        <v>"temp_location3":5.67,</v>
      </c>
      <c r="E147" s="5" t="str">
        <f>"""temp_location6"":" &amp;ForecastModelInputs!D148&amp;","</f>
        <v>"temp_location6":8.6,</v>
      </c>
      <c r="F147" s="5" t="str">
        <f>"""temp_location2"":" &amp;ForecastModelInputs!E148&amp;","</f>
        <v>"temp_location2":6.27,</v>
      </c>
      <c r="G147" s="5" t="str">
        <f>"""temp_location4"":" &amp;ForecastModelInputs!F148&amp;","</f>
        <v>"temp_location4":5.3,</v>
      </c>
      <c r="H147" s="5" t="str">
        <f>"""temp_location5"":" &amp;ForecastModelInputs!G148&amp;","</f>
        <v>"temp_location5":8.72,</v>
      </c>
      <c r="I147" s="5" t="str">
        <f>"""temp_location1"":" &amp;ForecastModelInputs!H148&amp;","</f>
        <v>"temp_location1":6.49,</v>
      </c>
      <c r="J147" s="5" t="str">
        <f>"""solar_location3"":" &amp;ForecastModelInputs!I148&amp;","</f>
        <v>"solar_location3":0,</v>
      </c>
      <c r="K147" s="5" t="str">
        <f>"""solar_location6"":" &amp;ForecastModelInputs!J148&amp;","</f>
        <v>"solar_location6":0,</v>
      </c>
      <c r="L147" s="5" t="str">
        <f>"""solar_location2"":" &amp;ForecastModelInputs!K148&amp;","</f>
        <v>"solar_location2":0,</v>
      </c>
      <c r="M147" s="5" t="str">
        <f>"""solar_location4"":" &amp;ForecastModelInputs!L148&amp;","</f>
        <v>"solar_location4":0,</v>
      </c>
      <c r="N147" s="5" t="str">
        <f>"""solar_location5"":" &amp;ForecastModelInputs!M148&amp;","</f>
        <v>"solar_location5":0,</v>
      </c>
      <c r="O147" s="5" t="str">
        <f>"""solar_location1"":" &amp;ForecastModelInputs!N148&amp;","</f>
        <v>"solar_location1":0,</v>
      </c>
      <c r="P147" s="5" t="str">
        <f>"""summerWinter"":""" &amp;ForecastModelInputs!O148&amp;""","</f>
        <v>"summerWinter":"WINTER",</v>
      </c>
      <c r="Q147" s="4" t="str">
        <f>"""dateTimeLocal"":"""&amp;TEXT(ForecastModelInputs!P148,"YYYY-MM-DD HH:MM:SS")&amp;".0000000"","</f>
        <v>"dateTimeLocal":"2019-03-13 01:00:00.0000000",</v>
      </c>
      <c r="R147" s="5" t="str">
        <f>"""year"":" &amp;ForecastModelInputs!Q148&amp;","</f>
        <v>"year":2019,</v>
      </c>
      <c r="S147" s="5" t="str">
        <f>"""monthNum"":" &amp;ForecastModelInputs!R148&amp;","</f>
        <v>"monthNum":3,</v>
      </c>
      <c r="T147" s="5" t="str">
        <f>"""monthName"":""" &amp;ForecastModelInputs!S148&amp;""","</f>
        <v>"monthName":"Mar",</v>
      </c>
      <c r="U147" s="5" t="str">
        <f>"""weekNumber"":" &amp;ForecastModelInputs!T148&amp;","</f>
        <v>"weekNumber":11,</v>
      </c>
      <c r="V147" s="5" t="str">
        <f>"""dayOfWeek"":""" &amp;TRIM(ForecastModelInputs!U148)&amp;""","</f>
        <v>"dayOfWeek":"Wed",</v>
      </c>
      <c r="W147" s="5" t="str">
        <f>"""dayOfWeekNumber"":" &amp;ForecastModelInputs!V148&amp;","</f>
        <v>"dayOfWeekNumber":4,</v>
      </c>
      <c r="X147" s="5" t="str">
        <f>"""hourText"":"&amp;ForecastModelInputs!X148&amp;","</f>
        <v>"hourText":1,</v>
      </c>
      <c r="Y147" s="5" t="str">
        <f>"""hourNumber"":" &amp;ForecastModelInputs!X148&amp;","</f>
        <v>"hourNumber":1,</v>
      </c>
      <c r="Z147" s="5" t="str">
        <f>"""settlementPeriod"":" &amp;ForecastModelInputs!Y148&amp;","</f>
        <v>"settlementPeriod":3,</v>
      </c>
      <c r="AA147" s="5" t="s">
        <v>63</v>
      </c>
      <c r="AB147" s="5" t="str">
        <f>"""bankHoliday"":""" &amp;ForecastModelInputs!Z148&amp;""","</f>
        <v>"bankHoliday":"44227.0416666667",</v>
      </c>
      <c r="AC147" s="5" t="str">
        <f>"""workingDay"":""" &amp;ForecastModelInputs!AA148&amp;"""},"</f>
        <v>"workingDay":"NOT HOLIDAY"},</v>
      </c>
    </row>
    <row r="148" spans="1:29" x14ac:dyDescent="0.3">
      <c r="A148" s="6" t="str">
        <f t="shared" si="2"/>
        <v>{"dateTimeUTC":"2019-03-13 01:30:00.0000000","temp_location3":5.67,"temp_location6":8.6,"temp_location2":6.27,"temp_location4":5.3,"temp_location5":8.72,"temp_location1":6.49,"solar_location3":0,"solar_location6":0,"solar_location2":0,"solar_location4":0,"solar_location5":0,"solar_location1":0,"summerWinter":"WINTER","dateTimeLocal":"2019-03-13 01:30:00.0000000","year":2019,"monthNum":3,"monthName":"Mar","weekNumber":11,"dayOfWeek":"Wed","dayOfWeekNumber":4,"hourText":1,"hourNumber":1,"settlementPeriod":4,"timeOfDayLocal": "2000-01-01 00:00:00,000000","bankHoliday":"44227.0625","workingDay":"NOT HOLIDAY"},</v>
      </c>
      <c r="B148" s="5" t="s">
        <v>62</v>
      </c>
      <c r="C148" s="4" t="str">
        <f>"""dateTimeUTC"":"""&amp;TEXT(ForecastModelInputs!A149,"YYYY-MM-DD HH:MM:SS")&amp;".0000000"","</f>
        <v>"dateTimeUTC":"2019-03-13 01:30:00.0000000",</v>
      </c>
      <c r="D148" s="5" t="str">
        <f>"""temp_location3"":" &amp;ForecastModelInputs!C149&amp;","</f>
        <v>"temp_location3":5.67,</v>
      </c>
      <c r="E148" s="5" t="str">
        <f>"""temp_location6"":" &amp;ForecastModelInputs!D149&amp;","</f>
        <v>"temp_location6":8.6,</v>
      </c>
      <c r="F148" s="5" t="str">
        <f>"""temp_location2"":" &amp;ForecastModelInputs!E149&amp;","</f>
        <v>"temp_location2":6.27,</v>
      </c>
      <c r="G148" s="5" t="str">
        <f>"""temp_location4"":" &amp;ForecastModelInputs!F149&amp;","</f>
        <v>"temp_location4":5.3,</v>
      </c>
      <c r="H148" s="5" t="str">
        <f>"""temp_location5"":" &amp;ForecastModelInputs!G149&amp;","</f>
        <v>"temp_location5":8.72,</v>
      </c>
      <c r="I148" s="5" t="str">
        <f>"""temp_location1"":" &amp;ForecastModelInputs!H149&amp;","</f>
        <v>"temp_location1":6.49,</v>
      </c>
      <c r="J148" s="5" t="str">
        <f>"""solar_location3"":" &amp;ForecastModelInputs!I149&amp;","</f>
        <v>"solar_location3":0,</v>
      </c>
      <c r="K148" s="5" t="str">
        <f>"""solar_location6"":" &amp;ForecastModelInputs!J149&amp;","</f>
        <v>"solar_location6":0,</v>
      </c>
      <c r="L148" s="5" t="str">
        <f>"""solar_location2"":" &amp;ForecastModelInputs!K149&amp;","</f>
        <v>"solar_location2":0,</v>
      </c>
      <c r="M148" s="5" t="str">
        <f>"""solar_location4"":" &amp;ForecastModelInputs!L149&amp;","</f>
        <v>"solar_location4":0,</v>
      </c>
      <c r="N148" s="5" t="str">
        <f>"""solar_location5"":" &amp;ForecastModelInputs!M149&amp;","</f>
        <v>"solar_location5":0,</v>
      </c>
      <c r="O148" s="5" t="str">
        <f>"""solar_location1"":" &amp;ForecastModelInputs!N149&amp;","</f>
        <v>"solar_location1":0,</v>
      </c>
      <c r="P148" s="5" t="str">
        <f>"""summerWinter"":""" &amp;ForecastModelInputs!O149&amp;""","</f>
        <v>"summerWinter":"WINTER",</v>
      </c>
      <c r="Q148" s="4" t="str">
        <f>"""dateTimeLocal"":"""&amp;TEXT(ForecastModelInputs!P149,"YYYY-MM-DD HH:MM:SS")&amp;".0000000"","</f>
        <v>"dateTimeLocal":"2019-03-13 01:30:00.0000000",</v>
      </c>
      <c r="R148" s="5" t="str">
        <f>"""year"":" &amp;ForecastModelInputs!Q149&amp;","</f>
        <v>"year":2019,</v>
      </c>
      <c r="S148" s="5" t="str">
        <f>"""monthNum"":" &amp;ForecastModelInputs!R149&amp;","</f>
        <v>"monthNum":3,</v>
      </c>
      <c r="T148" s="5" t="str">
        <f>"""monthName"":""" &amp;ForecastModelInputs!S149&amp;""","</f>
        <v>"monthName":"Mar",</v>
      </c>
      <c r="U148" s="5" t="str">
        <f>"""weekNumber"":" &amp;ForecastModelInputs!T149&amp;","</f>
        <v>"weekNumber":11,</v>
      </c>
      <c r="V148" s="5" t="str">
        <f>"""dayOfWeek"":""" &amp;TRIM(ForecastModelInputs!U149)&amp;""","</f>
        <v>"dayOfWeek":"Wed",</v>
      </c>
      <c r="W148" s="5" t="str">
        <f>"""dayOfWeekNumber"":" &amp;ForecastModelInputs!V149&amp;","</f>
        <v>"dayOfWeekNumber":4,</v>
      </c>
      <c r="X148" s="5" t="str">
        <f>"""hourText"":"&amp;ForecastModelInputs!X149&amp;","</f>
        <v>"hourText":1,</v>
      </c>
      <c r="Y148" s="5" t="str">
        <f>"""hourNumber"":" &amp;ForecastModelInputs!X149&amp;","</f>
        <v>"hourNumber":1,</v>
      </c>
      <c r="Z148" s="5" t="str">
        <f>"""settlementPeriod"":" &amp;ForecastModelInputs!Y149&amp;","</f>
        <v>"settlementPeriod":4,</v>
      </c>
      <c r="AA148" s="5" t="s">
        <v>63</v>
      </c>
      <c r="AB148" s="5" t="str">
        <f>"""bankHoliday"":""" &amp;ForecastModelInputs!Z149&amp;""","</f>
        <v>"bankHoliday":"44227.0625",</v>
      </c>
      <c r="AC148" s="5" t="str">
        <f>"""workingDay"":""" &amp;ForecastModelInputs!AA149&amp;"""},"</f>
        <v>"workingDay":"NOT HOLIDAY"},</v>
      </c>
    </row>
    <row r="149" spans="1:29" x14ac:dyDescent="0.3">
      <c r="A149" s="6" t="str">
        <f t="shared" si="2"/>
        <v>{"dateTimeUTC":"2019-03-13 02:00:00.0000000","temp_location3":5.51,"temp_location6":8.64,"temp_location2":6.12,"temp_location4":5.21,"temp_location5":8.69,"temp_location1":6.2,"solar_location3":0,"solar_location6":0,"solar_location2":0,"solar_location4":0,"solar_location5":0,"solar_location1":0,"summerWinter":"WINTER","dateTimeLocal":"2019-03-13 02:00:00.0000000","year":2019,"monthNum":3,"monthName":"Mar","weekNumber":11,"dayOfWeek":"Wed","dayOfWeekNumber":4,"hourText":2,"hourNumber":2,"settlementPeriod":5,"timeOfDayLocal": "2000-01-01 00:00:00,000000","bankHoliday":"44227.0833333333","workingDay":"NOT HOLIDAY"},</v>
      </c>
      <c r="B149" s="5" t="s">
        <v>62</v>
      </c>
      <c r="C149" s="4" t="str">
        <f>"""dateTimeUTC"":"""&amp;TEXT(ForecastModelInputs!A150,"YYYY-MM-DD HH:MM:SS")&amp;".0000000"","</f>
        <v>"dateTimeUTC":"2019-03-13 02:00:00.0000000",</v>
      </c>
      <c r="D149" s="5" t="str">
        <f>"""temp_location3"":" &amp;ForecastModelInputs!C150&amp;","</f>
        <v>"temp_location3":5.51,</v>
      </c>
      <c r="E149" s="5" t="str">
        <f>"""temp_location6"":" &amp;ForecastModelInputs!D150&amp;","</f>
        <v>"temp_location6":8.64,</v>
      </c>
      <c r="F149" s="5" t="str">
        <f>"""temp_location2"":" &amp;ForecastModelInputs!E150&amp;","</f>
        <v>"temp_location2":6.12,</v>
      </c>
      <c r="G149" s="5" t="str">
        <f>"""temp_location4"":" &amp;ForecastModelInputs!F150&amp;","</f>
        <v>"temp_location4":5.21,</v>
      </c>
      <c r="H149" s="5" t="str">
        <f>"""temp_location5"":" &amp;ForecastModelInputs!G150&amp;","</f>
        <v>"temp_location5":8.69,</v>
      </c>
      <c r="I149" s="5" t="str">
        <f>"""temp_location1"":" &amp;ForecastModelInputs!H150&amp;","</f>
        <v>"temp_location1":6.2,</v>
      </c>
      <c r="J149" s="5" t="str">
        <f>"""solar_location3"":" &amp;ForecastModelInputs!I150&amp;","</f>
        <v>"solar_location3":0,</v>
      </c>
      <c r="K149" s="5" t="str">
        <f>"""solar_location6"":" &amp;ForecastModelInputs!J150&amp;","</f>
        <v>"solar_location6":0,</v>
      </c>
      <c r="L149" s="5" t="str">
        <f>"""solar_location2"":" &amp;ForecastModelInputs!K150&amp;","</f>
        <v>"solar_location2":0,</v>
      </c>
      <c r="M149" s="5" t="str">
        <f>"""solar_location4"":" &amp;ForecastModelInputs!L150&amp;","</f>
        <v>"solar_location4":0,</v>
      </c>
      <c r="N149" s="5" t="str">
        <f>"""solar_location5"":" &amp;ForecastModelInputs!M150&amp;","</f>
        <v>"solar_location5":0,</v>
      </c>
      <c r="O149" s="5" t="str">
        <f>"""solar_location1"":" &amp;ForecastModelInputs!N150&amp;","</f>
        <v>"solar_location1":0,</v>
      </c>
      <c r="P149" s="5" t="str">
        <f>"""summerWinter"":""" &amp;ForecastModelInputs!O150&amp;""","</f>
        <v>"summerWinter":"WINTER",</v>
      </c>
      <c r="Q149" s="4" t="str">
        <f>"""dateTimeLocal"":"""&amp;TEXT(ForecastModelInputs!P150,"YYYY-MM-DD HH:MM:SS")&amp;".0000000"","</f>
        <v>"dateTimeLocal":"2019-03-13 02:00:00.0000000",</v>
      </c>
      <c r="R149" s="5" t="str">
        <f>"""year"":" &amp;ForecastModelInputs!Q150&amp;","</f>
        <v>"year":2019,</v>
      </c>
      <c r="S149" s="5" t="str">
        <f>"""monthNum"":" &amp;ForecastModelInputs!R150&amp;","</f>
        <v>"monthNum":3,</v>
      </c>
      <c r="T149" s="5" t="str">
        <f>"""monthName"":""" &amp;ForecastModelInputs!S150&amp;""","</f>
        <v>"monthName":"Mar",</v>
      </c>
      <c r="U149" s="5" t="str">
        <f>"""weekNumber"":" &amp;ForecastModelInputs!T150&amp;","</f>
        <v>"weekNumber":11,</v>
      </c>
      <c r="V149" s="5" t="str">
        <f>"""dayOfWeek"":""" &amp;TRIM(ForecastModelInputs!U150)&amp;""","</f>
        <v>"dayOfWeek":"Wed",</v>
      </c>
      <c r="W149" s="5" t="str">
        <f>"""dayOfWeekNumber"":" &amp;ForecastModelInputs!V150&amp;","</f>
        <v>"dayOfWeekNumber":4,</v>
      </c>
      <c r="X149" s="5" t="str">
        <f>"""hourText"":"&amp;ForecastModelInputs!X150&amp;","</f>
        <v>"hourText":2,</v>
      </c>
      <c r="Y149" s="5" t="str">
        <f>"""hourNumber"":" &amp;ForecastModelInputs!X150&amp;","</f>
        <v>"hourNumber":2,</v>
      </c>
      <c r="Z149" s="5" t="str">
        <f>"""settlementPeriod"":" &amp;ForecastModelInputs!Y150&amp;","</f>
        <v>"settlementPeriod":5,</v>
      </c>
      <c r="AA149" s="5" t="s">
        <v>63</v>
      </c>
      <c r="AB149" s="5" t="str">
        <f>"""bankHoliday"":""" &amp;ForecastModelInputs!Z150&amp;""","</f>
        <v>"bankHoliday":"44227.0833333333",</v>
      </c>
      <c r="AC149" s="5" t="str">
        <f>"""workingDay"":""" &amp;ForecastModelInputs!AA150&amp;"""},"</f>
        <v>"workingDay":"NOT HOLIDAY"},</v>
      </c>
    </row>
    <row r="150" spans="1:29" x14ac:dyDescent="0.3">
      <c r="A150" s="6" t="str">
        <f t="shared" si="2"/>
        <v>{"dateTimeUTC":"2019-03-13 02:30:00.0000000","temp_location3":5.51,"temp_location6":8.64,"temp_location2":6.12,"temp_location4":5.21,"temp_location5":8.69,"temp_location1":6.2,"solar_location3":0,"solar_location6":0,"solar_location2":0,"solar_location4":0,"solar_location5":0,"solar_location1":0,"summerWinter":"WINTER","dateTimeLocal":"2019-03-13 02:30:00.0000000","year":2019,"monthNum":3,"monthName":"Mar","weekNumber":11,"dayOfWeek":"Wed","dayOfWeekNumber":4,"hourText":2,"hourNumber":2,"settlementPeriod":6,"timeOfDayLocal": "2000-01-01 00:00:00,000000","bankHoliday":"44227.1041666667","workingDay":"NOT HOLIDAY"},</v>
      </c>
      <c r="B150" s="5" t="s">
        <v>62</v>
      </c>
      <c r="C150" s="4" t="str">
        <f>"""dateTimeUTC"":"""&amp;TEXT(ForecastModelInputs!A151,"YYYY-MM-DD HH:MM:SS")&amp;".0000000"","</f>
        <v>"dateTimeUTC":"2019-03-13 02:30:00.0000000",</v>
      </c>
      <c r="D150" s="5" t="str">
        <f>"""temp_location3"":" &amp;ForecastModelInputs!C151&amp;","</f>
        <v>"temp_location3":5.51,</v>
      </c>
      <c r="E150" s="5" t="str">
        <f>"""temp_location6"":" &amp;ForecastModelInputs!D151&amp;","</f>
        <v>"temp_location6":8.64,</v>
      </c>
      <c r="F150" s="5" t="str">
        <f>"""temp_location2"":" &amp;ForecastModelInputs!E151&amp;","</f>
        <v>"temp_location2":6.12,</v>
      </c>
      <c r="G150" s="5" t="str">
        <f>"""temp_location4"":" &amp;ForecastModelInputs!F151&amp;","</f>
        <v>"temp_location4":5.21,</v>
      </c>
      <c r="H150" s="5" t="str">
        <f>"""temp_location5"":" &amp;ForecastModelInputs!G151&amp;","</f>
        <v>"temp_location5":8.69,</v>
      </c>
      <c r="I150" s="5" t="str">
        <f>"""temp_location1"":" &amp;ForecastModelInputs!H151&amp;","</f>
        <v>"temp_location1":6.2,</v>
      </c>
      <c r="J150" s="5" t="str">
        <f>"""solar_location3"":" &amp;ForecastModelInputs!I151&amp;","</f>
        <v>"solar_location3":0,</v>
      </c>
      <c r="K150" s="5" t="str">
        <f>"""solar_location6"":" &amp;ForecastModelInputs!J151&amp;","</f>
        <v>"solar_location6":0,</v>
      </c>
      <c r="L150" s="5" t="str">
        <f>"""solar_location2"":" &amp;ForecastModelInputs!K151&amp;","</f>
        <v>"solar_location2":0,</v>
      </c>
      <c r="M150" s="5" t="str">
        <f>"""solar_location4"":" &amp;ForecastModelInputs!L151&amp;","</f>
        <v>"solar_location4":0,</v>
      </c>
      <c r="N150" s="5" t="str">
        <f>"""solar_location5"":" &amp;ForecastModelInputs!M151&amp;","</f>
        <v>"solar_location5":0,</v>
      </c>
      <c r="O150" s="5" t="str">
        <f>"""solar_location1"":" &amp;ForecastModelInputs!N151&amp;","</f>
        <v>"solar_location1":0,</v>
      </c>
      <c r="P150" s="5" t="str">
        <f>"""summerWinter"":""" &amp;ForecastModelInputs!O151&amp;""","</f>
        <v>"summerWinter":"WINTER",</v>
      </c>
      <c r="Q150" s="4" t="str">
        <f>"""dateTimeLocal"":"""&amp;TEXT(ForecastModelInputs!P151,"YYYY-MM-DD HH:MM:SS")&amp;".0000000"","</f>
        <v>"dateTimeLocal":"2019-03-13 02:30:00.0000000",</v>
      </c>
      <c r="R150" s="5" t="str">
        <f>"""year"":" &amp;ForecastModelInputs!Q151&amp;","</f>
        <v>"year":2019,</v>
      </c>
      <c r="S150" s="5" t="str">
        <f>"""monthNum"":" &amp;ForecastModelInputs!R151&amp;","</f>
        <v>"monthNum":3,</v>
      </c>
      <c r="T150" s="5" t="str">
        <f>"""monthName"":""" &amp;ForecastModelInputs!S151&amp;""","</f>
        <v>"monthName":"Mar",</v>
      </c>
      <c r="U150" s="5" t="str">
        <f>"""weekNumber"":" &amp;ForecastModelInputs!T151&amp;","</f>
        <v>"weekNumber":11,</v>
      </c>
      <c r="V150" s="5" t="str">
        <f>"""dayOfWeek"":""" &amp;TRIM(ForecastModelInputs!U151)&amp;""","</f>
        <v>"dayOfWeek":"Wed",</v>
      </c>
      <c r="W150" s="5" t="str">
        <f>"""dayOfWeekNumber"":" &amp;ForecastModelInputs!V151&amp;","</f>
        <v>"dayOfWeekNumber":4,</v>
      </c>
      <c r="X150" s="5" t="str">
        <f>"""hourText"":"&amp;ForecastModelInputs!X151&amp;","</f>
        <v>"hourText":2,</v>
      </c>
      <c r="Y150" s="5" t="str">
        <f>"""hourNumber"":" &amp;ForecastModelInputs!X151&amp;","</f>
        <v>"hourNumber":2,</v>
      </c>
      <c r="Z150" s="5" t="str">
        <f>"""settlementPeriod"":" &amp;ForecastModelInputs!Y151&amp;","</f>
        <v>"settlementPeriod":6,</v>
      </c>
      <c r="AA150" s="5" t="s">
        <v>63</v>
      </c>
      <c r="AB150" s="5" t="str">
        <f>"""bankHoliday"":""" &amp;ForecastModelInputs!Z151&amp;""","</f>
        <v>"bankHoliday":"44227.1041666667",</v>
      </c>
      <c r="AC150" s="5" t="str">
        <f>"""workingDay"":""" &amp;ForecastModelInputs!AA151&amp;"""},"</f>
        <v>"workingDay":"NOT HOLIDAY"},</v>
      </c>
    </row>
    <row r="151" spans="1:29" x14ac:dyDescent="0.3">
      <c r="A151" s="6" t="str">
        <f t="shared" si="2"/>
        <v>{"dateTimeUTC":"2019-03-13 03:00:00.0000000","temp_location3":5.38,"temp_location6":8.49,"temp_location2":5.91,"temp_location4":5.11,"temp_location5":8.5,"temp_location1":6.02,"solar_location3":0,"solar_location6":0,"solar_location2":0,"solar_location4":0,"solar_location5":0,"solar_location1":0,"summerWinter":"WINTER","dateTimeLocal":"2019-03-13 03:00:00.0000000","year":2019,"monthNum":3,"monthName":"Mar","weekNumber":11,"dayOfWeek":"Wed","dayOfWeekNumber":4,"hourText":3,"hourNumber":3,"settlementPeriod":7,"timeOfDayLocal": "2000-01-01 00:00:00,000000","bankHoliday":"44227.125","workingDay":"NOT HOLIDAY"},</v>
      </c>
      <c r="B151" s="5" t="s">
        <v>62</v>
      </c>
      <c r="C151" s="4" t="str">
        <f>"""dateTimeUTC"":"""&amp;TEXT(ForecastModelInputs!A152,"YYYY-MM-DD HH:MM:SS")&amp;".0000000"","</f>
        <v>"dateTimeUTC":"2019-03-13 03:00:00.0000000",</v>
      </c>
      <c r="D151" s="5" t="str">
        <f>"""temp_location3"":" &amp;ForecastModelInputs!C152&amp;","</f>
        <v>"temp_location3":5.38,</v>
      </c>
      <c r="E151" s="5" t="str">
        <f>"""temp_location6"":" &amp;ForecastModelInputs!D152&amp;","</f>
        <v>"temp_location6":8.49,</v>
      </c>
      <c r="F151" s="5" t="str">
        <f>"""temp_location2"":" &amp;ForecastModelInputs!E152&amp;","</f>
        <v>"temp_location2":5.91,</v>
      </c>
      <c r="G151" s="5" t="str">
        <f>"""temp_location4"":" &amp;ForecastModelInputs!F152&amp;","</f>
        <v>"temp_location4":5.11,</v>
      </c>
      <c r="H151" s="5" t="str">
        <f>"""temp_location5"":" &amp;ForecastModelInputs!G152&amp;","</f>
        <v>"temp_location5":8.5,</v>
      </c>
      <c r="I151" s="5" t="str">
        <f>"""temp_location1"":" &amp;ForecastModelInputs!H152&amp;","</f>
        <v>"temp_location1":6.02,</v>
      </c>
      <c r="J151" s="5" t="str">
        <f>"""solar_location3"":" &amp;ForecastModelInputs!I152&amp;","</f>
        <v>"solar_location3":0,</v>
      </c>
      <c r="K151" s="5" t="str">
        <f>"""solar_location6"":" &amp;ForecastModelInputs!J152&amp;","</f>
        <v>"solar_location6":0,</v>
      </c>
      <c r="L151" s="5" t="str">
        <f>"""solar_location2"":" &amp;ForecastModelInputs!K152&amp;","</f>
        <v>"solar_location2":0,</v>
      </c>
      <c r="M151" s="5" t="str">
        <f>"""solar_location4"":" &amp;ForecastModelInputs!L152&amp;","</f>
        <v>"solar_location4":0,</v>
      </c>
      <c r="N151" s="5" t="str">
        <f>"""solar_location5"":" &amp;ForecastModelInputs!M152&amp;","</f>
        <v>"solar_location5":0,</v>
      </c>
      <c r="O151" s="5" t="str">
        <f>"""solar_location1"":" &amp;ForecastModelInputs!N152&amp;","</f>
        <v>"solar_location1":0,</v>
      </c>
      <c r="P151" s="5" t="str">
        <f>"""summerWinter"":""" &amp;ForecastModelInputs!O152&amp;""","</f>
        <v>"summerWinter":"WINTER",</v>
      </c>
      <c r="Q151" s="4" t="str">
        <f>"""dateTimeLocal"":"""&amp;TEXT(ForecastModelInputs!P152,"YYYY-MM-DD HH:MM:SS")&amp;".0000000"","</f>
        <v>"dateTimeLocal":"2019-03-13 03:00:00.0000000",</v>
      </c>
      <c r="R151" s="5" t="str">
        <f>"""year"":" &amp;ForecastModelInputs!Q152&amp;","</f>
        <v>"year":2019,</v>
      </c>
      <c r="S151" s="5" t="str">
        <f>"""monthNum"":" &amp;ForecastModelInputs!R152&amp;","</f>
        <v>"monthNum":3,</v>
      </c>
      <c r="T151" s="5" t="str">
        <f>"""monthName"":""" &amp;ForecastModelInputs!S152&amp;""","</f>
        <v>"monthName":"Mar",</v>
      </c>
      <c r="U151" s="5" t="str">
        <f>"""weekNumber"":" &amp;ForecastModelInputs!T152&amp;","</f>
        <v>"weekNumber":11,</v>
      </c>
      <c r="V151" s="5" t="str">
        <f>"""dayOfWeek"":""" &amp;TRIM(ForecastModelInputs!U152)&amp;""","</f>
        <v>"dayOfWeek":"Wed",</v>
      </c>
      <c r="W151" s="5" t="str">
        <f>"""dayOfWeekNumber"":" &amp;ForecastModelInputs!V152&amp;","</f>
        <v>"dayOfWeekNumber":4,</v>
      </c>
      <c r="X151" s="5" t="str">
        <f>"""hourText"":"&amp;ForecastModelInputs!X152&amp;","</f>
        <v>"hourText":3,</v>
      </c>
      <c r="Y151" s="5" t="str">
        <f>"""hourNumber"":" &amp;ForecastModelInputs!X152&amp;","</f>
        <v>"hourNumber":3,</v>
      </c>
      <c r="Z151" s="5" t="str">
        <f>"""settlementPeriod"":" &amp;ForecastModelInputs!Y152&amp;","</f>
        <v>"settlementPeriod":7,</v>
      </c>
      <c r="AA151" s="5" t="s">
        <v>63</v>
      </c>
      <c r="AB151" s="5" t="str">
        <f>"""bankHoliday"":""" &amp;ForecastModelInputs!Z152&amp;""","</f>
        <v>"bankHoliday":"44227.125",</v>
      </c>
      <c r="AC151" s="5" t="str">
        <f>"""workingDay"":""" &amp;ForecastModelInputs!AA152&amp;"""},"</f>
        <v>"workingDay":"NOT HOLIDAY"},</v>
      </c>
    </row>
    <row r="152" spans="1:29" x14ac:dyDescent="0.3">
      <c r="A152" s="6" t="str">
        <f t="shared" si="2"/>
        <v>{"dateTimeUTC":"2019-03-13 03:30:00.0000000","temp_location3":5.38,"temp_location6":8.49,"temp_location2":5.91,"temp_location4":5.11,"temp_location5":8.5,"temp_location1":6.02,"solar_location3":0,"solar_location6":0,"solar_location2":0,"solar_location4":0,"solar_location5":0,"solar_location1":0,"summerWinter":"WINTER","dateTimeLocal":"2019-03-13 03:30:00.0000000","year":2019,"monthNum":3,"monthName":"Mar","weekNumber":11,"dayOfWeek":"Wed","dayOfWeekNumber":4,"hourText":3,"hourNumber":3,"settlementPeriod":8,"timeOfDayLocal": "2000-01-01 00:00:00,000000","bankHoliday":"44227.1458333333","workingDay":"NOT HOLIDAY"},</v>
      </c>
      <c r="B152" s="5" t="s">
        <v>62</v>
      </c>
      <c r="C152" s="4" t="str">
        <f>"""dateTimeUTC"":"""&amp;TEXT(ForecastModelInputs!A153,"YYYY-MM-DD HH:MM:SS")&amp;".0000000"","</f>
        <v>"dateTimeUTC":"2019-03-13 03:30:00.0000000",</v>
      </c>
      <c r="D152" s="5" t="str">
        <f>"""temp_location3"":" &amp;ForecastModelInputs!C153&amp;","</f>
        <v>"temp_location3":5.38,</v>
      </c>
      <c r="E152" s="5" t="str">
        <f>"""temp_location6"":" &amp;ForecastModelInputs!D153&amp;","</f>
        <v>"temp_location6":8.49,</v>
      </c>
      <c r="F152" s="5" t="str">
        <f>"""temp_location2"":" &amp;ForecastModelInputs!E153&amp;","</f>
        <v>"temp_location2":5.91,</v>
      </c>
      <c r="G152" s="5" t="str">
        <f>"""temp_location4"":" &amp;ForecastModelInputs!F153&amp;","</f>
        <v>"temp_location4":5.11,</v>
      </c>
      <c r="H152" s="5" t="str">
        <f>"""temp_location5"":" &amp;ForecastModelInputs!G153&amp;","</f>
        <v>"temp_location5":8.5,</v>
      </c>
      <c r="I152" s="5" t="str">
        <f>"""temp_location1"":" &amp;ForecastModelInputs!H153&amp;","</f>
        <v>"temp_location1":6.02,</v>
      </c>
      <c r="J152" s="5" t="str">
        <f>"""solar_location3"":" &amp;ForecastModelInputs!I153&amp;","</f>
        <v>"solar_location3":0,</v>
      </c>
      <c r="K152" s="5" t="str">
        <f>"""solar_location6"":" &amp;ForecastModelInputs!J153&amp;","</f>
        <v>"solar_location6":0,</v>
      </c>
      <c r="L152" s="5" t="str">
        <f>"""solar_location2"":" &amp;ForecastModelInputs!K153&amp;","</f>
        <v>"solar_location2":0,</v>
      </c>
      <c r="M152" s="5" t="str">
        <f>"""solar_location4"":" &amp;ForecastModelInputs!L153&amp;","</f>
        <v>"solar_location4":0,</v>
      </c>
      <c r="N152" s="5" t="str">
        <f>"""solar_location5"":" &amp;ForecastModelInputs!M153&amp;","</f>
        <v>"solar_location5":0,</v>
      </c>
      <c r="O152" s="5" t="str">
        <f>"""solar_location1"":" &amp;ForecastModelInputs!N153&amp;","</f>
        <v>"solar_location1":0,</v>
      </c>
      <c r="P152" s="5" t="str">
        <f>"""summerWinter"":""" &amp;ForecastModelInputs!O153&amp;""","</f>
        <v>"summerWinter":"WINTER",</v>
      </c>
      <c r="Q152" s="4" t="str">
        <f>"""dateTimeLocal"":"""&amp;TEXT(ForecastModelInputs!P153,"YYYY-MM-DD HH:MM:SS")&amp;".0000000"","</f>
        <v>"dateTimeLocal":"2019-03-13 03:30:00.0000000",</v>
      </c>
      <c r="R152" s="5" t="str">
        <f>"""year"":" &amp;ForecastModelInputs!Q153&amp;","</f>
        <v>"year":2019,</v>
      </c>
      <c r="S152" s="5" t="str">
        <f>"""monthNum"":" &amp;ForecastModelInputs!R153&amp;","</f>
        <v>"monthNum":3,</v>
      </c>
      <c r="T152" s="5" t="str">
        <f>"""monthName"":""" &amp;ForecastModelInputs!S153&amp;""","</f>
        <v>"monthName":"Mar",</v>
      </c>
      <c r="U152" s="5" t="str">
        <f>"""weekNumber"":" &amp;ForecastModelInputs!T153&amp;","</f>
        <v>"weekNumber":11,</v>
      </c>
      <c r="V152" s="5" t="str">
        <f>"""dayOfWeek"":""" &amp;TRIM(ForecastModelInputs!U153)&amp;""","</f>
        <v>"dayOfWeek":"Wed",</v>
      </c>
      <c r="W152" s="5" t="str">
        <f>"""dayOfWeekNumber"":" &amp;ForecastModelInputs!V153&amp;","</f>
        <v>"dayOfWeekNumber":4,</v>
      </c>
      <c r="X152" s="5" t="str">
        <f>"""hourText"":"&amp;ForecastModelInputs!X153&amp;","</f>
        <v>"hourText":3,</v>
      </c>
      <c r="Y152" s="5" t="str">
        <f>"""hourNumber"":" &amp;ForecastModelInputs!X153&amp;","</f>
        <v>"hourNumber":3,</v>
      </c>
      <c r="Z152" s="5" t="str">
        <f>"""settlementPeriod"":" &amp;ForecastModelInputs!Y153&amp;","</f>
        <v>"settlementPeriod":8,</v>
      </c>
      <c r="AA152" s="5" t="s">
        <v>63</v>
      </c>
      <c r="AB152" s="5" t="str">
        <f>"""bankHoliday"":""" &amp;ForecastModelInputs!Z153&amp;""","</f>
        <v>"bankHoliday":"44227.1458333333",</v>
      </c>
      <c r="AC152" s="5" t="str">
        <f>"""workingDay"":""" &amp;ForecastModelInputs!AA153&amp;"""},"</f>
        <v>"workingDay":"NOT HOLIDAY"},</v>
      </c>
    </row>
    <row r="153" spans="1:29" x14ac:dyDescent="0.3">
      <c r="A153" s="6" t="str">
        <f t="shared" si="2"/>
        <v>{"dateTimeUTC":"2019-03-13 04:00:00.0000000","temp_location3":5.39,"temp_location6":8.38,"temp_location2":5.83,"temp_location4":5.19,"temp_location5":8.45,"temp_location1":6.01,"solar_location3":0,"solar_location6":0,"solar_location2":0,"solar_location4":0,"solar_location5":0,"solar_location1":0,"summerWinter":"WINTER","dateTimeLocal":"2019-03-13 04:00:00.0000000","year":2019,"monthNum":3,"monthName":"Mar","weekNumber":11,"dayOfWeek":"Wed","dayOfWeekNumber":4,"hourText":4,"hourNumber":4,"settlementPeriod":9,"timeOfDayLocal": "2000-01-01 00:00:00,000000","bankHoliday":"44227.1666666667","workingDay":"NOT HOLIDAY"},</v>
      </c>
      <c r="B153" s="5" t="s">
        <v>62</v>
      </c>
      <c r="C153" s="4" t="str">
        <f>"""dateTimeUTC"":"""&amp;TEXT(ForecastModelInputs!A154,"YYYY-MM-DD HH:MM:SS")&amp;".0000000"","</f>
        <v>"dateTimeUTC":"2019-03-13 04:00:00.0000000",</v>
      </c>
      <c r="D153" s="5" t="str">
        <f>"""temp_location3"":" &amp;ForecastModelInputs!C154&amp;","</f>
        <v>"temp_location3":5.39,</v>
      </c>
      <c r="E153" s="5" t="str">
        <f>"""temp_location6"":" &amp;ForecastModelInputs!D154&amp;","</f>
        <v>"temp_location6":8.38,</v>
      </c>
      <c r="F153" s="5" t="str">
        <f>"""temp_location2"":" &amp;ForecastModelInputs!E154&amp;","</f>
        <v>"temp_location2":5.83,</v>
      </c>
      <c r="G153" s="5" t="str">
        <f>"""temp_location4"":" &amp;ForecastModelInputs!F154&amp;","</f>
        <v>"temp_location4":5.19,</v>
      </c>
      <c r="H153" s="5" t="str">
        <f>"""temp_location5"":" &amp;ForecastModelInputs!G154&amp;","</f>
        <v>"temp_location5":8.45,</v>
      </c>
      <c r="I153" s="5" t="str">
        <f>"""temp_location1"":" &amp;ForecastModelInputs!H154&amp;","</f>
        <v>"temp_location1":6.01,</v>
      </c>
      <c r="J153" s="5" t="str">
        <f>"""solar_location3"":" &amp;ForecastModelInputs!I154&amp;","</f>
        <v>"solar_location3":0,</v>
      </c>
      <c r="K153" s="5" t="str">
        <f>"""solar_location6"":" &amp;ForecastModelInputs!J154&amp;","</f>
        <v>"solar_location6":0,</v>
      </c>
      <c r="L153" s="5" t="str">
        <f>"""solar_location2"":" &amp;ForecastModelInputs!K154&amp;","</f>
        <v>"solar_location2":0,</v>
      </c>
      <c r="M153" s="5" t="str">
        <f>"""solar_location4"":" &amp;ForecastModelInputs!L154&amp;","</f>
        <v>"solar_location4":0,</v>
      </c>
      <c r="N153" s="5" t="str">
        <f>"""solar_location5"":" &amp;ForecastModelInputs!M154&amp;","</f>
        <v>"solar_location5":0,</v>
      </c>
      <c r="O153" s="5" t="str">
        <f>"""solar_location1"":" &amp;ForecastModelInputs!N154&amp;","</f>
        <v>"solar_location1":0,</v>
      </c>
      <c r="P153" s="5" t="str">
        <f>"""summerWinter"":""" &amp;ForecastModelInputs!O154&amp;""","</f>
        <v>"summerWinter":"WINTER",</v>
      </c>
      <c r="Q153" s="4" t="str">
        <f>"""dateTimeLocal"":"""&amp;TEXT(ForecastModelInputs!P154,"YYYY-MM-DD HH:MM:SS")&amp;".0000000"","</f>
        <v>"dateTimeLocal":"2019-03-13 04:00:00.0000000",</v>
      </c>
      <c r="R153" s="5" t="str">
        <f>"""year"":" &amp;ForecastModelInputs!Q154&amp;","</f>
        <v>"year":2019,</v>
      </c>
      <c r="S153" s="5" t="str">
        <f>"""monthNum"":" &amp;ForecastModelInputs!R154&amp;","</f>
        <v>"monthNum":3,</v>
      </c>
      <c r="T153" s="5" t="str">
        <f>"""monthName"":""" &amp;ForecastModelInputs!S154&amp;""","</f>
        <v>"monthName":"Mar",</v>
      </c>
      <c r="U153" s="5" t="str">
        <f>"""weekNumber"":" &amp;ForecastModelInputs!T154&amp;","</f>
        <v>"weekNumber":11,</v>
      </c>
      <c r="V153" s="5" t="str">
        <f>"""dayOfWeek"":""" &amp;TRIM(ForecastModelInputs!U154)&amp;""","</f>
        <v>"dayOfWeek":"Wed",</v>
      </c>
      <c r="W153" s="5" t="str">
        <f>"""dayOfWeekNumber"":" &amp;ForecastModelInputs!V154&amp;","</f>
        <v>"dayOfWeekNumber":4,</v>
      </c>
      <c r="X153" s="5" t="str">
        <f>"""hourText"":"&amp;ForecastModelInputs!X154&amp;","</f>
        <v>"hourText":4,</v>
      </c>
      <c r="Y153" s="5" t="str">
        <f>"""hourNumber"":" &amp;ForecastModelInputs!X154&amp;","</f>
        <v>"hourNumber":4,</v>
      </c>
      <c r="Z153" s="5" t="str">
        <f>"""settlementPeriod"":" &amp;ForecastModelInputs!Y154&amp;","</f>
        <v>"settlementPeriod":9,</v>
      </c>
      <c r="AA153" s="5" t="s">
        <v>63</v>
      </c>
      <c r="AB153" s="5" t="str">
        <f>"""bankHoliday"":""" &amp;ForecastModelInputs!Z154&amp;""","</f>
        <v>"bankHoliday":"44227.1666666667",</v>
      </c>
      <c r="AC153" s="5" t="str">
        <f>"""workingDay"":""" &amp;ForecastModelInputs!AA154&amp;"""},"</f>
        <v>"workingDay":"NOT HOLIDAY"},</v>
      </c>
    </row>
    <row r="154" spans="1:29" x14ac:dyDescent="0.3">
      <c r="A154" s="6" t="str">
        <f t="shared" si="2"/>
        <v>{"dateTimeUTC":"2019-03-13 04:30:00.0000000","temp_location3":5.39,"temp_location6":8.38,"temp_location2":5.83,"temp_location4":5.19,"temp_location5":8.45,"temp_location1":6.01,"solar_location3":0,"solar_location6":0,"solar_location2":0,"solar_location4":0,"solar_location5":0,"solar_location1":0,"summerWinter":"WINTER","dateTimeLocal":"2019-03-13 04:30:00.0000000","year":2019,"monthNum":3,"monthName":"Mar","weekNumber":11,"dayOfWeek":"Wed","dayOfWeekNumber":4,"hourText":4,"hourNumber":4,"settlementPeriod":10,"timeOfDayLocal": "2000-01-01 00:00:00,000000","bankHoliday":"44227.1875","workingDay":"NOT HOLIDAY"},</v>
      </c>
      <c r="B154" s="5" t="s">
        <v>62</v>
      </c>
      <c r="C154" s="4" t="str">
        <f>"""dateTimeUTC"":"""&amp;TEXT(ForecastModelInputs!A155,"YYYY-MM-DD HH:MM:SS")&amp;".0000000"","</f>
        <v>"dateTimeUTC":"2019-03-13 04:30:00.0000000",</v>
      </c>
      <c r="D154" s="5" t="str">
        <f>"""temp_location3"":" &amp;ForecastModelInputs!C155&amp;","</f>
        <v>"temp_location3":5.39,</v>
      </c>
      <c r="E154" s="5" t="str">
        <f>"""temp_location6"":" &amp;ForecastModelInputs!D155&amp;","</f>
        <v>"temp_location6":8.38,</v>
      </c>
      <c r="F154" s="5" t="str">
        <f>"""temp_location2"":" &amp;ForecastModelInputs!E155&amp;","</f>
        <v>"temp_location2":5.83,</v>
      </c>
      <c r="G154" s="5" t="str">
        <f>"""temp_location4"":" &amp;ForecastModelInputs!F155&amp;","</f>
        <v>"temp_location4":5.19,</v>
      </c>
      <c r="H154" s="5" t="str">
        <f>"""temp_location5"":" &amp;ForecastModelInputs!G155&amp;","</f>
        <v>"temp_location5":8.45,</v>
      </c>
      <c r="I154" s="5" t="str">
        <f>"""temp_location1"":" &amp;ForecastModelInputs!H155&amp;","</f>
        <v>"temp_location1":6.01,</v>
      </c>
      <c r="J154" s="5" t="str">
        <f>"""solar_location3"":" &amp;ForecastModelInputs!I155&amp;","</f>
        <v>"solar_location3":0,</v>
      </c>
      <c r="K154" s="5" t="str">
        <f>"""solar_location6"":" &amp;ForecastModelInputs!J155&amp;","</f>
        <v>"solar_location6":0,</v>
      </c>
      <c r="L154" s="5" t="str">
        <f>"""solar_location2"":" &amp;ForecastModelInputs!K155&amp;","</f>
        <v>"solar_location2":0,</v>
      </c>
      <c r="M154" s="5" t="str">
        <f>"""solar_location4"":" &amp;ForecastModelInputs!L155&amp;","</f>
        <v>"solar_location4":0,</v>
      </c>
      <c r="N154" s="5" t="str">
        <f>"""solar_location5"":" &amp;ForecastModelInputs!M155&amp;","</f>
        <v>"solar_location5":0,</v>
      </c>
      <c r="O154" s="5" t="str">
        <f>"""solar_location1"":" &amp;ForecastModelInputs!N155&amp;","</f>
        <v>"solar_location1":0,</v>
      </c>
      <c r="P154" s="5" t="str">
        <f>"""summerWinter"":""" &amp;ForecastModelInputs!O155&amp;""","</f>
        <v>"summerWinter":"WINTER",</v>
      </c>
      <c r="Q154" s="4" t="str">
        <f>"""dateTimeLocal"":"""&amp;TEXT(ForecastModelInputs!P155,"YYYY-MM-DD HH:MM:SS")&amp;".0000000"","</f>
        <v>"dateTimeLocal":"2019-03-13 04:30:00.0000000",</v>
      </c>
      <c r="R154" s="5" t="str">
        <f>"""year"":" &amp;ForecastModelInputs!Q155&amp;","</f>
        <v>"year":2019,</v>
      </c>
      <c r="S154" s="5" t="str">
        <f>"""monthNum"":" &amp;ForecastModelInputs!R155&amp;","</f>
        <v>"monthNum":3,</v>
      </c>
      <c r="T154" s="5" t="str">
        <f>"""monthName"":""" &amp;ForecastModelInputs!S155&amp;""","</f>
        <v>"monthName":"Mar",</v>
      </c>
      <c r="U154" s="5" t="str">
        <f>"""weekNumber"":" &amp;ForecastModelInputs!T155&amp;","</f>
        <v>"weekNumber":11,</v>
      </c>
      <c r="V154" s="5" t="str">
        <f>"""dayOfWeek"":""" &amp;TRIM(ForecastModelInputs!U155)&amp;""","</f>
        <v>"dayOfWeek":"Wed",</v>
      </c>
      <c r="W154" s="5" t="str">
        <f>"""dayOfWeekNumber"":" &amp;ForecastModelInputs!V155&amp;","</f>
        <v>"dayOfWeekNumber":4,</v>
      </c>
      <c r="X154" s="5" t="str">
        <f>"""hourText"":"&amp;ForecastModelInputs!X155&amp;","</f>
        <v>"hourText":4,</v>
      </c>
      <c r="Y154" s="5" t="str">
        <f>"""hourNumber"":" &amp;ForecastModelInputs!X155&amp;","</f>
        <v>"hourNumber":4,</v>
      </c>
      <c r="Z154" s="5" t="str">
        <f>"""settlementPeriod"":" &amp;ForecastModelInputs!Y155&amp;","</f>
        <v>"settlementPeriod":10,</v>
      </c>
      <c r="AA154" s="5" t="s">
        <v>63</v>
      </c>
      <c r="AB154" s="5" t="str">
        <f>"""bankHoliday"":""" &amp;ForecastModelInputs!Z155&amp;""","</f>
        <v>"bankHoliday":"44227.1875",</v>
      </c>
      <c r="AC154" s="5" t="str">
        <f>"""workingDay"":""" &amp;ForecastModelInputs!AA155&amp;"""},"</f>
        <v>"workingDay":"NOT HOLIDAY"},</v>
      </c>
    </row>
    <row r="155" spans="1:29" x14ac:dyDescent="0.3">
      <c r="A155" s="6" t="str">
        <f t="shared" si="2"/>
        <v>{"dateTimeUTC":"2019-03-13 05:00:00.0000000","temp_location3":5.51,"temp_location6":8.37,"temp_location2":5.91,"temp_location4":5.36,"temp_location5":8.47,"temp_location1":6.16,"solar_location3":0,"solar_location6":0,"solar_location2":0,"solar_location4":0,"solar_location5":0,"solar_location1":0,"summerWinter":"WINTER","dateTimeLocal":"2019-03-13 05:00:00.0000000","year":2019,"monthNum":3,"monthName":"Mar","weekNumber":11,"dayOfWeek":"Wed","dayOfWeekNumber":4,"hourText":5,"hourNumber":5,"settlementPeriod":11,"timeOfDayLocal": "2000-01-01 00:00:00,000000","bankHoliday":"44227.2083333333","workingDay":"NOT HOLIDAY"},</v>
      </c>
      <c r="B155" s="5" t="s">
        <v>62</v>
      </c>
      <c r="C155" s="4" t="str">
        <f>"""dateTimeUTC"":"""&amp;TEXT(ForecastModelInputs!A156,"YYYY-MM-DD HH:MM:SS")&amp;".0000000"","</f>
        <v>"dateTimeUTC":"2019-03-13 05:00:00.0000000",</v>
      </c>
      <c r="D155" s="5" t="str">
        <f>"""temp_location3"":" &amp;ForecastModelInputs!C156&amp;","</f>
        <v>"temp_location3":5.51,</v>
      </c>
      <c r="E155" s="5" t="str">
        <f>"""temp_location6"":" &amp;ForecastModelInputs!D156&amp;","</f>
        <v>"temp_location6":8.37,</v>
      </c>
      <c r="F155" s="5" t="str">
        <f>"""temp_location2"":" &amp;ForecastModelInputs!E156&amp;","</f>
        <v>"temp_location2":5.91,</v>
      </c>
      <c r="G155" s="5" t="str">
        <f>"""temp_location4"":" &amp;ForecastModelInputs!F156&amp;","</f>
        <v>"temp_location4":5.36,</v>
      </c>
      <c r="H155" s="5" t="str">
        <f>"""temp_location5"":" &amp;ForecastModelInputs!G156&amp;","</f>
        <v>"temp_location5":8.47,</v>
      </c>
      <c r="I155" s="5" t="str">
        <f>"""temp_location1"":" &amp;ForecastModelInputs!H156&amp;","</f>
        <v>"temp_location1":6.16,</v>
      </c>
      <c r="J155" s="5" t="str">
        <f>"""solar_location3"":" &amp;ForecastModelInputs!I156&amp;","</f>
        <v>"solar_location3":0,</v>
      </c>
      <c r="K155" s="5" t="str">
        <f>"""solar_location6"":" &amp;ForecastModelInputs!J156&amp;","</f>
        <v>"solar_location6":0,</v>
      </c>
      <c r="L155" s="5" t="str">
        <f>"""solar_location2"":" &amp;ForecastModelInputs!K156&amp;","</f>
        <v>"solar_location2":0,</v>
      </c>
      <c r="M155" s="5" t="str">
        <f>"""solar_location4"":" &amp;ForecastModelInputs!L156&amp;","</f>
        <v>"solar_location4":0,</v>
      </c>
      <c r="N155" s="5" t="str">
        <f>"""solar_location5"":" &amp;ForecastModelInputs!M156&amp;","</f>
        <v>"solar_location5":0,</v>
      </c>
      <c r="O155" s="5" t="str">
        <f>"""solar_location1"":" &amp;ForecastModelInputs!N156&amp;","</f>
        <v>"solar_location1":0,</v>
      </c>
      <c r="P155" s="5" t="str">
        <f>"""summerWinter"":""" &amp;ForecastModelInputs!O156&amp;""","</f>
        <v>"summerWinter":"WINTER",</v>
      </c>
      <c r="Q155" s="4" t="str">
        <f>"""dateTimeLocal"":"""&amp;TEXT(ForecastModelInputs!P156,"YYYY-MM-DD HH:MM:SS")&amp;".0000000"","</f>
        <v>"dateTimeLocal":"2019-03-13 05:00:00.0000000",</v>
      </c>
      <c r="R155" s="5" t="str">
        <f>"""year"":" &amp;ForecastModelInputs!Q156&amp;","</f>
        <v>"year":2019,</v>
      </c>
      <c r="S155" s="5" t="str">
        <f>"""monthNum"":" &amp;ForecastModelInputs!R156&amp;","</f>
        <v>"monthNum":3,</v>
      </c>
      <c r="T155" s="5" t="str">
        <f>"""monthName"":""" &amp;ForecastModelInputs!S156&amp;""","</f>
        <v>"monthName":"Mar",</v>
      </c>
      <c r="U155" s="5" t="str">
        <f>"""weekNumber"":" &amp;ForecastModelInputs!T156&amp;","</f>
        <v>"weekNumber":11,</v>
      </c>
      <c r="V155" s="5" t="str">
        <f>"""dayOfWeek"":""" &amp;TRIM(ForecastModelInputs!U156)&amp;""","</f>
        <v>"dayOfWeek":"Wed",</v>
      </c>
      <c r="W155" s="5" t="str">
        <f>"""dayOfWeekNumber"":" &amp;ForecastModelInputs!V156&amp;","</f>
        <v>"dayOfWeekNumber":4,</v>
      </c>
      <c r="X155" s="5" t="str">
        <f>"""hourText"":"&amp;ForecastModelInputs!X156&amp;","</f>
        <v>"hourText":5,</v>
      </c>
      <c r="Y155" s="5" t="str">
        <f>"""hourNumber"":" &amp;ForecastModelInputs!X156&amp;","</f>
        <v>"hourNumber":5,</v>
      </c>
      <c r="Z155" s="5" t="str">
        <f>"""settlementPeriod"":" &amp;ForecastModelInputs!Y156&amp;","</f>
        <v>"settlementPeriod":11,</v>
      </c>
      <c r="AA155" s="5" t="s">
        <v>63</v>
      </c>
      <c r="AB155" s="5" t="str">
        <f>"""bankHoliday"":""" &amp;ForecastModelInputs!Z156&amp;""","</f>
        <v>"bankHoliday":"44227.2083333333",</v>
      </c>
      <c r="AC155" s="5" t="str">
        <f>"""workingDay"":""" &amp;ForecastModelInputs!AA156&amp;"""},"</f>
        <v>"workingDay":"NOT HOLIDAY"},</v>
      </c>
    </row>
    <row r="156" spans="1:29" x14ac:dyDescent="0.3">
      <c r="A156" s="6" t="str">
        <f t="shared" si="2"/>
        <v>{"dateTimeUTC":"2019-03-13 05:30:00.0000000","temp_location3":5.51,"temp_location6":8.37,"temp_location2":5.91,"temp_location4":5.36,"temp_location5":8.47,"temp_location1":6.16,"solar_location3":0,"solar_location6":0,"solar_location2":0,"solar_location4":0,"solar_location5":0,"solar_location1":0,"summerWinter":"WINTER","dateTimeLocal":"2019-03-13 05:30:00.0000000","year":2019,"monthNum":3,"monthName":"Mar","weekNumber":11,"dayOfWeek":"Wed","dayOfWeekNumber":4,"hourText":5,"hourNumber":5,"settlementPeriod":12,"timeOfDayLocal": "2000-01-01 00:00:00,000000","bankHoliday":"44227.2291666667","workingDay":"NOT HOLIDAY"},</v>
      </c>
      <c r="B156" s="5" t="s">
        <v>62</v>
      </c>
      <c r="C156" s="4" t="str">
        <f>"""dateTimeUTC"":"""&amp;TEXT(ForecastModelInputs!A157,"YYYY-MM-DD HH:MM:SS")&amp;".0000000"","</f>
        <v>"dateTimeUTC":"2019-03-13 05:30:00.0000000",</v>
      </c>
      <c r="D156" s="5" t="str">
        <f>"""temp_location3"":" &amp;ForecastModelInputs!C157&amp;","</f>
        <v>"temp_location3":5.51,</v>
      </c>
      <c r="E156" s="5" t="str">
        <f>"""temp_location6"":" &amp;ForecastModelInputs!D157&amp;","</f>
        <v>"temp_location6":8.37,</v>
      </c>
      <c r="F156" s="5" t="str">
        <f>"""temp_location2"":" &amp;ForecastModelInputs!E157&amp;","</f>
        <v>"temp_location2":5.91,</v>
      </c>
      <c r="G156" s="5" t="str">
        <f>"""temp_location4"":" &amp;ForecastModelInputs!F157&amp;","</f>
        <v>"temp_location4":5.36,</v>
      </c>
      <c r="H156" s="5" t="str">
        <f>"""temp_location5"":" &amp;ForecastModelInputs!G157&amp;","</f>
        <v>"temp_location5":8.47,</v>
      </c>
      <c r="I156" s="5" t="str">
        <f>"""temp_location1"":" &amp;ForecastModelInputs!H157&amp;","</f>
        <v>"temp_location1":6.16,</v>
      </c>
      <c r="J156" s="5" t="str">
        <f>"""solar_location3"":" &amp;ForecastModelInputs!I157&amp;","</f>
        <v>"solar_location3":0,</v>
      </c>
      <c r="K156" s="5" t="str">
        <f>"""solar_location6"":" &amp;ForecastModelInputs!J157&amp;","</f>
        <v>"solar_location6":0,</v>
      </c>
      <c r="L156" s="5" t="str">
        <f>"""solar_location2"":" &amp;ForecastModelInputs!K157&amp;","</f>
        <v>"solar_location2":0,</v>
      </c>
      <c r="M156" s="5" t="str">
        <f>"""solar_location4"":" &amp;ForecastModelInputs!L157&amp;","</f>
        <v>"solar_location4":0,</v>
      </c>
      <c r="N156" s="5" t="str">
        <f>"""solar_location5"":" &amp;ForecastModelInputs!M157&amp;","</f>
        <v>"solar_location5":0,</v>
      </c>
      <c r="O156" s="5" t="str">
        <f>"""solar_location1"":" &amp;ForecastModelInputs!N157&amp;","</f>
        <v>"solar_location1":0,</v>
      </c>
      <c r="P156" s="5" t="str">
        <f>"""summerWinter"":""" &amp;ForecastModelInputs!O157&amp;""","</f>
        <v>"summerWinter":"WINTER",</v>
      </c>
      <c r="Q156" s="4" t="str">
        <f>"""dateTimeLocal"":"""&amp;TEXT(ForecastModelInputs!P157,"YYYY-MM-DD HH:MM:SS")&amp;".0000000"","</f>
        <v>"dateTimeLocal":"2019-03-13 05:30:00.0000000",</v>
      </c>
      <c r="R156" s="5" t="str">
        <f>"""year"":" &amp;ForecastModelInputs!Q157&amp;","</f>
        <v>"year":2019,</v>
      </c>
      <c r="S156" s="5" t="str">
        <f>"""monthNum"":" &amp;ForecastModelInputs!R157&amp;","</f>
        <v>"monthNum":3,</v>
      </c>
      <c r="T156" s="5" t="str">
        <f>"""monthName"":""" &amp;ForecastModelInputs!S157&amp;""","</f>
        <v>"monthName":"Mar",</v>
      </c>
      <c r="U156" s="5" t="str">
        <f>"""weekNumber"":" &amp;ForecastModelInputs!T157&amp;","</f>
        <v>"weekNumber":11,</v>
      </c>
      <c r="V156" s="5" t="str">
        <f>"""dayOfWeek"":""" &amp;TRIM(ForecastModelInputs!U157)&amp;""","</f>
        <v>"dayOfWeek":"Wed",</v>
      </c>
      <c r="W156" s="5" t="str">
        <f>"""dayOfWeekNumber"":" &amp;ForecastModelInputs!V157&amp;","</f>
        <v>"dayOfWeekNumber":4,</v>
      </c>
      <c r="X156" s="5" t="str">
        <f>"""hourText"":"&amp;ForecastModelInputs!X157&amp;","</f>
        <v>"hourText":5,</v>
      </c>
      <c r="Y156" s="5" t="str">
        <f>"""hourNumber"":" &amp;ForecastModelInputs!X157&amp;","</f>
        <v>"hourNumber":5,</v>
      </c>
      <c r="Z156" s="5" t="str">
        <f>"""settlementPeriod"":" &amp;ForecastModelInputs!Y157&amp;","</f>
        <v>"settlementPeriod":12,</v>
      </c>
      <c r="AA156" s="5" t="s">
        <v>63</v>
      </c>
      <c r="AB156" s="5" t="str">
        <f>"""bankHoliday"":""" &amp;ForecastModelInputs!Z157&amp;""","</f>
        <v>"bankHoliday":"44227.2291666667",</v>
      </c>
      <c r="AC156" s="5" t="str">
        <f>"""workingDay"":""" &amp;ForecastModelInputs!AA157&amp;"""},"</f>
        <v>"workingDay":"NOT HOLIDAY"},</v>
      </c>
    </row>
    <row r="157" spans="1:29" x14ac:dyDescent="0.3">
      <c r="A157" s="6" t="str">
        <f t="shared" si="2"/>
        <v>{"dateTimeUTC":"2019-03-13 06:00:00.0000000","temp_location3":5.65,"temp_location6":8.41,"temp_location2":6.07,"temp_location4":5.51,"temp_location5":8.6,"temp_location1":6.33,"solar_location3":6.26,"solar_location6":7.85,"solar_location2":7.08,"solar_location4":8.71,"solar_location5":6.18,"solar_location1":4.59,"summerWinter":"WINTER","dateTimeLocal":"2019-03-13 06:00:00.0000000","year":2019,"monthNum":3,"monthName":"Mar","weekNumber":11,"dayOfWeek":"Wed","dayOfWeekNumber":4,"hourText":6,"hourNumber":6,"settlementPeriod":13,"timeOfDayLocal": "2000-01-01 00:00:00,000000","bankHoliday":"44227.25","workingDay":"NOT HOLIDAY"},</v>
      </c>
      <c r="B157" s="5" t="s">
        <v>62</v>
      </c>
      <c r="C157" s="4" t="str">
        <f>"""dateTimeUTC"":"""&amp;TEXT(ForecastModelInputs!A158,"YYYY-MM-DD HH:MM:SS")&amp;".0000000"","</f>
        <v>"dateTimeUTC":"2019-03-13 06:00:00.0000000",</v>
      </c>
      <c r="D157" s="5" t="str">
        <f>"""temp_location3"":" &amp;ForecastModelInputs!C158&amp;","</f>
        <v>"temp_location3":5.65,</v>
      </c>
      <c r="E157" s="5" t="str">
        <f>"""temp_location6"":" &amp;ForecastModelInputs!D158&amp;","</f>
        <v>"temp_location6":8.41,</v>
      </c>
      <c r="F157" s="5" t="str">
        <f>"""temp_location2"":" &amp;ForecastModelInputs!E158&amp;","</f>
        <v>"temp_location2":6.07,</v>
      </c>
      <c r="G157" s="5" t="str">
        <f>"""temp_location4"":" &amp;ForecastModelInputs!F158&amp;","</f>
        <v>"temp_location4":5.51,</v>
      </c>
      <c r="H157" s="5" t="str">
        <f>"""temp_location5"":" &amp;ForecastModelInputs!G158&amp;","</f>
        <v>"temp_location5":8.6,</v>
      </c>
      <c r="I157" s="5" t="str">
        <f>"""temp_location1"":" &amp;ForecastModelInputs!H158&amp;","</f>
        <v>"temp_location1":6.33,</v>
      </c>
      <c r="J157" s="5" t="str">
        <f>"""solar_location3"":" &amp;ForecastModelInputs!I158&amp;","</f>
        <v>"solar_location3":6.26,</v>
      </c>
      <c r="K157" s="5" t="str">
        <f>"""solar_location6"":" &amp;ForecastModelInputs!J158&amp;","</f>
        <v>"solar_location6":7.85,</v>
      </c>
      <c r="L157" s="5" t="str">
        <f>"""solar_location2"":" &amp;ForecastModelInputs!K158&amp;","</f>
        <v>"solar_location2":7.08,</v>
      </c>
      <c r="M157" s="5" t="str">
        <f>"""solar_location4"":" &amp;ForecastModelInputs!L158&amp;","</f>
        <v>"solar_location4":8.71,</v>
      </c>
      <c r="N157" s="5" t="str">
        <f>"""solar_location5"":" &amp;ForecastModelInputs!M158&amp;","</f>
        <v>"solar_location5":6.18,</v>
      </c>
      <c r="O157" s="5" t="str">
        <f>"""solar_location1"":" &amp;ForecastModelInputs!N158&amp;","</f>
        <v>"solar_location1":4.59,</v>
      </c>
      <c r="P157" s="5" t="str">
        <f>"""summerWinter"":""" &amp;ForecastModelInputs!O158&amp;""","</f>
        <v>"summerWinter":"WINTER",</v>
      </c>
      <c r="Q157" s="4" t="str">
        <f>"""dateTimeLocal"":"""&amp;TEXT(ForecastModelInputs!P158,"YYYY-MM-DD HH:MM:SS")&amp;".0000000"","</f>
        <v>"dateTimeLocal":"2019-03-13 06:00:00.0000000",</v>
      </c>
      <c r="R157" s="5" t="str">
        <f>"""year"":" &amp;ForecastModelInputs!Q158&amp;","</f>
        <v>"year":2019,</v>
      </c>
      <c r="S157" s="5" t="str">
        <f>"""monthNum"":" &amp;ForecastModelInputs!R158&amp;","</f>
        <v>"monthNum":3,</v>
      </c>
      <c r="T157" s="5" t="str">
        <f>"""monthName"":""" &amp;ForecastModelInputs!S158&amp;""","</f>
        <v>"monthName":"Mar",</v>
      </c>
      <c r="U157" s="5" t="str">
        <f>"""weekNumber"":" &amp;ForecastModelInputs!T158&amp;","</f>
        <v>"weekNumber":11,</v>
      </c>
      <c r="V157" s="5" t="str">
        <f>"""dayOfWeek"":""" &amp;TRIM(ForecastModelInputs!U158)&amp;""","</f>
        <v>"dayOfWeek":"Wed",</v>
      </c>
      <c r="W157" s="5" t="str">
        <f>"""dayOfWeekNumber"":" &amp;ForecastModelInputs!V158&amp;","</f>
        <v>"dayOfWeekNumber":4,</v>
      </c>
      <c r="X157" s="5" t="str">
        <f>"""hourText"":"&amp;ForecastModelInputs!X158&amp;","</f>
        <v>"hourText":6,</v>
      </c>
      <c r="Y157" s="5" t="str">
        <f>"""hourNumber"":" &amp;ForecastModelInputs!X158&amp;","</f>
        <v>"hourNumber":6,</v>
      </c>
      <c r="Z157" s="5" t="str">
        <f>"""settlementPeriod"":" &amp;ForecastModelInputs!Y158&amp;","</f>
        <v>"settlementPeriod":13,</v>
      </c>
      <c r="AA157" s="5" t="s">
        <v>63</v>
      </c>
      <c r="AB157" s="5" t="str">
        <f>"""bankHoliday"":""" &amp;ForecastModelInputs!Z158&amp;""","</f>
        <v>"bankHoliday":"44227.25",</v>
      </c>
      <c r="AC157" s="5" t="str">
        <f>"""workingDay"":""" &amp;ForecastModelInputs!AA158&amp;"""},"</f>
        <v>"workingDay":"NOT HOLIDAY"},</v>
      </c>
    </row>
    <row r="158" spans="1:29" x14ac:dyDescent="0.3">
      <c r="A158" s="6" t="str">
        <f t="shared" si="2"/>
        <v>{"dateTimeUTC":"2019-03-13 06:30:00.0000000","temp_location3":5.65,"temp_location6":8.41,"temp_location2":6.07,"temp_location4":5.51,"temp_location5":8.6,"temp_location1":6.33,"solar_location3":6.26,"solar_location6":7.85,"solar_location2":7.08,"solar_location4":8.71,"solar_location5":6.18,"solar_location1":4.59,"summerWinter":"WINTER","dateTimeLocal":"2019-03-13 06:30:00.0000000","year":2019,"monthNum":3,"monthName":"Mar","weekNumber":11,"dayOfWeek":"Wed","dayOfWeekNumber":4,"hourText":6,"hourNumber":6,"settlementPeriod":14,"timeOfDayLocal": "2000-01-01 00:00:00,000000","bankHoliday":"44227.2708333333","workingDay":"NOT HOLIDAY"},</v>
      </c>
      <c r="B158" s="5" t="s">
        <v>62</v>
      </c>
      <c r="C158" s="4" t="str">
        <f>"""dateTimeUTC"":"""&amp;TEXT(ForecastModelInputs!A159,"YYYY-MM-DD HH:MM:SS")&amp;".0000000"","</f>
        <v>"dateTimeUTC":"2019-03-13 06:30:00.0000000",</v>
      </c>
      <c r="D158" s="5" t="str">
        <f>"""temp_location3"":" &amp;ForecastModelInputs!C159&amp;","</f>
        <v>"temp_location3":5.65,</v>
      </c>
      <c r="E158" s="5" t="str">
        <f>"""temp_location6"":" &amp;ForecastModelInputs!D159&amp;","</f>
        <v>"temp_location6":8.41,</v>
      </c>
      <c r="F158" s="5" t="str">
        <f>"""temp_location2"":" &amp;ForecastModelInputs!E159&amp;","</f>
        <v>"temp_location2":6.07,</v>
      </c>
      <c r="G158" s="5" t="str">
        <f>"""temp_location4"":" &amp;ForecastModelInputs!F159&amp;","</f>
        <v>"temp_location4":5.51,</v>
      </c>
      <c r="H158" s="5" t="str">
        <f>"""temp_location5"":" &amp;ForecastModelInputs!G159&amp;","</f>
        <v>"temp_location5":8.6,</v>
      </c>
      <c r="I158" s="5" t="str">
        <f>"""temp_location1"":" &amp;ForecastModelInputs!H159&amp;","</f>
        <v>"temp_location1":6.33,</v>
      </c>
      <c r="J158" s="5" t="str">
        <f>"""solar_location3"":" &amp;ForecastModelInputs!I159&amp;","</f>
        <v>"solar_location3":6.26,</v>
      </c>
      <c r="K158" s="5" t="str">
        <f>"""solar_location6"":" &amp;ForecastModelInputs!J159&amp;","</f>
        <v>"solar_location6":7.85,</v>
      </c>
      <c r="L158" s="5" t="str">
        <f>"""solar_location2"":" &amp;ForecastModelInputs!K159&amp;","</f>
        <v>"solar_location2":7.08,</v>
      </c>
      <c r="M158" s="5" t="str">
        <f>"""solar_location4"":" &amp;ForecastModelInputs!L159&amp;","</f>
        <v>"solar_location4":8.71,</v>
      </c>
      <c r="N158" s="5" t="str">
        <f>"""solar_location5"":" &amp;ForecastModelInputs!M159&amp;","</f>
        <v>"solar_location5":6.18,</v>
      </c>
      <c r="O158" s="5" t="str">
        <f>"""solar_location1"":" &amp;ForecastModelInputs!N159&amp;","</f>
        <v>"solar_location1":4.59,</v>
      </c>
      <c r="P158" s="5" t="str">
        <f>"""summerWinter"":""" &amp;ForecastModelInputs!O159&amp;""","</f>
        <v>"summerWinter":"WINTER",</v>
      </c>
      <c r="Q158" s="4" t="str">
        <f>"""dateTimeLocal"":"""&amp;TEXT(ForecastModelInputs!P159,"YYYY-MM-DD HH:MM:SS")&amp;".0000000"","</f>
        <v>"dateTimeLocal":"2019-03-13 06:30:00.0000000",</v>
      </c>
      <c r="R158" s="5" t="str">
        <f>"""year"":" &amp;ForecastModelInputs!Q159&amp;","</f>
        <v>"year":2019,</v>
      </c>
      <c r="S158" s="5" t="str">
        <f>"""monthNum"":" &amp;ForecastModelInputs!R159&amp;","</f>
        <v>"monthNum":3,</v>
      </c>
      <c r="T158" s="5" t="str">
        <f>"""monthName"":""" &amp;ForecastModelInputs!S159&amp;""","</f>
        <v>"monthName":"Mar",</v>
      </c>
      <c r="U158" s="5" t="str">
        <f>"""weekNumber"":" &amp;ForecastModelInputs!T159&amp;","</f>
        <v>"weekNumber":11,</v>
      </c>
      <c r="V158" s="5" t="str">
        <f>"""dayOfWeek"":""" &amp;TRIM(ForecastModelInputs!U159)&amp;""","</f>
        <v>"dayOfWeek":"Wed",</v>
      </c>
      <c r="W158" s="5" t="str">
        <f>"""dayOfWeekNumber"":" &amp;ForecastModelInputs!V159&amp;","</f>
        <v>"dayOfWeekNumber":4,</v>
      </c>
      <c r="X158" s="5" t="str">
        <f>"""hourText"":"&amp;ForecastModelInputs!X159&amp;","</f>
        <v>"hourText":6,</v>
      </c>
      <c r="Y158" s="5" t="str">
        <f>"""hourNumber"":" &amp;ForecastModelInputs!X159&amp;","</f>
        <v>"hourNumber":6,</v>
      </c>
      <c r="Z158" s="5" t="str">
        <f>"""settlementPeriod"":" &amp;ForecastModelInputs!Y159&amp;","</f>
        <v>"settlementPeriod":14,</v>
      </c>
      <c r="AA158" s="5" t="s">
        <v>63</v>
      </c>
      <c r="AB158" s="5" t="str">
        <f>"""bankHoliday"":""" &amp;ForecastModelInputs!Z159&amp;""","</f>
        <v>"bankHoliday":"44227.2708333333",</v>
      </c>
      <c r="AC158" s="5" t="str">
        <f>"""workingDay"":""" &amp;ForecastModelInputs!AA159&amp;"""},"</f>
        <v>"workingDay":"NOT HOLIDAY"},</v>
      </c>
    </row>
    <row r="159" spans="1:29" x14ac:dyDescent="0.3">
      <c r="A159" s="6" t="str">
        <f t="shared" si="2"/>
        <v>{"dateTimeUTC":"2019-03-13 07:00:00.0000000","temp_location3":5.79,"temp_location6":8.49,"temp_location2":6.23,"temp_location4":5.69,"temp_location5":8.61,"temp_location1":6.44,"solar_location3":85.69,"solar_location6":105.03,"solar_location2":98.09,"solar_location4":99.5,"solar_location5":98.56,"solar_location1":78.12,"summerWinter":"WINTER","dateTimeLocal":"2019-03-13 07:00:00.0000000","year":2019,"monthNum":3,"monthName":"Mar","weekNumber":11,"dayOfWeek":"Wed","dayOfWeekNumber":4,"hourText":7,"hourNumber":7,"settlementPeriod":15,"timeOfDayLocal": "2000-01-01 00:00:00,000000","bankHoliday":"44227.2916666667","workingDay":"NOT HOLIDAY"},</v>
      </c>
      <c r="B159" s="5" t="s">
        <v>62</v>
      </c>
      <c r="C159" s="4" t="str">
        <f>"""dateTimeUTC"":"""&amp;TEXT(ForecastModelInputs!A160,"YYYY-MM-DD HH:MM:SS")&amp;".0000000"","</f>
        <v>"dateTimeUTC":"2019-03-13 07:00:00.0000000",</v>
      </c>
      <c r="D159" s="5" t="str">
        <f>"""temp_location3"":" &amp;ForecastModelInputs!C160&amp;","</f>
        <v>"temp_location3":5.79,</v>
      </c>
      <c r="E159" s="5" t="str">
        <f>"""temp_location6"":" &amp;ForecastModelInputs!D160&amp;","</f>
        <v>"temp_location6":8.49,</v>
      </c>
      <c r="F159" s="5" t="str">
        <f>"""temp_location2"":" &amp;ForecastModelInputs!E160&amp;","</f>
        <v>"temp_location2":6.23,</v>
      </c>
      <c r="G159" s="5" t="str">
        <f>"""temp_location4"":" &amp;ForecastModelInputs!F160&amp;","</f>
        <v>"temp_location4":5.69,</v>
      </c>
      <c r="H159" s="5" t="str">
        <f>"""temp_location5"":" &amp;ForecastModelInputs!G160&amp;","</f>
        <v>"temp_location5":8.61,</v>
      </c>
      <c r="I159" s="5" t="str">
        <f>"""temp_location1"":" &amp;ForecastModelInputs!H160&amp;","</f>
        <v>"temp_location1":6.44,</v>
      </c>
      <c r="J159" s="5" t="str">
        <f>"""solar_location3"":" &amp;ForecastModelInputs!I160&amp;","</f>
        <v>"solar_location3":85.69,</v>
      </c>
      <c r="K159" s="5" t="str">
        <f>"""solar_location6"":" &amp;ForecastModelInputs!J160&amp;","</f>
        <v>"solar_location6":105.03,</v>
      </c>
      <c r="L159" s="5" t="str">
        <f>"""solar_location2"":" &amp;ForecastModelInputs!K160&amp;","</f>
        <v>"solar_location2":98.09,</v>
      </c>
      <c r="M159" s="5" t="str">
        <f>"""solar_location4"":" &amp;ForecastModelInputs!L160&amp;","</f>
        <v>"solar_location4":99.5,</v>
      </c>
      <c r="N159" s="5" t="str">
        <f>"""solar_location5"":" &amp;ForecastModelInputs!M160&amp;","</f>
        <v>"solar_location5":98.56,</v>
      </c>
      <c r="O159" s="5" t="str">
        <f>"""solar_location1"":" &amp;ForecastModelInputs!N160&amp;","</f>
        <v>"solar_location1":78.12,</v>
      </c>
      <c r="P159" s="5" t="str">
        <f>"""summerWinter"":""" &amp;ForecastModelInputs!O160&amp;""","</f>
        <v>"summerWinter":"WINTER",</v>
      </c>
      <c r="Q159" s="4" t="str">
        <f>"""dateTimeLocal"":"""&amp;TEXT(ForecastModelInputs!P160,"YYYY-MM-DD HH:MM:SS")&amp;".0000000"","</f>
        <v>"dateTimeLocal":"2019-03-13 07:00:00.0000000",</v>
      </c>
      <c r="R159" s="5" t="str">
        <f>"""year"":" &amp;ForecastModelInputs!Q160&amp;","</f>
        <v>"year":2019,</v>
      </c>
      <c r="S159" s="5" t="str">
        <f>"""monthNum"":" &amp;ForecastModelInputs!R160&amp;","</f>
        <v>"monthNum":3,</v>
      </c>
      <c r="T159" s="5" t="str">
        <f>"""monthName"":""" &amp;ForecastModelInputs!S160&amp;""","</f>
        <v>"monthName":"Mar",</v>
      </c>
      <c r="U159" s="5" t="str">
        <f>"""weekNumber"":" &amp;ForecastModelInputs!T160&amp;","</f>
        <v>"weekNumber":11,</v>
      </c>
      <c r="V159" s="5" t="str">
        <f>"""dayOfWeek"":""" &amp;TRIM(ForecastModelInputs!U160)&amp;""","</f>
        <v>"dayOfWeek":"Wed",</v>
      </c>
      <c r="W159" s="5" t="str">
        <f>"""dayOfWeekNumber"":" &amp;ForecastModelInputs!V160&amp;","</f>
        <v>"dayOfWeekNumber":4,</v>
      </c>
      <c r="X159" s="5" t="str">
        <f>"""hourText"":"&amp;ForecastModelInputs!X160&amp;","</f>
        <v>"hourText":7,</v>
      </c>
      <c r="Y159" s="5" t="str">
        <f>"""hourNumber"":" &amp;ForecastModelInputs!X160&amp;","</f>
        <v>"hourNumber":7,</v>
      </c>
      <c r="Z159" s="5" t="str">
        <f>"""settlementPeriod"":" &amp;ForecastModelInputs!Y160&amp;","</f>
        <v>"settlementPeriod":15,</v>
      </c>
      <c r="AA159" s="5" t="s">
        <v>63</v>
      </c>
      <c r="AB159" s="5" t="str">
        <f>"""bankHoliday"":""" &amp;ForecastModelInputs!Z160&amp;""","</f>
        <v>"bankHoliday":"44227.2916666667",</v>
      </c>
      <c r="AC159" s="5" t="str">
        <f>"""workingDay"":""" &amp;ForecastModelInputs!AA160&amp;"""},"</f>
        <v>"workingDay":"NOT HOLIDAY"},</v>
      </c>
    </row>
    <row r="160" spans="1:29" x14ac:dyDescent="0.3">
      <c r="A160" s="6" t="str">
        <f t="shared" si="2"/>
        <v>{"dateTimeUTC":"2019-03-13 07:30:00.0000000","temp_location3":5.79,"temp_location6":8.49,"temp_location2":6.23,"temp_location4":5.69,"temp_location5":8.61,"temp_location1":6.44,"solar_location3":85.69,"solar_location6":105.03,"solar_location2":98.09,"solar_location4":99.5,"solar_location5":98.56,"solar_location1":78.12,"summerWinter":"WINTER","dateTimeLocal":"2019-03-13 07:30:00.0000000","year":2019,"monthNum":3,"monthName":"Mar","weekNumber":11,"dayOfWeek":"Wed","dayOfWeekNumber":4,"hourText":7,"hourNumber":7,"settlementPeriod":16,"timeOfDayLocal": "2000-01-01 00:00:00,000000","bankHoliday":"44227.3125","workingDay":"NOT HOLIDAY"},</v>
      </c>
      <c r="B160" s="5" t="s">
        <v>62</v>
      </c>
      <c r="C160" s="4" t="str">
        <f>"""dateTimeUTC"":"""&amp;TEXT(ForecastModelInputs!A161,"YYYY-MM-DD HH:MM:SS")&amp;".0000000"","</f>
        <v>"dateTimeUTC":"2019-03-13 07:30:00.0000000",</v>
      </c>
      <c r="D160" s="5" t="str">
        <f>"""temp_location3"":" &amp;ForecastModelInputs!C161&amp;","</f>
        <v>"temp_location3":5.79,</v>
      </c>
      <c r="E160" s="5" t="str">
        <f>"""temp_location6"":" &amp;ForecastModelInputs!D161&amp;","</f>
        <v>"temp_location6":8.49,</v>
      </c>
      <c r="F160" s="5" t="str">
        <f>"""temp_location2"":" &amp;ForecastModelInputs!E161&amp;","</f>
        <v>"temp_location2":6.23,</v>
      </c>
      <c r="G160" s="5" t="str">
        <f>"""temp_location4"":" &amp;ForecastModelInputs!F161&amp;","</f>
        <v>"temp_location4":5.69,</v>
      </c>
      <c r="H160" s="5" t="str">
        <f>"""temp_location5"":" &amp;ForecastModelInputs!G161&amp;","</f>
        <v>"temp_location5":8.61,</v>
      </c>
      <c r="I160" s="5" t="str">
        <f>"""temp_location1"":" &amp;ForecastModelInputs!H161&amp;","</f>
        <v>"temp_location1":6.44,</v>
      </c>
      <c r="J160" s="5" t="str">
        <f>"""solar_location3"":" &amp;ForecastModelInputs!I161&amp;","</f>
        <v>"solar_location3":85.69,</v>
      </c>
      <c r="K160" s="5" t="str">
        <f>"""solar_location6"":" &amp;ForecastModelInputs!J161&amp;","</f>
        <v>"solar_location6":105.03,</v>
      </c>
      <c r="L160" s="5" t="str">
        <f>"""solar_location2"":" &amp;ForecastModelInputs!K161&amp;","</f>
        <v>"solar_location2":98.09,</v>
      </c>
      <c r="M160" s="5" t="str">
        <f>"""solar_location4"":" &amp;ForecastModelInputs!L161&amp;","</f>
        <v>"solar_location4":99.5,</v>
      </c>
      <c r="N160" s="5" t="str">
        <f>"""solar_location5"":" &amp;ForecastModelInputs!M161&amp;","</f>
        <v>"solar_location5":98.56,</v>
      </c>
      <c r="O160" s="5" t="str">
        <f>"""solar_location1"":" &amp;ForecastModelInputs!N161&amp;","</f>
        <v>"solar_location1":78.12,</v>
      </c>
      <c r="P160" s="5" t="str">
        <f>"""summerWinter"":""" &amp;ForecastModelInputs!O161&amp;""","</f>
        <v>"summerWinter":"WINTER",</v>
      </c>
      <c r="Q160" s="4" t="str">
        <f>"""dateTimeLocal"":"""&amp;TEXT(ForecastModelInputs!P161,"YYYY-MM-DD HH:MM:SS")&amp;".0000000"","</f>
        <v>"dateTimeLocal":"2019-03-13 07:30:00.0000000",</v>
      </c>
      <c r="R160" s="5" t="str">
        <f>"""year"":" &amp;ForecastModelInputs!Q161&amp;","</f>
        <v>"year":2019,</v>
      </c>
      <c r="S160" s="5" t="str">
        <f>"""monthNum"":" &amp;ForecastModelInputs!R161&amp;","</f>
        <v>"monthNum":3,</v>
      </c>
      <c r="T160" s="5" t="str">
        <f>"""monthName"":""" &amp;ForecastModelInputs!S161&amp;""","</f>
        <v>"monthName":"Mar",</v>
      </c>
      <c r="U160" s="5" t="str">
        <f>"""weekNumber"":" &amp;ForecastModelInputs!T161&amp;","</f>
        <v>"weekNumber":11,</v>
      </c>
      <c r="V160" s="5" t="str">
        <f>"""dayOfWeek"":""" &amp;TRIM(ForecastModelInputs!U161)&amp;""","</f>
        <v>"dayOfWeek":"Wed",</v>
      </c>
      <c r="W160" s="5" t="str">
        <f>"""dayOfWeekNumber"":" &amp;ForecastModelInputs!V161&amp;","</f>
        <v>"dayOfWeekNumber":4,</v>
      </c>
      <c r="X160" s="5" t="str">
        <f>"""hourText"":"&amp;ForecastModelInputs!X161&amp;","</f>
        <v>"hourText":7,</v>
      </c>
      <c r="Y160" s="5" t="str">
        <f>"""hourNumber"":" &amp;ForecastModelInputs!X161&amp;","</f>
        <v>"hourNumber":7,</v>
      </c>
      <c r="Z160" s="5" t="str">
        <f>"""settlementPeriod"":" &amp;ForecastModelInputs!Y161&amp;","</f>
        <v>"settlementPeriod":16,</v>
      </c>
      <c r="AA160" s="5" t="s">
        <v>63</v>
      </c>
      <c r="AB160" s="5" t="str">
        <f>"""bankHoliday"":""" &amp;ForecastModelInputs!Z161&amp;""","</f>
        <v>"bankHoliday":"44227.3125",</v>
      </c>
      <c r="AC160" s="5" t="str">
        <f>"""workingDay"":""" &amp;ForecastModelInputs!AA161&amp;"""},"</f>
        <v>"workingDay":"NOT HOLIDAY"},</v>
      </c>
    </row>
    <row r="161" spans="1:29" x14ac:dyDescent="0.3">
      <c r="A161" s="6" t="str">
        <f t="shared" si="2"/>
        <v>{"dateTimeUTC":"2019-03-13 08:00:00.0000000","temp_location3":6.24,"temp_location6":8.63,"temp_location2":6.79,"temp_location4":6.32,"temp_location5":8.73,"temp_location1":6.85,"solar_location3":203.06,"solar_location6":250.44,"solar_location2":225.12,"solar_location4":236.81,"solar_location5":241.44,"solar_location1":194.12,"summerWinter":"WINTER","dateTimeLocal":"2019-03-13 08:00:00.0000000","year":2019,"monthNum":3,"monthName":"Mar","weekNumber":11,"dayOfWeek":"Wed","dayOfWeekNumber":4,"hourText":8,"hourNumber":8,"settlementPeriod":17,"timeOfDayLocal": "2000-01-01 00:00:00,000000","bankHoliday":"44227.3333333333","workingDay":"NOT HOLIDAY"},</v>
      </c>
      <c r="B161" s="5" t="s">
        <v>62</v>
      </c>
      <c r="C161" s="4" t="str">
        <f>"""dateTimeUTC"":"""&amp;TEXT(ForecastModelInputs!A162,"YYYY-MM-DD HH:MM:SS")&amp;".0000000"","</f>
        <v>"dateTimeUTC":"2019-03-13 08:00:00.0000000",</v>
      </c>
      <c r="D161" s="5" t="str">
        <f>"""temp_location3"":" &amp;ForecastModelInputs!C162&amp;","</f>
        <v>"temp_location3":6.24,</v>
      </c>
      <c r="E161" s="5" t="str">
        <f>"""temp_location6"":" &amp;ForecastModelInputs!D162&amp;","</f>
        <v>"temp_location6":8.63,</v>
      </c>
      <c r="F161" s="5" t="str">
        <f>"""temp_location2"":" &amp;ForecastModelInputs!E162&amp;","</f>
        <v>"temp_location2":6.79,</v>
      </c>
      <c r="G161" s="5" t="str">
        <f>"""temp_location4"":" &amp;ForecastModelInputs!F162&amp;","</f>
        <v>"temp_location4":6.32,</v>
      </c>
      <c r="H161" s="5" t="str">
        <f>"""temp_location5"":" &amp;ForecastModelInputs!G162&amp;","</f>
        <v>"temp_location5":8.73,</v>
      </c>
      <c r="I161" s="5" t="str">
        <f>"""temp_location1"":" &amp;ForecastModelInputs!H162&amp;","</f>
        <v>"temp_location1":6.85,</v>
      </c>
      <c r="J161" s="5" t="str">
        <f>"""solar_location3"":" &amp;ForecastModelInputs!I162&amp;","</f>
        <v>"solar_location3":203.06,</v>
      </c>
      <c r="K161" s="5" t="str">
        <f>"""solar_location6"":" &amp;ForecastModelInputs!J162&amp;","</f>
        <v>"solar_location6":250.44,</v>
      </c>
      <c r="L161" s="5" t="str">
        <f>"""solar_location2"":" &amp;ForecastModelInputs!K162&amp;","</f>
        <v>"solar_location2":225.12,</v>
      </c>
      <c r="M161" s="5" t="str">
        <f>"""solar_location4"":" &amp;ForecastModelInputs!L162&amp;","</f>
        <v>"solar_location4":236.81,</v>
      </c>
      <c r="N161" s="5" t="str">
        <f>"""solar_location5"":" &amp;ForecastModelInputs!M162&amp;","</f>
        <v>"solar_location5":241.44,</v>
      </c>
      <c r="O161" s="5" t="str">
        <f>"""solar_location1"":" &amp;ForecastModelInputs!N162&amp;","</f>
        <v>"solar_location1":194.12,</v>
      </c>
      <c r="P161" s="5" t="str">
        <f>"""summerWinter"":""" &amp;ForecastModelInputs!O162&amp;""","</f>
        <v>"summerWinter":"WINTER",</v>
      </c>
      <c r="Q161" s="4" t="str">
        <f>"""dateTimeLocal"":"""&amp;TEXT(ForecastModelInputs!P162,"YYYY-MM-DD HH:MM:SS")&amp;".0000000"","</f>
        <v>"dateTimeLocal":"2019-03-13 08:00:00.0000000",</v>
      </c>
      <c r="R161" s="5" t="str">
        <f>"""year"":" &amp;ForecastModelInputs!Q162&amp;","</f>
        <v>"year":2019,</v>
      </c>
      <c r="S161" s="5" t="str">
        <f>"""monthNum"":" &amp;ForecastModelInputs!R162&amp;","</f>
        <v>"monthNum":3,</v>
      </c>
      <c r="T161" s="5" t="str">
        <f>"""monthName"":""" &amp;ForecastModelInputs!S162&amp;""","</f>
        <v>"monthName":"Mar",</v>
      </c>
      <c r="U161" s="5" t="str">
        <f>"""weekNumber"":" &amp;ForecastModelInputs!T162&amp;","</f>
        <v>"weekNumber":11,</v>
      </c>
      <c r="V161" s="5" t="str">
        <f>"""dayOfWeek"":""" &amp;TRIM(ForecastModelInputs!U162)&amp;""","</f>
        <v>"dayOfWeek":"Wed",</v>
      </c>
      <c r="W161" s="5" t="str">
        <f>"""dayOfWeekNumber"":" &amp;ForecastModelInputs!V162&amp;","</f>
        <v>"dayOfWeekNumber":4,</v>
      </c>
      <c r="X161" s="5" t="str">
        <f>"""hourText"":"&amp;ForecastModelInputs!X162&amp;","</f>
        <v>"hourText":8,</v>
      </c>
      <c r="Y161" s="5" t="str">
        <f>"""hourNumber"":" &amp;ForecastModelInputs!X162&amp;","</f>
        <v>"hourNumber":8,</v>
      </c>
      <c r="Z161" s="5" t="str">
        <f>"""settlementPeriod"":" &amp;ForecastModelInputs!Y162&amp;","</f>
        <v>"settlementPeriod":17,</v>
      </c>
      <c r="AA161" s="5" t="s">
        <v>63</v>
      </c>
      <c r="AB161" s="5" t="str">
        <f>"""bankHoliday"":""" &amp;ForecastModelInputs!Z162&amp;""","</f>
        <v>"bankHoliday":"44227.3333333333",</v>
      </c>
      <c r="AC161" s="5" t="str">
        <f>"""workingDay"":""" &amp;ForecastModelInputs!AA162&amp;"""},"</f>
        <v>"workingDay":"NOT HOLIDAY"},</v>
      </c>
    </row>
    <row r="162" spans="1:29" x14ac:dyDescent="0.3">
      <c r="A162" s="6" t="str">
        <f t="shared" si="2"/>
        <v>{"dateTimeUTC":"2019-03-13 08:30:00.0000000","temp_location3":6.24,"temp_location6":8.63,"temp_location2":6.79,"temp_location4":6.32,"temp_location5":8.73,"temp_location1":6.85,"solar_location3":203.06,"solar_location6":250.44,"solar_location2":225.12,"solar_location4":236.81,"solar_location5":241.44,"solar_location1":194.12,"summerWinter":"WINTER","dateTimeLocal":"2019-03-13 08:30:00.0000000","year":2019,"monthNum":3,"monthName":"Mar","weekNumber":11,"dayOfWeek":"Wed","dayOfWeekNumber":4,"hourText":8,"hourNumber":8,"settlementPeriod":18,"timeOfDayLocal": "2000-01-01 00:00:00,000000","bankHoliday":"44227.3541666667","workingDay":"NOT HOLIDAY"},</v>
      </c>
      <c r="B162" s="5" t="s">
        <v>62</v>
      </c>
      <c r="C162" s="4" t="str">
        <f>"""dateTimeUTC"":"""&amp;TEXT(ForecastModelInputs!A163,"YYYY-MM-DD HH:MM:SS")&amp;".0000000"","</f>
        <v>"dateTimeUTC":"2019-03-13 08:30:00.0000000",</v>
      </c>
      <c r="D162" s="5" t="str">
        <f>"""temp_location3"":" &amp;ForecastModelInputs!C163&amp;","</f>
        <v>"temp_location3":6.24,</v>
      </c>
      <c r="E162" s="5" t="str">
        <f>"""temp_location6"":" &amp;ForecastModelInputs!D163&amp;","</f>
        <v>"temp_location6":8.63,</v>
      </c>
      <c r="F162" s="5" t="str">
        <f>"""temp_location2"":" &amp;ForecastModelInputs!E163&amp;","</f>
        <v>"temp_location2":6.79,</v>
      </c>
      <c r="G162" s="5" t="str">
        <f>"""temp_location4"":" &amp;ForecastModelInputs!F163&amp;","</f>
        <v>"temp_location4":6.32,</v>
      </c>
      <c r="H162" s="5" t="str">
        <f>"""temp_location5"":" &amp;ForecastModelInputs!G163&amp;","</f>
        <v>"temp_location5":8.73,</v>
      </c>
      <c r="I162" s="5" t="str">
        <f>"""temp_location1"":" &amp;ForecastModelInputs!H163&amp;","</f>
        <v>"temp_location1":6.85,</v>
      </c>
      <c r="J162" s="5" t="str">
        <f>"""solar_location3"":" &amp;ForecastModelInputs!I163&amp;","</f>
        <v>"solar_location3":203.06,</v>
      </c>
      <c r="K162" s="5" t="str">
        <f>"""solar_location6"":" &amp;ForecastModelInputs!J163&amp;","</f>
        <v>"solar_location6":250.44,</v>
      </c>
      <c r="L162" s="5" t="str">
        <f>"""solar_location2"":" &amp;ForecastModelInputs!K163&amp;","</f>
        <v>"solar_location2":225.12,</v>
      </c>
      <c r="M162" s="5" t="str">
        <f>"""solar_location4"":" &amp;ForecastModelInputs!L163&amp;","</f>
        <v>"solar_location4":236.81,</v>
      </c>
      <c r="N162" s="5" t="str">
        <f>"""solar_location5"":" &amp;ForecastModelInputs!M163&amp;","</f>
        <v>"solar_location5":241.44,</v>
      </c>
      <c r="O162" s="5" t="str">
        <f>"""solar_location1"":" &amp;ForecastModelInputs!N163&amp;","</f>
        <v>"solar_location1":194.12,</v>
      </c>
      <c r="P162" s="5" t="str">
        <f>"""summerWinter"":""" &amp;ForecastModelInputs!O163&amp;""","</f>
        <v>"summerWinter":"WINTER",</v>
      </c>
      <c r="Q162" s="4" t="str">
        <f>"""dateTimeLocal"":"""&amp;TEXT(ForecastModelInputs!P163,"YYYY-MM-DD HH:MM:SS")&amp;".0000000"","</f>
        <v>"dateTimeLocal":"2019-03-13 08:30:00.0000000",</v>
      </c>
      <c r="R162" s="5" t="str">
        <f>"""year"":" &amp;ForecastModelInputs!Q163&amp;","</f>
        <v>"year":2019,</v>
      </c>
      <c r="S162" s="5" t="str">
        <f>"""monthNum"":" &amp;ForecastModelInputs!R163&amp;","</f>
        <v>"monthNum":3,</v>
      </c>
      <c r="T162" s="5" t="str">
        <f>"""monthName"":""" &amp;ForecastModelInputs!S163&amp;""","</f>
        <v>"monthName":"Mar",</v>
      </c>
      <c r="U162" s="5" t="str">
        <f>"""weekNumber"":" &amp;ForecastModelInputs!T163&amp;","</f>
        <v>"weekNumber":11,</v>
      </c>
      <c r="V162" s="5" t="str">
        <f>"""dayOfWeek"":""" &amp;TRIM(ForecastModelInputs!U163)&amp;""","</f>
        <v>"dayOfWeek":"Wed",</v>
      </c>
      <c r="W162" s="5" t="str">
        <f>"""dayOfWeekNumber"":" &amp;ForecastModelInputs!V163&amp;","</f>
        <v>"dayOfWeekNumber":4,</v>
      </c>
      <c r="X162" s="5" t="str">
        <f>"""hourText"":"&amp;ForecastModelInputs!X163&amp;","</f>
        <v>"hourText":8,</v>
      </c>
      <c r="Y162" s="5" t="str">
        <f>"""hourNumber"":" &amp;ForecastModelInputs!X163&amp;","</f>
        <v>"hourNumber":8,</v>
      </c>
      <c r="Z162" s="5" t="str">
        <f>"""settlementPeriod"":" &amp;ForecastModelInputs!Y163&amp;","</f>
        <v>"settlementPeriod":18,</v>
      </c>
      <c r="AA162" s="5" t="s">
        <v>63</v>
      </c>
      <c r="AB162" s="5" t="str">
        <f>"""bankHoliday"":""" &amp;ForecastModelInputs!Z163&amp;""","</f>
        <v>"bankHoliday":"44227.3541666667",</v>
      </c>
      <c r="AC162" s="5" t="str">
        <f>"""workingDay"":""" &amp;ForecastModelInputs!AA163&amp;"""},"</f>
        <v>"workingDay":"NOT HOLIDAY"},</v>
      </c>
    </row>
    <row r="163" spans="1:29" x14ac:dyDescent="0.3">
      <c r="A163" s="6" t="str">
        <f t="shared" si="2"/>
        <v>{"dateTimeUTC":"2019-03-13 09:00:00.0000000","temp_location3":6.75,"temp_location6":8.89,"temp_location2":7.4,"temp_location4":7.15,"temp_location5":9,"temp_location1":7.24,"solar_location3":296.5,"solar_location6":385.62,"solar_location2":355.25,"solar_location4":349.5,"solar_location5":380,"solar_location1":316.62,"summerWinter":"WINTER","dateTimeLocal":"2019-03-13 09:00:00.0000000","year":2019,"monthNum":3,"monthName":"Mar","weekNumber":11,"dayOfWeek":"Wed","dayOfWeekNumber":4,"hourText":9,"hourNumber":9,"settlementPeriod":19,"timeOfDayLocal": "2000-01-01 00:00:00,000000","bankHoliday":"44227.375","workingDay":"NOT HOLIDAY"},</v>
      </c>
      <c r="B163" s="5" t="s">
        <v>62</v>
      </c>
      <c r="C163" s="4" t="str">
        <f>"""dateTimeUTC"":"""&amp;TEXT(ForecastModelInputs!A164,"YYYY-MM-DD HH:MM:SS")&amp;".0000000"","</f>
        <v>"dateTimeUTC":"2019-03-13 09:00:00.0000000",</v>
      </c>
      <c r="D163" s="5" t="str">
        <f>"""temp_location3"":" &amp;ForecastModelInputs!C164&amp;","</f>
        <v>"temp_location3":6.75,</v>
      </c>
      <c r="E163" s="5" t="str">
        <f>"""temp_location6"":" &amp;ForecastModelInputs!D164&amp;","</f>
        <v>"temp_location6":8.89,</v>
      </c>
      <c r="F163" s="5" t="str">
        <f>"""temp_location2"":" &amp;ForecastModelInputs!E164&amp;","</f>
        <v>"temp_location2":7.4,</v>
      </c>
      <c r="G163" s="5" t="str">
        <f>"""temp_location4"":" &amp;ForecastModelInputs!F164&amp;","</f>
        <v>"temp_location4":7.15,</v>
      </c>
      <c r="H163" s="5" t="str">
        <f>"""temp_location5"":" &amp;ForecastModelInputs!G164&amp;","</f>
        <v>"temp_location5":9,</v>
      </c>
      <c r="I163" s="5" t="str">
        <f>"""temp_location1"":" &amp;ForecastModelInputs!H164&amp;","</f>
        <v>"temp_location1":7.24,</v>
      </c>
      <c r="J163" s="5" t="str">
        <f>"""solar_location3"":" &amp;ForecastModelInputs!I164&amp;","</f>
        <v>"solar_location3":296.5,</v>
      </c>
      <c r="K163" s="5" t="str">
        <f>"""solar_location6"":" &amp;ForecastModelInputs!J164&amp;","</f>
        <v>"solar_location6":385.62,</v>
      </c>
      <c r="L163" s="5" t="str">
        <f>"""solar_location2"":" &amp;ForecastModelInputs!K164&amp;","</f>
        <v>"solar_location2":355.25,</v>
      </c>
      <c r="M163" s="5" t="str">
        <f>"""solar_location4"":" &amp;ForecastModelInputs!L164&amp;","</f>
        <v>"solar_location4":349.5,</v>
      </c>
      <c r="N163" s="5" t="str">
        <f>"""solar_location5"":" &amp;ForecastModelInputs!M164&amp;","</f>
        <v>"solar_location5":380,</v>
      </c>
      <c r="O163" s="5" t="str">
        <f>"""solar_location1"":" &amp;ForecastModelInputs!N164&amp;","</f>
        <v>"solar_location1":316.62,</v>
      </c>
      <c r="P163" s="5" t="str">
        <f>"""summerWinter"":""" &amp;ForecastModelInputs!O164&amp;""","</f>
        <v>"summerWinter":"WINTER",</v>
      </c>
      <c r="Q163" s="4" t="str">
        <f>"""dateTimeLocal"":"""&amp;TEXT(ForecastModelInputs!P164,"YYYY-MM-DD HH:MM:SS")&amp;".0000000"","</f>
        <v>"dateTimeLocal":"2019-03-13 09:00:00.0000000",</v>
      </c>
      <c r="R163" s="5" t="str">
        <f>"""year"":" &amp;ForecastModelInputs!Q164&amp;","</f>
        <v>"year":2019,</v>
      </c>
      <c r="S163" s="5" t="str">
        <f>"""monthNum"":" &amp;ForecastModelInputs!R164&amp;","</f>
        <v>"monthNum":3,</v>
      </c>
      <c r="T163" s="5" t="str">
        <f>"""monthName"":""" &amp;ForecastModelInputs!S164&amp;""","</f>
        <v>"monthName":"Mar",</v>
      </c>
      <c r="U163" s="5" t="str">
        <f>"""weekNumber"":" &amp;ForecastModelInputs!T164&amp;","</f>
        <v>"weekNumber":11,</v>
      </c>
      <c r="V163" s="5" t="str">
        <f>"""dayOfWeek"":""" &amp;TRIM(ForecastModelInputs!U164)&amp;""","</f>
        <v>"dayOfWeek":"Wed",</v>
      </c>
      <c r="W163" s="5" t="str">
        <f>"""dayOfWeekNumber"":" &amp;ForecastModelInputs!V164&amp;","</f>
        <v>"dayOfWeekNumber":4,</v>
      </c>
      <c r="X163" s="5" t="str">
        <f>"""hourText"":"&amp;ForecastModelInputs!X164&amp;","</f>
        <v>"hourText":9,</v>
      </c>
      <c r="Y163" s="5" t="str">
        <f>"""hourNumber"":" &amp;ForecastModelInputs!X164&amp;","</f>
        <v>"hourNumber":9,</v>
      </c>
      <c r="Z163" s="5" t="str">
        <f>"""settlementPeriod"":" &amp;ForecastModelInputs!Y164&amp;","</f>
        <v>"settlementPeriod":19,</v>
      </c>
      <c r="AA163" s="5" t="s">
        <v>63</v>
      </c>
      <c r="AB163" s="5" t="str">
        <f>"""bankHoliday"":""" &amp;ForecastModelInputs!Z164&amp;""","</f>
        <v>"bankHoliday":"44227.375",</v>
      </c>
      <c r="AC163" s="5" t="str">
        <f>"""workingDay"":""" &amp;ForecastModelInputs!AA164&amp;"""},"</f>
        <v>"workingDay":"NOT HOLIDAY"},</v>
      </c>
    </row>
    <row r="164" spans="1:29" x14ac:dyDescent="0.3">
      <c r="A164" s="6" t="str">
        <f t="shared" si="2"/>
        <v>{"dateTimeUTC":"2019-03-13 09:30:00.0000000","temp_location3":6.75,"temp_location6":8.89,"temp_location2":7.4,"temp_location4":7.15,"temp_location5":9,"temp_location1":7.24,"solar_location3":296.5,"solar_location6":385.62,"solar_location2":355.25,"solar_location4":349.5,"solar_location5":380,"solar_location1":316.62,"summerWinter":"WINTER","dateTimeLocal":"2019-03-13 09:30:00.0000000","year":2019,"monthNum":3,"monthName":"Mar","weekNumber":11,"dayOfWeek":"Wed","dayOfWeekNumber":4,"hourText":9,"hourNumber":9,"settlementPeriod":20,"timeOfDayLocal": "2000-01-01 00:00:00,000000","bankHoliday":"44227.3958333333","workingDay":"NOT HOLIDAY"},</v>
      </c>
      <c r="B164" s="5" t="s">
        <v>62</v>
      </c>
      <c r="C164" s="4" t="str">
        <f>"""dateTimeUTC"":"""&amp;TEXT(ForecastModelInputs!A165,"YYYY-MM-DD HH:MM:SS")&amp;".0000000"","</f>
        <v>"dateTimeUTC":"2019-03-13 09:30:00.0000000",</v>
      </c>
      <c r="D164" s="5" t="str">
        <f>"""temp_location3"":" &amp;ForecastModelInputs!C165&amp;","</f>
        <v>"temp_location3":6.75,</v>
      </c>
      <c r="E164" s="5" t="str">
        <f>"""temp_location6"":" &amp;ForecastModelInputs!D165&amp;","</f>
        <v>"temp_location6":8.89,</v>
      </c>
      <c r="F164" s="5" t="str">
        <f>"""temp_location2"":" &amp;ForecastModelInputs!E165&amp;","</f>
        <v>"temp_location2":7.4,</v>
      </c>
      <c r="G164" s="5" t="str">
        <f>"""temp_location4"":" &amp;ForecastModelInputs!F165&amp;","</f>
        <v>"temp_location4":7.15,</v>
      </c>
      <c r="H164" s="5" t="str">
        <f>"""temp_location5"":" &amp;ForecastModelInputs!G165&amp;","</f>
        <v>"temp_location5":9,</v>
      </c>
      <c r="I164" s="5" t="str">
        <f>"""temp_location1"":" &amp;ForecastModelInputs!H165&amp;","</f>
        <v>"temp_location1":7.24,</v>
      </c>
      <c r="J164" s="5" t="str">
        <f>"""solar_location3"":" &amp;ForecastModelInputs!I165&amp;","</f>
        <v>"solar_location3":296.5,</v>
      </c>
      <c r="K164" s="5" t="str">
        <f>"""solar_location6"":" &amp;ForecastModelInputs!J165&amp;","</f>
        <v>"solar_location6":385.62,</v>
      </c>
      <c r="L164" s="5" t="str">
        <f>"""solar_location2"":" &amp;ForecastModelInputs!K165&amp;","</f>
        <v>"solar_location2":355.25,</v>
      </c>
      <c r="M164" s="5" t="str">
        <f>"""solar_location4"":" &amp;ForecastModelInputs!L165&amp;","</f>
        <v>"solar_location4":349.5,</v>
      </c>
      <c r="N164" s="5" t="str">
        <f>"""solar_location5"":" &amp;ForecastModelInputs!M165&amp;","</f>
        <v>"solar_location5":380,</v>
      </c>
      <c r="O164" s="5" t="str">
        <f>"""solar_location1"":" &amp;ForecastModelInputs!N165&amp;","</f>
        <v>"solar_location1":316.62,</v>
      </c>
      <c r="P164" s="5" t="str">
        <f>"""summerWinter"":""" &amp;ForecastModelInputs!O165&amp;""","</f>
        <v>"summerWinter":"WINTER",</v>
      </c>
      <c r="Q164" s="4" t="str">
        <f>"""dateTimeLocal"":"""&amp;TEXT(ForecastModelInputs!P165,"YYYY-MM-DD HH:MM:SS")&amp;".0000000"","</f>
        <v>"dateTimeLocal":"2019-03-13 09:30:00.0000000",</v>
      </c>
      <c r="R164" s="5" t="str">
        <f>"""year"":" &amp;ForecastModelInputs!Q165&amp;","</f>
        <v>"year":2019,</v>
      </c>
      <c r="S164" s="5" t="str">
        <f>"""monthNum"":" &amp;ForecastModelInputs!R165&amp;","</f>
        <v>"monthNum":3,</v>
      </c>
      <c r="T164" s="5" t="str">
        <f>"""monthName"":""" &amp;ForecastModelInputs!S165&amp;""","</f>
        <v>"monthName":"Mar",</v>
      </c>
      <c r="U164" s="5" t="str">
        <f>"""weekNumber"":" &amp;ForecastModelInputs!T165&amp;","</f>
        <v>"weekNumber":11,</v>
      </c>
      <c r="V164" s="5" t="str">
        <f>"""dayOfWeek"":""" &amp;TRIM(ForecastModelInputs!U165)&amp;""","</f>
        <v>"dayOfWeek":"Wed",</v>
      </c>
      <c r="W164" s="5" t="str">
        <f>"""dayOfWeekNumber"":" &amp;ForecastModelInputs!V165&amp;","</f>
        <v>"dayOfWeekNumber":4,</v>
      </c>
      <c r="X164" s="5" t="str">
        <f>"""hourText"":"&amp;ForecastModelInputs!X165&amp;","</f>
        <v>"hourText":9,</v>
      </c>
      <c r="Y164" s="5" t="str">
        <f>"""hourNumber"":" &amp;ForecastModelInputs!X165&amp;","</f>
        <v>"hourNumber":9,</v>
      </c>
      <c r="Z164" s="5" t="str">
        <f>"""settlementPeriod"":" &amp;ForecastModelInputs!Y165&amp;","</f>
        <v>"settlementPeriod":20,</v>
      </c>
      <c r="AA164" s="5" t="s">
        <v>63</v>
      </c>
      <c r="AB164" s="5" t="str">
        <f>"""bankHoliday"":""" &amp;ForecastModelInputs!Z165&amp;""","</f>
        <v>"bankHoliday":"44227.3958333333",</v>
      </c>
      <c r="AC164" s="5" t="str">
        <f>"""workingDay"":""" &amp;ForecastModelInputs!AA165&amp;"""},"</f>
        <v>"workingDay":"NOT HOLIDAY"},</v>
      </c>
    </row>
    <row r="165" spans="1:29" x14ac:dyDescent="0.3">
      <c r="A165" s="6" t="str">
        <f t="shared" si="2"/>
        <v>{"dateTimeUTC":"2019-03-13 10:00:00.0000000","temp_location3":7.08,"temp_location6":9.09,"temp_location2":7.79,"temp_location4":7.8,"temp_location5":9.1,"temp_location1":7.52,"solar_location3":464.25,"solar_location6":494.25,"solar_location2":467.75,"solar_location4":475.12,"solar_location5":490,"solar_location1":417.88,"summerWinter":"WINTER","dateTimeLocal":"2019-03-13 10:00:00.0000000","year":2019,"monthNum":3,"monthName":"Mar","weekNumber":11,"dayOfWeek":"Wed","dayOfWeekNumber":4,"hourText":10,"hourNumber":10,"settlementPeriod":21,"timeOfDayLocal": "2000-01-01 00:00:00,000000","bankHoliday":"44227.4166666667","workingDay":"NOT HOLIDAY"},</v>
      </c>
      <c r="B165" s="5" t="s">
        <v>62</v>
      </c>
      <c r="C165" s="4" t="str">
        <f>"""dateTimeUTC"":"""&amp;TEXT(ForecastModelInputs!A166,"YYYY-MM-DD HH:MM:SS")&amp;".0000000"","</f>
        <v>"dateTimeUTC":"2019-03-13 10:00:00.0000000",</v>
      </c>
      <c r="D165" s="5" t="str">
        <f>"""temp_location3"":" &amp;ForecastModelInputs!C166&amp;","</f>
        <v>"temp_location3":7.08,</v>
      </c>
      <c r="E165" s="5" t="str">
        <f>"""temp_location6"":" &amp;ForecastModelInputs!D166&amp;","</f>
        <v>"temp_location6":9.09,</v>
      </c>
      <c r="F165" s="5" t="str">
        <f>"""temp_location2"":" &amp;ForecastModelInputs!E166&amp;","</f>
        <v>"temp_location2":7.79,</v>
      </c>
      <c r="G165" s="5" t="str">
        <f>"""temp_location4"":" &amp;ForecastModelInputs!F166&amp;","</f>
        <v>"temp_location4":7.8,</v>
      </c>
      <c r="H165" s="5" t="str">
        <f>"""temp_location5"":" &amp;ForecastModelInputs!G166&amp;","</f>
        <v>"temp_location5":9.1,</v>
      </c>
      <c r="I165" s="5" t="str">
        <f>"""temp_location1"":" &amp;ForecastModelInputs!H166&amp;","</f>
        <v>"temp_location1":7.52,</v>
      </c>
      <c r="J165" s="5" t="str">
        <f>"""solar_location3"":" &amp;ForecastModelInputs!I166&amp;","</f>
        <v>"solar_location3":464.25,</v>
      </c>
      <c r="K165" s="5" t="str">
        <f>"""solar_location6"":" &amp;ForecastModelInputs!J166&amp;","</f>
        <v>"solar_location6":494.25,</v>
      </c>
      <c r="L165" s="5" t="str">
        <f>"""solar_location2"":" &amp;ForecastModelInputs!K166&amp;","</f>
        <v>"solar_location2":467.75,</v>
      </c>
      <c r="M165" s="5" t="str">
        <f>"""solar_location4"":" &amp;ForecastModelInputs!L166&amp;","</f>
        <v>"solar_location4":475.12,</v>
      </c>
      <c r="N165" s="5" t="str">
        <f>"""solar_location5"":" &amp;ForecastModelInputs!M166&amp;","</f>
        <v>"solar_location5":490,</v>
      </c>
      <c r="O165" s="5" t="str">
        <f>"""solar_location1"":" &amp;ForecastModelInputs!N166&amp;","</f>
        <v>"solar_location1":417.88,</v>
      </c>
      <c r="P165" s="5" t="str">
        <f>"""summerWinter"":""" &amp;ForecastModelInputs!O166&amp;""","</f>
        <v>"summerWinter":"WINTER",</v>
      </c>
      <c r="Q165" s="4" t="str">
        <f>"""dateTimeLocal"":"""&amp;TEXT(ForecastModelInputs!P166,"YYYY-MM-DD HH:MM:SS")&amp;".0000000"","</f>
        <v>"dateTimeLocal":"2019-03-13 10:00:00.0000000",</v>
      </c>
      <c r="R165" s="5" t="str">
        <f>"""year"":" &amp;ForecastModelInputs!Q166&amp;","</f>
        <v>"year":2019,</v>
      </c>
      <c r="S165" s="5" t="str">
        <f>"""monthNum"":" &amp;ForecastModelInputs!R166&amp;","</f>
        <v>"monthNum":3,</v>
      </c>
      <c r="T165" s="5" t="str">
        <f>"""monthName"":""" &amp;ForecastModelInputs!S166&amp;""","</f>
        <v>"monthName":"Mar",</v>
      </c>
      <c r="U165" s="5" t="str">
        <f>"""weekNumber"":" &amp;ForecastModelInputs!T166&amp;","</f>
        <v>"weekNumber":11,</v>
      </c>
      <c r="V165" s="5" t="str">
        <f>"""dayOfWeek"":""" &amp;TRIM(ForecastModelInputs!U166)&amp;""","</f>
        <v>"dayOfWeek":"Wed",</v>
      </c>
      <c r="W165" s="5" t="str">
        <f>"""dayOfWeekNumber"":" &amp;ForecastModelInputs!V166&amp;","</f>
        <v>"dayOfWeekNumber":4,</v>
      </c>
      <c r="X165" s="5" t="str">
        <f>"""hourText"":"&amp;ForecastModelInputs!X166&amp;","</f>
        <v>"hourText":10,</v>
      </c>
      <c r="Y165" s="5" t="str">
        <f>"""hourNumber"":" &amp;ForecastModelInputs!X166&amp;","</f>
        <v>"hourNumber":10,</v>
      </c>
      <c r="Z165" s="5" t="str">
        <f>"""settlementPeriod"":" &amp;ForecastModelInputs!Y166&amp;","</f>
        <v>"settlementPeriod":21,</v>
      </c>
      <c r="AA165" s="5" t="s">
        <v>63</v>
      </c>
      <c r="AB165" s="5" t="str">
        <f>"""bankHoliday"":""" &amp;ForecastModelInputs!Z166&amp;""","</f>
        <v>"bankHoliday":"44227.4166666667",</v>
      </c>
      <c r="AC165" s="5" t="str">
        <f>"""workingDay"":""" &amp;ForecastModelInputs!AA166&amp;"""},"</f>
        <v>"workingDay":"NOT HOLIDAY"},</v>
      </c>
    </row>
    <row r="166" spans="1:29" x14ac:dyDescent="0.3">
      <c r="A166" s="6" t="str">
        <f t="shared" si="2"/>
        <v>{"dateTimeUTC":"2019-03-13 10:30:00.0000000","temp_location3":7.08,"temp_location6":9.09,"temp_location2":7.79,"temp_location4":7.8,"temp_location5":9.1,"temp_location1":7.52,"solar_location3":464.25,"solar_location6":494.25,"solar_location2":467.75,"solar_location4":475.12,"solar_location5":490,"solar_location1":417.88,"summerWinter":"WINTER","dateTimeLocal":"2019-03-13 10:30:00.0000000","year":2019,"monthNum":3,"monthName":"Mar","weekNumber":11,"dayOfWeek":"Wed","dayOfWeekNumber":4,"hourText":10,"hourNumber":10,"settlementPeriod":22,"timeOfDayLocal": "2000-01-01 00:00:00,000000","bankHoliday":"44227.4375","workingDay":"NOT HOLIDAY"},</v>
      </c>
      <c r="B166" s="5" t="s">
        <v>62</v>
      </c>
      <c r="C166" s="4" t="str">
        <f>"""dateTimeUTC"":"""&amp;TEXT(ForecastModelInputs!A167,"YYYY-MM-DD HH:MM:SS")&amp;".0000000"","</f>
        <v>"dateTimeUTC":"2019-03-13 10:30:00.0000000",</v>
      </c>
      <c r="D166" s="5" t="str">
        <f>"""temp_location3"":" &amp;ForecastModelInputs!C167&amp;","</f>
        <v>"temp_location3":7.08,</v>
      </c>
      <c r="E166" s="5" t="str">
        <f>"""temp_location6"":" &amp;ForecastModelInputs!D167&amp;","</f>
        <v>"temp_location6":9.09,</v>
      </c>
      <c r="F166" s="5" t="str">
        <f>"""temp_location2"":" &amp;ForecastModelInputs!E167&amp;","</f>
        <v>"temp_location2":7.79,</v>
      </c>
      <c r="G166" s="5" t="str">
        <f>"""temp_location4"":" &amp;ForecastModelInputs!F167&amp;","</f>
        <v>"temp_location4":7.8,</v>
      </c>
      <c r="H166" s="5" t="str">
        <f>"""temp_location5"":" &amp;ForecastModelInputs!G167&amp;","</f>
        <v>"temp_location5":9.1,</v>
      </c>
      <c r="I166" s="5" t="str">
        <f>"""temp_location1"":" &amp;ForecastModelInputs!H167&amp;","</f>
        <v>"temp_location1":7.52,</v>
      </c>
      <c r="J166" s="5" t="str">
        <f>"""solar_location3"":" &amp;ForecastModelInputs!I167&amp;","</f>
        <v>"solar_location3":464.25,</v>
      </c>
      <c r="K166" s="5" t="str">
        <f>"""solar_location6"":" &amp;ForecastModelInputs!J167&amp;","</f>
        <v>"solar_location6":494.25,</v>
      </c>
      <c r="L166" s="5" t="str">
        <f>"""solar_location2"":" &amp;ForecastModelInputs!K167&amp;","</f>
        <v>"solar_location2":467.75,</v>
      </c>
      <c r="M166" s="5" t="str">
        <f>"""solar_location4"":" &amp;ForecastModelInputs!L167&amp;","</f>
        <v>"solar_location4":475.12,</v>
      </c>
      <c r="N166" s="5" t="str">
        <f>"""solar_location5"":" &amp;ForecastModelInputs!M167&amp;","</f>
        <v>"solar_location5":490,</v>
      </c>
      <c r="O166" s="5" t="str">
        <f>"""solar_location1"":" &amp;ForecastModelInputs!N167&amp;","</f>
        <v>"solar_location1":417.88,</v>
      </c>
      <c r="P166" s="5" t="str">
        <f>"""summerWinter"":""" &amp;ForecastModelInputs!O167&amp;""","</f>
        <v>"summerWinter":"WINTER",</v>
      </c>
      <c r="Q166" s="4" t="str">
        <f>"""dateTimeLocal"":"""&amp;TEXT(ForecastModelInputs!P167,"YYYY-MM-DD HH:MM:SS")&amp;".0000000"","</f>
        <v>"dateTimeLocal":"2019-03-13 10:30:00.0000000",</v>
      </c>
      <c r="R166" s="5" t="str">
        <f>"""year"":" &amp;ForecastModelInputs!Q167&amp;","</f>
        <v>"year":2019,</v>
      </c>
      <c r="S166" s="5" t="str">
        <f>"""monthNum"":" &amp;ForecastModelInputs!R167&amp;","</f>
        <v>"monthNum":3,</v>
      </c>
      <c r="T166" s="5" t="str">
        <f>"""monthName"":""" &amp;ForecastModelInputs!S167&amp;""","</f>
        <v>"monthName":"Mar",</v>
      </c>
      <c r="U166" s="5" t="str">
        <f>"""weekNumber"":" &amp;ForecastModelInputs!T167&amp;","</f>
        <v>"weekNumber":11,</v>
      </c>
      <c r="V166" s="5" t="str">
        <f>"""dayOfWeek"":""" &amp;TRIM(ForecastModelInputs!U167)&amp;""","</f>
        <v>"dayOfWeek":"Wed",</v>
      </c>
      <c r="W166" s="5" t="str">
        <f>"""dayOfWeekNumber"":" &amp;ForecastModelInputs!V167&amp;","</f>
        <v>"dayOfWeekNumber":4,</v>
      </c>
      <c r="X166" s="5" t="str">
        <f>"""hourText"":"&amp;ForecastModelInputs!X167&amp;","</f>
        <v>"hourText":10,</v>
      </c>
      <c r="Y166" s="5" t="str">
        <f>"""hourNumber"":" &amp;ForecastModelInputs!X167&amp;","</f>
        <v>"hourNumber":10,</v>
      </c>
      <c r="Z166" s="5" t="str">
        <f>"""settlementPeriod"":" &amp;ForecastModelInputs!Y167&amp;","</f>
        <v>"settlementPeriod":22,</v>
      </c>
      <c r="AA166" s="5" t="s">
        <v>63</v>
      </c>
      <c r="AB166" s="5" t="str">
        <f>"""bankHoliday"":""" &amp;ForecastModelInputs!Z167&amp;""","</f>
        <v>"bankHoliday":"44227.4375",</v>
      </c>
      <c r="AC166" s="5" t="str">
        <f>"""workingDay"":""" &amp;ForecastModelInputs!AA167&amp;"""},"</f>
        <v>"workingDay":"NOT HOLIDAY"},</v>
      </c>
    </row>
    <row r="167" spans="1:29" x14ac:dyDescent="0.3">
      <c r="A167" s="6" t="str">
        <f t="shared" si="2"/>
        <v>{"dateTimeUTC":"2019-03-13 11:00:00.0000000","temp_location3":7.59,"temp_location6":9.16,"temp_location2":8.11,"temp_location4":8.44,"temp_location5":9.12,"temp_location1":7.73,"solar_location3":538.25,"solar_location6":556.25,"solar_location2":551.75,"solar_location4":534.75,"solar_location5":549.5,"solar_location1":546.5,"summerWinter":"WINTER","dateTimeLocal":"2019-03-13 11:00:00.0000000","year":2019,"monthNum":3,"monthName":"Mar","weekNumber":11,"dayOfWeek":"Wed","dayOfWeekNumber":4,"hourText":11,"hourNumber":11,"settlementPeriod":23,"timeOfDayLocal": "2000-01-01 00:00:00,000000","bankHoliday":"44227.4583333333","workingDay":"NOT HOLIDAY"},</v>
      </c>
      <c r="B167" s="5" t="s">
        <v>62</v>
      </c>
      <c r="C167" s="4" t="str">
        <f>"""dateTimeUTC"":"""&amp;TEXT(ForecastModelInputs!A168,"YYYY-MM-DD HH:MM:SS")&amp;".0000000"","</f>
        <v>"dateTimeUTC":"2019-03-13 11:00:00.0000000",</v>
      </c>
      <c r="D167" s="5" t="str">
        <f>"""temp_location3"":" &amp;ForecastModelInputs!C168&amp;","</f>
        <v>"temp_location3":7.59,</v>
      </c>
      <c r="E167" s="5" t="str">
        <f>"""temp_location6"":" &amp;ForecastModelInputs!D168&amp;","</f>
        <v>"temp_location6":9.16,</v>
      </c>
      <c r="F167" s="5" t="str">
        <f>"""temp_location2"":" &amp;ForecastModelInputs!E168&amp;","</f>
        <v>"temp_location2":8.11,</v>
      </c>
      <c r="G167" s="5" t="str">
        <f>"""temp_location4"":" &amp;ForecastModelInputs!F168&amp;","</f>
        <v>"temp_location4":8.44,</v>
      </c>
      <c r="H167" s="5" t="str">
        <f>"""temp_location5"":" &amp;ForecastModelInputs!G168&amp;","</f>
        <v>"temp_location5":9.12,</v>
      </c>
      <c r="I167" s="5" t="str">
        <f>"""temp_location1"":" &amp;ForecastModelInputs!H168&amp;","</f>
        <v>"temp_location1":7.73,</v>
      </c>
      <c r="J167" s="5" t="str">
        <f>"""solar_location3"":" &amp;ForecastModelInputs!I168&amp;","</f>
        <v>"solar_location3":538.25,</v>
      </c>
      <c r="K167" s="5" t="str">
        <f>"""solar_location6"":" &amp;ForecastModelInputs!J168&amp;","</f>
        <v>"solar_location6":556.25,</v>
      </c>
      <c r="L167" s="5" t="str">
        <f>"""solar_location2"":" &amp;ForecastModelInputs!K168&amp;","</f>
        <v>"solar_location2":551.75,</v>
      </c>
      <c r="M167" s="5" t="str">
        <f>"""solar_location4"":" &amp;ForecastModelInputs!L168&amp;","</f>
        <v>"solar_location4":534.75,</v>
      </c>
      <c r="N167" s="5" t="str">
        <f>"""solar_location5"":" &amp;ForecastModelInputs!M168&amp;","</f>
        <v>"solar_location5":549.5,</v>
      </c>
      <c r="O167" s="5" t="str">
        <f>"""solar_location1"":" &amp;ForecastModelInputs!N168&amp;","</f>
        <v>"solar_location1":546.5,</v>
      </c>
      <c r="P167" s="5" t="str">
        <f>"""summerWinter"":""" &amp;ForecastModelInputs!O168&amp;""","</f>
        <v>"summerWinter":"WINTER",</v>
      </c>
      <c r="Q167" s="4" t="str">
        <f>"""dateTimeLocal"":"""&amp;TEXT(ForecastModelInputs!P168,"YYYY-MM-DD HH:MM:SS")&amp;".0000000"","</f>
        <v>"dateTimeLocal":"2019-03-13 11:00:00.0000000",</v>
      </c>
      <c r="R167" s="5" t="str">
        <f>"""year"":" &amp;ForecastModelInputs!Q168&amp;","</f>
        <v>"year":2019,</v>
      </c>
      <c r="S167" s="5" t="str">
        <f>"""monthNum"":" &amp;ForecastModelInputs!R168&amp;","</f>
        <v>"monthNum":3,</v>
      </c>
      <c r="T167" s="5" t="str">
        <f>"""monthName"":""" &amp;ForecastModelInputs!S168&amp;""","</f>
        <v>"monthName":"Mar",</v>
      </c>
      <c r="U167" s="5" t="str">
        <f>"""weekNumber"":" &amp;ForecastModelInputs!T168&amp;","</f>
        <v>"weekNumber":11,</v>
      </c>
      <c r="V167" s="5" t="str">
        <f>"""dayOfWeek"":""" &amp;TRIM(ForecastModelInputs!U168)&amp;""","</f>
        <v>"dayOfWeek":"Wed",</v>
      </c>
      <c r="W167" s="5" t="str">
        <f>"""dayOfWeekNumber"":" &amp;ForecastModelInputs!V168&amp;","</f>
        <v>"dayOfWeekNumber":4,</v>
      </c>
      <c r="X167" s="5" t="str">
        <f>"""hourText"":"&amp;ForecastModelInputs!X168&amp;","</f>
        <v>"hourText":11,</v>
      </c>
      <c r="Y167" s="5" t="str">
        <f>"""hourNumber"":" &amp;ForecastModelInputs!X168&amp;","</f>
        <v>"hourNumber":11,</v>
      </c>
      <c r="Z167" s="5" t="str">
        <f>"""settlementPeriod"":" &amp;ForecastModelInputs!Y168&amp;","</f>
        <v>"settlementPeriod":23,</v>
      </c>
      <c r="AA167" s="5" t="s">
        <v>63</v>
      </c>
      <c r="AB167" s="5" t="str">
        <f>"""bankHoliday"":""" &amp;ForecastModelInputs!Z168&amp;""","</f>
        <v>"bankHoliday":"44227.4583333333",</v>
      </c>
      <c r="AC167" s="5" t="str">
        <f>"""workingDay"":""" &amp;ForecastModelInputs!AA168&amp;"""},"</f>
        <v>"workingDay":"NOT HOLIDAY"},</v>
      </c>
    </row>
    <row r="168" spans="1:29" x14ac:dyDescent="0.3">
      <c r="A168" s="6" t="str">
        <f t="shared" si="2"/>
        <v>{"dateTimeUTC":"2019-03-13 11:30:00.0000000","temp_location3":7.59,"temp_location6":9.16,"temp_location2":8.11,"temp_location4":8.44,"temp_location5":9.12,"temp_location1":7.73,"solar_location3":538.25,"solar_location6":556.25,"solar_location2":551.75,"solar_location4":534.75,"solar_location5":549.5,"solar_location1":546.5,"summerWinter":"WINTER","dateTimeLocal":"2019-03-13 11:30:00.0000000","year":2019,"monthNum":3,"monthName":"Mar","weekNumber":11,"dayOfWeek":"Wed","dayOfWeekNumber":4,"hourText":11,"hourNumber":11,"settlementPeriod":24,"timeOfDayLocal": "2000-01-01 00:00:00,000000","bankHoliday":"44227.4791666667","workingDay":"NOT HOLIDAY"},</v>
      </c>
      <c r="B168" s="5" t="s">
        <v>62</v>
      </c>
      <c r="C168" s="4" t="str">
        <f>"""dateTimeUTC"":"""&amp;TEXT(ForecastModelInputs!A169,"YYYY-MM-DD HH:MM:SS")&amp;".0000000"","</f>
        <v>"dateTimeUTC":"2019-03-13 11:30:00.0000000",</v>
      </c>
      <c r="D168" s="5" t="str">
        <f>"""temp_location3"":" &amp;ForecastModelInputs!C169&amp;","</f>
        <v>"temp_location3":7.59,</v>
      </c>
      <c r="E168" s="5" t="str">
        <f>"""temp_location6"":" &amp;ForecastModelInputs!D169&amp;","</f>
        <v>"temp_location6":9.16,</v>
      </c>
      <c r="F168" s="5" t="str">
        <f>"""temp_location2"":" &amp;ForecastModelInputs!E169&amp;","</f>
        <v>"temp_location2":8.11,</v>
      </c>
      <c r="G168" s="5" t="str">
        <f>"""temp_location4"":" &amp;ForecastModelInputs!F169&amp;","</f>
        <v>"temp_location4":8.44,</v>
      </c>
      <c r="H168" s="5" t="str">
        <f>"""temp_location5"":" &amp;ForecastModelInputs!G169&amp;","</f>
        <v>"temp_location5":9.12,</v>
      </c>
      <c r="I168" s="5" t="str">
        <f>"""temp_location1"":" &amp;ForecastModelInputs!H169&amp;","</f>
        <v>"temp_location1":7.73,</v>
      </c>
      <c r="J168" s="5" t="str">
        <f>"""solar_location3"":" &amp;ForecastModelInputs!I169&amp;","</f>
        <v>"solar_location3":538.25,</v>
      </c>
      <c r="K168" s="5" t="str">
        <f>"""solar_location6"":" &amp;ForecastModelInputs!J169&amp;","</f>
        <v>"solar_location6":556.25,</v>
      </c>
      <c r="L168" s="5" t="str">
        <f>"""solar_location2"":" &amp;ForecastModelInputs!K169&amp;","</f>
        <v>"solar_location2":551.75,</v>
      </c>
      <c r="M168" s="5" t="str">
        <f>"""solar_location4"":" &amp;ForecastModelInputs!L169&amp;","</f>
        <v>"solar_location4":534.75,</v>
      </c>
      <c r="N168" s="5" t="str">
        <f>"""solar_location5"":" &amp;ForecastModelInputs!M169&amp;","</f>
        <v>"solar_location5":549.5,</v>
      </c>
      <c r="O168" s="5" t="str">
        <f>"""solar_location1"":" &amp;ForecastModelInputs!N169&amp;","</f>
        <v>"solar_location1":546.5,</v>
      </c>
      <c r="P168" s="5" t="str">
        <f>"""summerWinter"":""" &amp;ForecastModelInputs!O169&amp;""","</f>
        <v>"summerWinter":"WINTER",</v>
      </c>
      <c r="Q168" s="4" t="str">
        <f>"""dateTimeLocal"":"""&amp;TEXT(ForecastModelInputs!P169,"YYYY-MM-DD HH:MM:SS")&amp;".0000000"","</f>
        <v>"dateTimeLocal":"2019-03-13 11:30:00.0000000",</v>
      </c>
      <c r="R168" s="5" t="str">
        <f>"""year"":" &amp;ForecastModelInputs!Q169&amp;","</f>
        <v>"year":2019,</v>
      </c>
      <c r="S168" s="5" t="str">
        <f>"""monthNum"":" &amp;ForecastModelInputs!R169&amp;","</f>
        <v>"monthNum":3,</v>
      </c>
      <c r="T168" s="5" t="str">
        <f>"""monthName"":""" &amp;ForecastModelInputs!S169&amp;""","</f>
        <v>"monthName":"Mar",</v>
      </c>
      <c r="U168" s="5" t="str">
        <f>"""weekNumber"":" &amp;ForecastModelInputs!T169&amp;","</f>
        <v>"weekNumber":11,</v>
      </c>
      <c r="V168" s="5" t="str">
        <f>"""dayOfWeek"":""" &amp;TRIM(ForecastModelInputs!U169)&amp;""","</f>
        <v>"dayOfWeek":"Wed",</v>
      </c>
      <c r="W168" s="5" t="str">
        <f>"""dayOfWeekNumber"":" &amp;ForecastModelInputs!V169&amp;","</f>
        <v>"dayOfWeekNumber":4,</v>
      </c>
      <c r="X168" s="5" t="str">
        <f>"""hourText"":"&amp;ForecastModelInputs!X169&amp;","</f>
        <v>"hourText":11,</v>
      </c>
      <c r="Y168" s="5" t="str">
        <f>"""hourNumber"":" &amp;ForecastModelInputs!X169&amp;","</f>
        <v>"hourNumber":11,</v>
      </c>
      <c r="Z168" s="5" t="str">
        <f>"""settlementPeriod"":" &amp;ForecastModelInputs!Y169&amp;","</f>
        <v>"settlementPeriod":24,</v>
      </c>
      <c r="AA168" s="5" t="s">
        <v>63</v>
      </c>
      <c r="AB168" s="5" t="str">
        <f>"""bankHoliday"":""" &amp;ForecastModelInputs!Z169&amp;""","</f>
        <v>"bankHoliday":"44227.4791666667",</v>
      </c>
      <c r="AC168" s="5" t="str">
        <f>"""workingDay"":""" &amp;ForecastModelInputs!AA169&amp;"""},"</f>
        <v>"workingDay":"NOT HOLIDAY"},</v>
      </c>
    </row>
    <row r="169" spans="1:29" x14ac:dyDescent="0.3">
      <c r="A169" s="6" t="str">
        <f t="shared" si="2"/>
        <v>{"dateTimeUTC":"2019-03-13 12:00:00.0000000","temp_location3":7.87,"temp_location6":9.22,"temp_location2":8.41,"temp_location4":8.87,"temp_location5":9.22,"temp_location1":8.11,"solar_location3":555,"solar_location6":566.75,"solar_location2":565,"solar_location4":541.25,"solar_location5":559.25,"solar_location1":560.25,"summerWinter":"WINTER","dateTimeLocal":"2019-03-13 12:00:00.0000000","year":2019,"monthNum":3,"monthName":"Mar","weekNumber":11,"dayOfWeek":"Wed","dayOfWeekNumber":4,"hourText":12,"hourNumber":12,"settlementPeriod":25,"timeOfDayLocal": "2000-01-01 00:00:00,000000","bankHoliday":"44227.5","workingDay":"NOT HOLIDAY"},</v>
      </c>
      <c r="B169" s="5" t="s">
        <v>62</v>
      </c>
      <c r="C169" s="4" t="str">
        <f>"""dateTimeUTC"":"""&amp;TEXT(ForecastModelInputs!A170,"YYYY-MM-DD HH:MM:SS")&amp;".0000000"","</f>
        <v>"dateTimeUTC":"2019-03-13 12:00:00.0000000",</v>
      </c>
      <c r="D169" s="5" t="str">
        <f>"""temp_location3"":" &amp;ForecastModelInputs!C170&amp;","</f>
        <v>"temp_location3":7.87,</v>
      </c>
      <c r="E169" s="5" t="str">
        <f>"""temp_location6"":" &amp;ForecastModelInputs!D170&amp;","</f>
        <v>"temp_location6":9.22,</v>
      </c>
      <c r="F169" s="5" t="str">
        <f>"""temp_location2"":" &amp;ForecastModelInputs!E170&amp;","</f>
        <v>"temp_location2":8.41,</v>
      </c>
      <c r="G169" s="5" t="str">
        <f>"""temp_location4"":" &amp;ForecastModelInputs!F170&amp;","</f>
        <v>"temp_location4":8.87,</v>
      </c>
      <c r="H169" s="5" t="str">
        <f>"""temp_location5"":" &amp;ForecastModelInputs!G170&amp;","</f>
        <v>"temp_location5":9.22,</v>
      </c>
      <c r="I169" s="5" t="str">
        <f>"""temp_location1"":" &amp;ForecastModelInputs!H170&amp;","</f>
        <v>"temp_location1":8.11,</v>
      </c>
      <c r="J169" s="5" t="str">
        <f>"""solar_location3"":" &amp;ForecastModelInputs!I170&amp;","</f>
        <v>"solar_location3":555,</v>
      </c>
      <c r="K169" s="5" t="str">
        <f>"""solar_location6"":" &amp;ForecastModelInputs!J170&amp;","</f>
        <v>"solar_location6":566.75,</v>
      </c>
      <c r="L169" s="5" t="str">
        <f>"""solar_location2"":" &amp;ForecastModelInputs!K170&amp;","</f>
        <v>"solar_location2":565,</v>
      </c>
      <c r="M169" s="5" t="str">
        <f>"""solar_location4"":" &amp;ForecastModelInputs!L170&amp;","</f>
        <v>"solar_location4":541.25,</v>
      </c>
      <c r="N169" s="5" t="str">
        <f>"""solar_location5"":" &amp;ForecastModelInputs!M170&amp;","</f>
        <v>"solar_location5":559.25,</v>
      </c>
      <c r="O169" s="5" t="str">
        <f>"""solar_location1"":" &amp;ForecastModelInputs!N170&amp;","</f>
        <v>"solar_location1":560.25,</v>
      </c>
      <c r="P169" s="5" t="str">
        <f>"""summerWinter"":""" &amp;ForecastModelInputs!O170&amp;""","</f>
        <v>"summerWinter":"WINTER",</v>
      </c>
      <c r="Q169" s="4" t="str">
        <f>"""dateTimeLocal"":"""&amp;TEXT(ForecastModelInputs!P170,"YYYY-MM-DD HH:MM:SS")&amp;".0000000"","</f>
        <v>"dateTimeLocal":"2019-03-13 12:00:00.0000000",</v>
      </c>
      <c r="R169" s="5" t="str">
        <f>"""year"":" &amp;ForecastModelInputs!Q170&amp;","</f>
        <v>"year":2019,</v>
      </c>
      <c r="S169" s="5" t="str">
        <f>"""monthNum"":" &amp;ForecastModelInputs!R170&amp;","</f>
        <v>"monthNum":3,</v>
      </c>
      <c r="T169" s="5" t="str">
        <f>"""monthName"":""" &amp;ForecastModelInputs!S170&amp;""","</f>
        <v>"monthName":"Mar",</v>
      </c>
      <c r="U169" s="5" t="str">
        <f>"""weekNumber"":" &amp;ForecastModelInputs!T170&amp;","</f>
        <v>"weekNumber":11,</v>
      </c>
      <c r="V169" s="5" t="str">
        <f>"""dayOfWeek"":""" &amp;TRIM(ForecastModelInputs!U170)&amp;""","</f>
        <v>"dayOfWeek":"Wed",</v>
      </c>
      <c r="W169" s="5" t="str">
        <f>"""dayOfWeekNumber"":" &amp;ForecastModelInputs!V170&amp;","</f>
        <v>"dayOfWeekNumber":4,</v>
      </c>
      <c r="X169" s="5" t="str">
        <f>"""hourText"":"&amp;ForecastModelInputs!X170&amp;","</f>
        <v>"hourText":12,</v>
      </c>
      <c r="Y169" s="5" t="str">
        <f>"""hourNumber"":" &amp;ForecastModelInputs!X170&amp;","</f>
        <v>"hourNumber":12,</v>
      </c>
      <c r="Z169" s="5" t="str">
        <f>"""settlementPeriod"":" &amp;ForecastModelInputs!Y170&amp;","</f>
        <v>"settlementPeriod":25,</v>
      </c>
      <c r="AA169" s="5" t="s">
        <v>63</v>
      </c>
      <c r="AB169" s="5" t="str">
        <f>"""bankHoliday"":""" &amp;ForecastModelInputs!Z170&amp;""","</f>
        <v>"bankHoliday":"44227.5",</v>
      </c>
      <c r="AC169" s="5" t="str">
        <f>"""workingDay"":""" &amp;ForecastModelInputs!AA170&amp;"""},"</f>
        <v>"workingDay":"NOT HOLIDAY"},</v>
      </c>
    </row>
    <row r="170" spans="1:29" x14ac:dyDescent="0.3">
      <c r="A170" s="6" t="str">
        <f t="shared" si="2"/>
        <v>{"dateTimeUTC":"2019-03-13 12:30:00.0000000","temp_location3":7.87,"temp_location6":9.22,"temp_location2":8.41,"temp_location4":8.87,"temp_location5":9.22,"temp_location1":8.11,"solar_location3":555,"solar_location6":566.75,"solar_location2":565,"solar_location4":541.25,"solar_location5":559.25,"solar_location1":560.25,"summerWinter":"WINTER","dateTimeLocal":"2019-03-13 12:30:00.0000000","year":2019,"monthNum":3,"monthName":"Mar","weekNumber":11,"dayOfWeek":"Wed","dayOfWeekNumber":4,"hourText":12,"hourNumber":12,"settlementPeriod":26,"timeOfDayLocal": "2000-01-01 00:00:00,000000","bankHoliday":"44227.5208333333","workingDay":"NOT HOLIDAY"},</v>
      </c>
      <c r="B170" s="5" t="s">
        <v>62</v>
      </c>
      <c r="C170" s="4" t="str">
        <f>"""dateTimeUTC"":"""&amp;TEXT(ForecastModelInputs!A171,"YYYY-MM-DD HH:MM:SS")&amp;".0000000"","</f>
        <v>"dateTimeUTC":"2019-03-13 12:30:00.0000000",</v>
      </c>
      <c r="D170" s="5" t="str">
        <f>"""temp_location3"":" &amp;ForecastModelInputs!C171&amp;","</f>
        <v>"temp_location3":7.87,</v>
      </c>
      <c r="E170" s="5" t="str">
        <f>"""temp_location6"":" &amp;ForecastModelInputs!D171&amp;","</f>
        <v>"temp_location6":9.22,</v>
      </c>
      <c r="F170" s="5" t="str">
        <f>"""temp_location2"":" &amp;ForecastModelInputs!E171&amp;","</f>
        <v>"temp_location2":8.41,</v>
      </c>
      <c r="G170" s="5" t="str">
        <f>"""temp_location4"":" &amp;ForecastModelInputs!F171&amp;","</f>
        <v>"temp_location4":8.87,</v>
      </c>
      <c r="H170" s="5" t="str">
        <f>"""temp_location5"":" &amp;ForecastModelInputs!G171&amp;","</f>
        <v>"temp_location5":9.22,</v>
      </c>
      <c r="I170" s="5" t="str">
        <f>"""temp_location1"":" &amp;ForecastModelInputs!H171&amp;","</f>
        <v>"temp_location1":8.11,</v>
      </c>
      <c r="J170" s="5" t="str">
        <f>"""solar_location3"":" &amp;ForecastModelInputs!I171&amp;","</f>
        <v>"solar_location3":555,</v>
      </c>
      <c r="K170" s="5" t="str">
        <f>"""solar_location6"":" &amp;ForecastModelInputs!J171&amp;","</f>
        <v>"solar_location6":566.75,</v>
      </c>
      <c r="L170" s="5" t="str">
        <f>"""solar_location2"":" &amp;ForecastModelInputs!K171&amp;","</f>
        <v>"solar_location2":565,</v>
      </c>
      <c r="M170" s="5" t="str">
        <f>"""solar_location4"":" &amp;ForecastModelInputs!L171&amp;","</f>
        <v>"solar_location4":541.25,</v>
      </c>
      <c r="N170" s="5" t="str">
        <f>"""solar_location5"":" &amp;ForecastModelInputs!M171&amp;","</f>
        <v>"solar_location5":559.25,</v>
      </c>
      <c r="O170" s="5" t="str">
        <f>"""solar_location1"":" &amp;ForecastModelInputs!N171&amp;","</f>
        <v>"solar_location1":560.25,</v>
      </c>
      <c r="P170" s="5" t="str">
        <f>"""summerWinter"":""" &amp;ForecastModelInputs!O171&amp;""","</f>
        <v>"summerWinter":"WINTER",</v>
      </c>
      <c r="Q170" s="4" t="str">
        <f>"""dateTimeLocal"":"""&amp;TEXT(ForecastModelInputs!P171,"YYYY-MM-DD HH:MM:SS")&amp;".0000000"","</f>
        <v>"dateTimeLocal":"2019-03-13 12:30:00.0000000",</v>
      </c>
      <c r="R170" s="5" t="str">
        <f>"""year"":" &amp;ForecastModelInputs!Q171&amp;","</f>
        <v>"year":2019,</v>
      </c>
      <c r="S170" s="5" t="str">
        <f>"""monthNum"":" &amp;ForecastModelInputs!R171&amp;","</f>
        <v>"monthNum":3,</v>
      </c>
      <c r="T170" s="5" t="str">
        <f>"""monthName"":""" &amp;ForecastModelInputs!S171&amp;""","</f>
        <v>"monthName":"Mar",</v>
      </c>
      <c r="U170" s="5" t="str">
        <f>"""weekNumber"":" &amp;ForecastModelInputs!T171&amp;","</f>
        <v>"weekNumber":11,</v>
      </c>
      <c r="V170" s="5" t="str">
        <f>"""dayOfWeek"":""" &amp;TRIM(ForecastModelInputs!U171)&amp;""","</f>
        <v>"dayOfWeek":"Wed",</v>
      </c>
      <c r="W170" s="5" t="str">
        <f>"""dayOfWeekNumber"":" &amp;ForecastModelInputs!V171&amp;","</f>
        <v>"dayOfWeekNumber":4,</v>
      </c>
      <c r="X170" s="5" t="str">
        <f>"""hourText"":"&amp;ForecastModelInputs!X171&amp;","</f>
        <v>"hourText":12,</v>
      </c>
      <c r="Y170" s="5" t="str">
        <f>"""hourNumber"":" &amp;ForecastModelInputs!X171&amp;","</f>
        <v>"hourNumber":12,</v>
      </c>
      <c r="Z170" s="5" t="str">
        <f>"""settlementPeriod"":" &amp;ForecastModelInputs!Y171&amp;","</f>
        <v>"settlementPeriod":26,</v>
      </c>
      <c r="AA170" s="5" t="s">
        <v>63</v>
      </c>
      <c r="AB170" s="5" t="str">
        <f>"""bankHoliday"":""" &amp;ForecastModelInputs!Z171&amp;""","</f>
        <v>"bankHoliday":"44227.5208333333",</v>
      </c>
      <c r="AC170" s="5" t="str">
        <f>"""workingDay"":""" &amp;ForecastModelInputs!AA171&amp;"""},"</f>
        <v>"workingDay":"NOT HOLIDAY"},</v>
      </c>
    </row>
    <row r="171" spans="1:29" x14ac:dyDescent="0.3">
      <c r="A171" s="6" t="str">
        <f t="shared" si="2"/>
        <v>{"dateTimeUTC":"2019-03-13 13:00:00.0000000","temp_location3":8.09,"temp_location6":9.31,"temp_location2":8.58,"temp_location4":9.11,"temp_location5":9.34,"temp_location1":8.26,"solar_location3":521.25,"solar_location6":520.25,"solar_location2":527,"solar_location4":502,"solar_location5":502.88,"solar_location1":511.25,"summerWinter":"WINTER","dateTimeLocal":"2019-03-13 13:00:00.0000000","year":2019,"monthNum":3,"monthName":"Mar","weekNumber":11,"dayOfWeek":"Wed","dayOfWeekNumber":4,"hourText":13,"hourNumber":13,"settlementPeriod":27,"timeOfDayLocal": "2000-01-01 00:00:00,000000","bankHoliday":"44227.5416666667","workingDay":"NOT HOLIDAY"},</v>
      </c>
      <c r="B171" s="5" t="s">
        <v>62</v>
      </c>
      <c r="C171" s="4" t="str">
        <f>"""dateTimeUTC"":"""&amp;TEXT(ForecastModelInputs!A172,"YYYY-MM-DD HH:MM:SS")&amp;".0000000"","</f>
        <v>"dateTimeUTC":"2019-03-13 13:00:00.0000000",</v>
      </c>
      <c r="D171" s="5" t="str">
        <f>"""temp_location3"":" &amp;ForecastModelInputs!C172&amp;","</f>
        <v>"temp_location3":8.09,</v>
      </c>
      <c r="E171" s="5" t="str">
        <f>"""temp_location6"":" &amp;ForecastModelInputs!D172&amp;","</f>
        <v>"temp_location6":9.31,</v>
      </c>
      <c r="F171" s="5" t="str">
        <f>"""temp_location2"":" &amp;ForecastModelInputs!E172&amp;","</f>
        <v>"temp_location2":8.58,</v>
      </c>
      <c r="G171" s="5" t="str">
        <f>"""temp_location4"":" &amp;ForecastModelInputs!F172&amp;","</f>
        <v>"temp_location4":9.11,</v>
      </c>
      <c r="H171" s="5" t="str">
        <f>"""temp_location5"":" &amp;ForecastModelInputs!G172&amp;","</f>
        <v>"temp_location5":9.34,</v>
      </c>
      <c r="I171" s="5" t="str">
        <f>"""temp_location1"":" &amp;ForecastModelInputs!H172&amp;","</f>
        <v>"temp_location1":8.26,</v>
      </c>
      <c r="J171" s="5" t="str">
        <f>"""solar_location3"":" &amp;ForecastModelInputs!I172&amp;","</f>
        <v>"solar_location3":521.25,</v>
      </c>
      <c r="K171" s="5" t="str">
        <f>"""solar_location6"":" &amp;ForecastModelInputs!J172&amp;","</f>
        <v>"solar_location6":520.25,</v>
      </c>
      <c r="L171" s="5" t="str">
        <f>"""solar_location2"":" &amp;ForecastModelInputs!K172&amp;","</f>
        <v>"solar_location2":527,</v>
      </c>
      <c r="M171" s="5" t="str">
        <f>"""solar_location4"":" &amp;ForecastModelInputs!L172&amp;","</f>
        <v>"solar_location4":502,</v>
      </c>
      <c r="N171" s="5" t="str">
        <f>"""solar_location5"":" &amp;ForecastModelInputs!M172&amp;","</f>
        <v>"solar_location5":502.88,</v>
      </c>
      <c r="O171" s="5" t="str">
        <f>"""solar_location1"":" &amp;ForecastModelInputs!N172&amp;","</f>
        <v>"solar_location1":511.25,</v>
      </c>
      <c r="P171" s="5" t="str">
        <f>"""summerWinter"":""" &amp;ForecastModelInputs!O172&amp;""","</f>
        <v>"summerWinter":"WINTER",</v>
      </c>
      <c r="Q171" s="4" t="str">
        <f>"""dateTimeLocal"":"""&amp;TEXT(ForecastModelInputs!P172,"YYYY-MM-DD HH:MM:SS")&amp;".0000000"","</f>
        <v>"dateTimeLocal":"2019-03-13 13:00:00.0000000",</v>
      </c>
      <c r="R171" s="5" t="str">
        <f>"""year"":" &amp;ForecastModelInputs!Q172&amp;","</f>
        <v>"year":2019,</v>
      </c>
      <c r="S171" s="5" t="str">
        <f>"""monthNum"":" &amp;ForecastModelInputs!R172&amp;","</f>
        <v>"monthNum":3,</v>
      </c>
      <c r="T171" s="5" t="str">
        <f>"""monthName"":""" &amp;ForecastModelInputs!S172&amp;""","</f>
        <v>"monthName":"Mar",</v>
      </c>
      <c r="U171" s="5" t="str">
        <f>"""weekNumber"":" &amp;ForecastModelInputs!T172&amp;","</f>
        <v>"weekNumber":11,</v>
      </c>
      <c r="V171" s="5" t="str">
        <f>"""dayOfWeek"":""" &amp;TRIM(ForecastModelInputs!U172)&amp;""","</f>
        <v>"dayOfWeek":"Wed",</v>
      </c>
      <c r="W171" s="5" t="str">
        <f>"""dayOfWeekNumber"":" &amp;ForecastModelInputs!V172&amp;","</f>
        <v>"dayOfWeekNumber":4,</v>
      </c>
      <c r="X171" s="5" t="str">
        <f>"""hourText"":"&amp;ForecastModelInputs!X172&amp;","</f>
        <v>"hourText":13,</v>
      </c>
      <c r="Y171" s="5" t="str">
        <f>"""hourNumber"":" &amp;ForecastModelInputs!X172&amp;","</f>
        <v>"hourNumber":13,</v>
      </c>
      <c r="Z171" s="5" t="str">
        <f>"""settlementPeriod"":" &amp;ForecastModelInputs!Y172&amp;","</f>
        <v>"settlementPeriod":27,</v>
      </c>
      <c r="AA171" s="5" t="s">
        <v>63</v>
      </c>
      <c r="AB171" s="5" t="str">
        <f>"""bankHoliday"":""" &amp;ForecastModelInputs!Z172&amp;""","</f>
        <v>"bankHoliday":"44227.5416666667",</v>
      </c>
      <c r="AC171" s="5" t="str">
        <f>"""workingDay"":""" &amp;ForecastModelInputs!AA172&amp;"""},"</f>
        <v>"workingDay":"NOT HOLIDAY"},</v>
      </c>
    </row>
    <row r="172" spans="1:29" x14ac:dyDescent="0.3">
      <c r="A172" s="6" t="str">
        <f t="shared" si="2"/>
        <v>{"dateTimeUTC":"2019-03-13 13:30:00.0000000","temp_location3":8.09,"temp_location6":9.31,"temp_location2":8.58,"temp_location4":9.11,"temp_location5":9.34,"temp_location1":8.26,"solar_location3":521.25,"solar_location6":520.25,"solar_location2":527,"solar_location4":502,"solar_location5":502.88,"solar_location1":511.25,"summerWinter":"WINTER","dateTimeLocal":"2019-03-13 13:30:00.0000000","year":2019,"monthNum":3,"monthName":"Mar","weekNumber":11,"dayOfWeek":"Wed","dayOfWeekNumber":4,"hourText":13,"hourNumber":13,"settlementPeriod":28,"timeOfDayLocal": "2000-01-01 00:00:00,000000","bankHoliday":"44227.5625","workingDay":"NOT HOLIDAY"},</v>
      </c>
      <c r="B172" s="5" t="s">
        <v>62</v>
      </c>
      <c r="C172" s="4" t="str">
        <f>"""dateTimeUTC"":"""&amp;TEXT(ForecastModelInputs!A173,"YYYY-MM-DD HH:MM:SS")&amp;".0000000"","</f>
        <v>"dateTimeUTC":"2019-03-13 13:30:00.0000000",</v>
      </c>
      <c r="D172" s="5" t="str">
        <f>"""temp_location3"":" &amp;ForecastModelInputs!C173&amp;","</f>
        <v>"temp_location3":8.09,</v>
      </c>
      <c r="E172" s="5" t="str">
        <f>"""temp_location6"":" &amp;ForecastModelInputs!D173&amp;","</f>
        <v>"temp_location6":9.31,</v>
      </c>
      <c r="F172" s="5" t="str">
        <f>"""temp_location2"":" &amp;ForecastModelInputs!E173&amp;","</f>
        <v>"temp_location2":8.58,</v>
      </c>
      <c r="G172" s="5" t="str">
        <f>"""temp_location4"":" &amp;ForecastModelInputs!F173&amp;","</f>
        <v>"temp_location4":9.11,</v>
      </c>
      <c r="H172" s="5" t="str">
        <f>"""temp_location5"":" &amp;ForecastModelInputs!G173&amp;","</f>
        <v>"temp_location5":9.34,</v>
      </c>
      <c r="I172" s="5" t="str">
        <f>"""temp_location1"":" &amp;ForecastModelInputs!H173&amp;","</f>
        <v>"temp_location1":8.26,</v>
      </c>
      <c r="J172" s="5" t="str">
        <f>"""solar_location3"":" &amp;ForecastModelInputs!I173&amp;","</f>
        <v>"solar_location3":521.25,</v>
      </c>
      <c r="K172" s="5" t="str">
        <f>"""solar_location6"":" &amp;ForecastModelInputs!J173&amp;","</f>
        <v>"solar_location6":520.25,</v>
      </c>
      <c r="L172" s="5" t="str">
        <f>"""solar_location2"":" &amp;ForecastModelInputs!K173&amp;","</f>
        <v>"solar_location2":527,</v>
      </c>
      <c r="M172" s="5" t="str">
        <f>"""solar_location4"":" &amp;ForecastModelInputs!L173&amp;","</f>
        <v>"solar_location4":502,</v>
      </c>
      <c r="N172" s="5" t="str">
        <f>"""solar_location5"":" &amp;ForecastModelInputs!M173&amp;","</f>
        <v>"solar_location5":502.88,</v>
      </c>
      <c r="O172" s="5" t="str">
        <f>"""solar_location1"":" &amp;ForecastModelInputs!N173&amp;","</f>
        <v>"solar_location1":511.25,</v>
      </c>
      <c r="P172" s="5" t="str">
        <f>"""summerWinter"":""" &amp;ForecastModelInputs!O173&amp;""","</f>
        <v>"summerWinter":"WINTER",</v>
      </c>
      <c r="Q172" s="4" t="str">
        <f>"""dateTimeLocal"":"""&amp;TEXT(ForecastModelInputs!P173,"YYYY-MM-DD HH:MM:SS")&amp;".0000000"","</f>
        <v>"dateTimeLocal":"2019-03-13 13:30:00.0000000",</v>
      </c>
      <c r="R172" s="5" t="str">
        <f>"""year"":" &amp;ForecastModelInputs!Q173&amp;","</f>
        <v>"year":2019,</v>
      </c>
      <c r="S172" s="5" t="str">
        <f>"""monthNum"":" &amp;ForecastModelInputs!R173&amp;","</f>
        <v>"monthNum":3,</v>
      </c>
      <c r="T172" s="5" t="str">
        <f>"""monthName"":""" &amp;ForecastModelInputs!S173&amp;""","</f>
        <v>"monthName":"Mar",</v>
      </c>
      <c r="U172" s="5" t="str">
        <f>"""weekNumber"":" &amp;ForecastModelInputs!T173&amp;","</f>
        <v>"weekNumber":11,</v>
      </c>
      <c r="V172" s="5" t="str">
        <f>"""dayOfWeek"":""" &amp;TRIM(ForecastModelInputs!U173)&amp;""","</f>
        <v>"dayOfWeek":"Wed",</v>
      </c>
      <c r="W172" s="5" t="str">
        <f>"""dayOfWeekNumber"":" &amp;ForecastModelInputs!V173&amp;","</f>
        <v>"dayOfWeekNumber":4,</v>
      </c>
      <c r="X172" s="5" t="str">
        <f>"""hourText"":"&amp;ForecastModelInputs!X173&amp;","</f>
        <v>"hourText":13,</v>
      </c>
      <c r="Y172" s="5" t="str">
        <f>"""hourNumber"":" &amp;ForecastModelInputs!X173&amp;","</f>
        <v>"hourNumber":13,</v>
      </c>
      <c r="Z172" s="5" t="str">
        <f>"""settlementPeriod"":" &amp;ForecastModelInputs!Y173&amp;","</f>
        <v>"settlementPeriod":28,</v>
      </c>
      <c r="AA172" s="5" t="s">
        <v>63</v>
      </c>
      <c r="AB172" s="5" t="str">
        <f>"""bankHoliday"":""" &amp;ForecastModelInputs!Z173&amp;""","</f>
        <v>"bankHoliday":"44227.5625",</v>
      </c>
      <c r="AC172" s="5" t="str">
        <f>"""workingDay"":""" &amp;ForecastModelInputs!AA173&amp;"""},"</f>
        <v>"workingDay":"NOT HOLIDAY"},</v>
      </c>
    </row>
    <row r="173" spans="1:29" x14ac:dyDescent="0.3">
      <c r="A173" s="6" t="str">
        <f t="shared" si="2"/>
        <v>{"dateTimeUTC":"2019-03-13 14:00:00.0000000","temp_location3":8.23,"temp_location6":9.36,"temp_location2":8.6,"temp_location4":9.18,"temp_location5":9.39,"temp_location1":8.32,"solar_location3":376.62,"solar_location6":384.5,"solar_location2":383.88,"solar_location4":406.38,"solar_location5":373.25,"solar_location1":382.75,"summerWinter":"WINTER","dateTimeLocal":"2019-03-13 14:00:00.0000000","year":2019,"monthNum":3,"monthName":"Mar","weekNumber":11,"dayOfWeek":"Wed","dayOfWeekNumber":4,"hourText":14,"hourNumber":14,"settlementPeriod":29,"timeOfDayLocal": "2000-01-01 00:00:00,000000","bankHoliday":"44227.5833333333","workingDay":"NOT HOLIDAY"},</v>
      </c>
      <c r="B173" s="5" t="s">
        <v>62</v>
      </c>
      <c r="C173" s="4" t="str">
        <f>"""dateTimeUTC"":"""&amp;TEXT(ForecastModelInputs!A174,"YYYY-MM-DD HH:MM:SS")&amp;".0000000"","</f>
        <v>"dateTimeUTC":"2019-03-13 14:00:00.0000000",</v>
      </c>
      <c r="D173" s="5" t="str">
        <f>"""temp_location3"":" &amp;ForecastModelInputs!C174&amp;","</f>
        <v>"temp_location3":8.23,</v>
      </c>
      <c r="E173" s="5" t="str">
        <f>"""temp_location6"":" &amp;ForecastModelInputs!D174&amp;","</f>
        <v>"temp_location6":9.36,</v>
      </c>
      <c r="F173" s="5" t="str">
        <f>"""temp_location2"":" &amp;ForecastModelInputs!E174&amp;","</f>
        <v>"temp_location2":8.6,</v>
      </c>
      <c r="G173" s="5" t="str">
        <f>"""temp_location4"":" &amp;ForecastModelInputs!F174&amp;","</f>
        <v>"temp_location4":9.18,</v>
      </c>
      <c r="H173" s="5" t="str">
        <f>"""temp_location5"":" &amp;ForecastModelInputs!G174&amp;","</f>
        <v>"temp_location5":9.39,</v>
      </c>
      <c r="I173" s="5" t="str">
        <f>"""temp_location1"":" &amp;ForecastModelInputs!H174&amp;","</f>
        <v>"temp_location1":8.32,</v>
      </c>
      <c r="J173" s="5" t="str">
        <f>"""solar_location3"":" &amp;ForecastModelInputs!I174&amp;","</f>
        <v>"solar_location3":376.62,</v>
      </c>
      <c r="K173" s="5" t="str">
        <f>"""solar_location6"":" &amp;ForecastModelInputs!J174&amp;","</f>
        <v>"solar_location6":384.5,</v>
      </c>
      <c r="L173" s="5" t="str">
        <f>"""solar_location2"":" &amp;ForecastModelInputs!K174&amp;","</f>
        <v>"solar_location2":383.88,</v>
      </c>
      <c r="M173" s="5" t="str">
        <f>"""solar_location4"":" &amp;ForecastModelInputs!L174&amp;","</f>
        <v>"solar_location4":406.38,</v>
      </c>
      <c r="N173" s="5" t="str">
        <f>"""solar_location5"":" &amp;ForecastModelInputs!M174&amp;","</f>
        <v>"solar_location5":373.25,</v>
      </c>
      <c r="O173" s="5" t="str">
        <f>"""solar_location1"":" &amp;ForecastModelInputs!N174&amp;","</f>
        <v>"solar_location1":382.75,</v>
      </c>
      <c r="P173" s="5" t="str">
        <f>"""summerWinter"":""" &amp;ForecastModelInputs!O174&amp;""","</f>
        <v>"summerWinter":"WINTER",</v>
      </c>
      <c r="Q173" s="4" t="str">
        <f>"""dateTimeLocal"":"""&amp;TEXT(ForecastModelInputs!P174,"YYYY-MM-DD HH:MM:SS")&amp;".0000000"","</f>
        <v>"dateTimeLocal":"2019-03-13 14:00:00.0000000",</v>
      </c>
      <c r="R173" s="5" t="str">
        <f>"""year"":" &amp;ForecastModelInputs!Q174&amp;","</f>
        <v>"year":2019,</v>
      </c>
      <c r="S173" s="5" t="str">
        <f>"""monthNum"":" &amp;ForecastModelInputs!R174&amp;","</f>
        <v>"monthNum":3,</v>
      </c>
      <c r="T173" s="5" t="str">
        <f>"""monthName"":""" &amp;ForecastModelInputs!S174&amp;""","</f>
        <v>"monthName":"Mar",</v>
      </c>
      <c r="U173" s="5" t="str">
        <f>"""weekNumber"":" &amp;ForecastModelInputs!T174&amp;","</f>
        <v>"weekNumber":11,</v>
      </c>
      <c r="V173" s="5" t="str">
        <f>"""dayOfWeek"":""" &amp;TRIM(ForecastModelInputs!U174)&amp;""","</f>
        <v>"dayOfWeek":"Wed",</v>
      </c>
      <c r="W173" s="5" t="str">
        <f>"""dayOfWeekNumber"":" &amp;ForecastModelInputs!V174&amp;","</f>
        <v>"dayOfWeekNumber":4,</v>
      </c>
      <c r="X173" s="5" t="str">
        <f>"""hourText"":"&amp;ForecastModelInputs!X174&amp;","</f>
        <v>"hourText":14,</v>
      </c>
      <c r="Y173" s="5" t="str">
        <f>"""hourNumber"":" &amp;ForecastModelInputs!X174&amp;","</f>
        <v>"hourNumber":14,</v>
      </c>
      <c r="Z173" s="5" t="str">
        <f>"""settlementPeriod"":" &amp;ForecastModelInputs!Y174&amp;","</f>
        <v>"settlementPeriod":29,</v>
      </c>
      <c r="AA173" s="5" t="s">
        <v>63</v>
      </c>
      <c r="AB173" s="5" t="str">
        <f>"""bankHoliday"":""" &amp;ForecastModelInputs!Z174&amp;""","</f>
        <v>"bankHoliday":"44227.5833333333",</v>
      </c>
      <c r="AC173" s="5" t="str">
        <f>"""workingDay"":""" &amp;ForecastModelInputs!AA174&amp;"""},"</f>
        <v>"workingDay":"NOT HOLIDAY"},</v>
      </c>
    </row>
    <row r="174" spans="1:29" x14ac:dyDescent="0.3">
      <c r="A174" s="6" t="str">
        <f t="shared" si="2"/>
        <v>{"dateTimeUTC":"2019-03-13 14:30:00.0000000","temp_location3":8.23,"temp_location6":9.36,"temp_location2":8.6,"temp_location4":9.18,"temp_location5":9.39,"temp_location1":8.32,"solar_location3":376.62,"solar_location6":384.5,"solar_location2":383.88,"solar_location4":406.38,"solar_location5":373.25,"solar_location1":382.75,"summerWinter":"WINTER","dateTimeLocal":"2019-03-13 14:30:00.0000000","year":2019,"monthNum":3,"monthName":"Mar","weekNumber":11,"dayOfWeek":"Wed","dayOfWeekNumber":4,"hourText":14,"hourNumber":14,"settlementPeriod":30,"timeOfDayLocal": "2000-01-01 00:00:00,000000","bankHoliday":"44227.6041666667","workingDay":"NOT HOLIDAY"},</v>
      </c>
      <c r="B174" s="5" t="s">
        <v>62</v>
      </c>
      <c r="C174" s="4" t="str">
        <f>"""dateTimeUTC"":"""&amp;TEXT(ForecastModelInputs!A175,"YYYY-MM-DD HH:MM:SS")&amp;".0000000"","</f>
        <v>"dateTimeUTC":"2019-03-13 14:30:00.0000000",</v>
      </c>
      <c r="D174" s="5" t="str">
        <f>"""temp_location3"":" &amp;ForecastModelInputs!C175&amp;","</f>
        <v>"temp_location3":8.23,</v>
      </c>
      <c r="E174" s="5" t="str">
        <f>"""temp_location6"":" &amp;ForecastModelInputs!D175&amp;","</f>
        <v>"temp_location6":9.36,</v>
      </c>
      <c r="F174" s="5" t="str">
        <f>"""temp_location2"":" &amp;ForecastModelInputs!E175&amp;","</f>
        <v>"temp_location2":8.6,</v>
      </c>
      <c r="G174" s="5" t="str">
        <f>"""temp_location4"":" &amp;ForecastModelInputs!F175&amp;","</f>
        <v>"temp_location4":9.18,</v>
      </c>
      <c r="H174" s="5" t="str">
        <f>"""temp_location5"":" &amp;ForecastModelInputs!G175&amp;","</f>
        <v>"temp_location5":9.39,</v>
      </c>
      <c r="I174" s="5" t="str">
        <f>"""temp_location1"":" &amp;ForecastModelInputs!H175&amp;","</f>
        <v>"temp_location1":8.32,</v>
      </c>
      <c r="J174" s="5" t="str">
        <f>"""solar_location3"":" &amp;ForecastModelInputs!I175&amp;","</f>
        <v>"solar_location3":376.62,</v>
      </c>
      <c r="K174" s="5" t="str">
        <f>"""solar_location6"":" &amp;ForecastModelInputs!J175&amp;","</f>
        <v>"solar_location6":384.5,</v>
      </c>
      <c r="L174" s="5" t="str">
        <f>"""solar_location2"":" &amp;ForecastModelInputs!K175&amp;","</f>
        <v>"solar_location2":383.88,</v>
      </c>
      <c r="M174" s="5" t="str">
        <f>"""solar_location4"":" &amp;ForecastModelInputs!L175&amp;","</f>
        <v>"solar_location4":406.38,</v>
      </c>
      <c r="N174" s="5" t="str">
        <f>"""solar_location5"":" &amp;ForecastModelInputs!M175&amp;","</f>
        <v>"solar_location5":373.25,</v>
      </c>
      <c r="O174" s="5" t="str">
        <f>"""solar_location1"":" &amp;ForecastModelInputs!N175&amp;","</f>
        <v>"solar_location1":382.75,</v>
      </c>
      <c r="P174" s="5" t="str">
        <f>"""summerWinter"":""" &amp;ForecastModelInputs!O175&amp;""","</f>
        <v>"summerWinter":"WINTER",</v>
      </c>
      <c r="Q174" s="4" t="str">
        <f>"""dateTimeLocal"":"""&amp;TEXT(ForecastModelInputs!P175,"YYYY-MM-DD HH:MM:SS")&amp;".0000000"","</f>
        <v>"dateTimeLocal":"2019-03-13 14:30:00.0000000",</v>
      </c>
      <c r="R174" s="5" t="str">
        <f>"""year"":" &amp;ForecastModelInputs!Q175&amp;","</f>
        <v>"year":2019,</v>
      </c>
      <c r="S174" s="5" t="str">
        <f>"""monthNum"":" &amp;ForecastModelInputs!R175&amp;","</f>
        <v>"monthNum":3,</v>
      </c>
      <c r="T174" s="5" t="str">
        <f>"""monthName"":""" &amp;ForecastModelInputs!S175&amp;""","</f>
        <v>"monthName":"Mar",</v>
      </c>
      <c r="U174" s="5" t="str">
        <f>"""weekNumber"":" &amp;ForecastModelInputs!T175&amp;","</f>
        <v>"weekNumber":11,</v>
      </c>
      <c r="V174" s="5" t="str">
        <f>"""dayOfWeek"":""" &amp;TRIM(ForecastModelInputs!U175)&amp;""","</f>
        <v>"dayOfWeek":"Wed",</v>
      </c>
      <c r="W174" s="5" t="str">
        <f>"""dayOfWeekNumber"":" &amp;ForecastModelInputs!V175&amp;","</f>
        <v>"dayOfWeekNumber":4,</v>
      </c>
      <c r="X174" s="5" t="str">
        <f>"""hourText"":"&amp;ForecastModelInputs!X175&amp;","</f>
        <v>"hourText":14,</v>
      </c>
      <c r="Y174" s="5" t="str">
        <f>"""hourNumber"":" &amp;ForecastModelInputs!X175&amp;","</f>
        <v>"hourNumber":14,</v>
      </c>
      <c r="Z174" s="5" t="str">
        <f>"""settlementPeriod"":" &amp;ForecastModelInputs!Y175&amp;","</f>
        <v>"settlementPeriod":30,</v>
      </c>
      <c r="AA174" s="5" t="s">
        <v>63</v>
      </c>
      <c r="AB174" s="5" t="str">
        <f>"""bankHoliday"":""" &amp;ForecastModelInputs!Z175&amp;""","</f>
        <v>"bankHoliday":"44227.6041666667",</v>
      </c>
      <c r="AC174" s="5" t="str">
        <f>"""workingDay"":""" &amp;ForecastModelInputs!AA175&amp;"""},"</f>
        <v>"workingDay":"NOT HOLIDAY"},</v>
      </c>
    </row>
    <row r="175" spans="1:29" x14ac:dyDescent="0.3">
      <c r="A175" s="6" t="str">
        <f t="shared" si="2"/>
        <v>{"dateTimeUTC":"2019-03-13 15:00:00.0000000","temp_location3":8.19,"temp_location6":9.35,"temp_location2":8.48,"temp_location4":9.07,"temp_location5":9.45,"temp_location1":8.36,"solar_location3":256.75,"solar_location6":254.56,"solar_location2":267.88,"solar_location4":258.5,"solar_location5":244.31,"solar_location1":241.69,"summerWinter":"WINTER","dateTimeLocal":"2019-03-13 15:00:00.0000000","year":2019,"monthNum":3,"monthName":"Mar","weekNumber":11,"dayOfWeek":"Wed","dayOfWeekNumber":4,"hourText":15,"hourNumber":15,"settlementPeriod":31,"timeOfDayLocal": "2000-01-01 00:00:00,000000","bankHoliday":"44227.625","workingDay":"NOT HOLIDAY"},</v>
      </c>
      <c r="B175" s="5" t="s">
        <v>62</v>
      </c>
      <c r="C175" s="4" t="str">
        <f>"""dateTimeUTC"":"""&amp;TEXT(ForecastModelInputs!A176,"YYYY-MM-DD HH:MM:SS")&amp;".0000000"","</f>
        <v>"dateTimeUTC":"2019-03-13 15:00:00.0000000",</v>
      </c>
      <c r="D175" s="5" t="str">
        <f>"""temp_location3"":" &amp;ForecastModelInputs!C176&amp;","</f>
        <v>"temp_location3":8.19,</v>
      </c>
      <c r="E175" s="5" t="str">
        <f>"""temp_location6"":" &amp;ForecastModelInputs!D176&amp;","</f>
        <v>"temp_location6":9.35,</v>
      </c>
      <c r="F175" s="5" t="str">
        <f>"""temp_location2"":" &amp;ForecastModelInputs!E176&amp;","</f>
        <v>"temp_location2":8.48,</v>
      </c>
      <c r="G175" s="5" t="str">
        <f>"""temp_location4"":" &amp;ForecastModelInputs!F176&amp;","</f>
        <v>"temp_location4":9.07,</v>
      </c>
      <c r="H175" s="5" t="str">
        <f>"""temp_location5"":" &amp;ForecastModelInputs!G176&amp;","</f>
        <v>"temp_location5":9.45,</v>
      </c>
      <c r="I175" s="5" t="str">
        <f>"""temp_location1"":" &amp;ForecastModelInputs!H176&amp;","</f>
        <v>"temp_location1":8.36,</v>
      </c>
      <c r="J175" s="5" t="str">
        <f>"""solar_location3"":" &amp;ForecastModelInputs!I176&amp;","</f>
        <v>"solar_location3":256.75,</v>
      </c>
      <c r="K175" s="5" t="str">
        <f>"""solar_location6"":" &amp;ForecastModelInputs!J176&amp;","</f>
        <v>"solar_location6":254.56,</v>
      </c>
      <c r="L175" s="5" t="str">
        <f>"""solar_location2"":" &amp;ForecastModelInputs!K176&amp;","</f>
        <v>"solar_location2":267.88,</v>
      </c>
      <c r="M175" s="5" t="str">
        <f>"""solar_location4"":" &amp;ForecastModelInputs!L176&amp;","</f>
        <v>"solar_location4":258.5,</v>
      </c>
      <c r="N175" s="5" t="str">
        <f>"""solar_location5"":" &amp;ForecastModelInputs!M176&amp;","</f>
        <v>"solar_location5":244.31,</v>
      </c>
      <c r="O175" s="5" t="str">
        <f>"""solar_location1"":" &amp;ForecastModelInputs!N176&amp;","</f>
        <v>"solar_location1":241.69,</v>
      </c>
      <c r="P175" s="5" t="str">
        <f>"""summerWinter"":""" &amp;ForecastModelInputs!O176&amp;""","</f>
        <v>"summerWinter":"WINTER",</v>
      </c>
      <c r="Q175" s="4" t="str">
        <f>"""dateTimeLocal"":"""&amp;TEXT(ForecastModelInputs!P176,"YYYY-MM-DD HH:MM:SS")&amp;".0000000"","</f>
        <v>"dateTimeLocal":"2019-03-13 15:00:00.0000000",</v>
      </c>
      <c r="R175" s="5" t="str">
        <f>"""year"":" &amp;ForecastModelInputs!Q176&amp;","</f>
        <v>"year":2019,</v>
      </c>
      <c r="S175" s="5" t="str">
        <f>"""monthNum"":" &amp;ForecastModelInputs!R176&amp;","</f>
        <v>"monthNum":3,</v>
      </c>
      <c r="T175" s="5" t="str">
        <f>"""monthName"":""" &amp;ForecastModelInputs!S176&amp;""","</f>
        <v>"monthName":"Mar",</v>
      </c>
      <c r="U175" s="5" t="str">
        <f>"""weekNumber"":" &amp;ForecastModelInputs!T176&amp;","</f>
        <v>"weekNumber":11,</v>
      </c>
      <c r="V175" s="5" t="str">
        <f>"""dayOfWeek"":""" &amp;TRIM(ForecastModelInputs!U176)&amp;""","</f>
        <v>"dayOfWeek":"Wed",</v>
      </c>
      <c r="W175" s="5" t="str">
        <f>"""dayOfWeekNumber"":" &amp;ForecastModelInputs!V176&amp;","</f>
        <v>"dayOfWeekNumber":4,</v>
      </c>
      <c r="X175" s="5" t="str">
        <f>"""hourText"":"&amp;ForecastModelInputs!X176&amp;","</f>
        <v>"hourText":15,</v>
      </c>
      <c r="Y175" s="5" t="str">
        <f>"""hourNumber"":" &amp;ForecastModelInputs!X176&amp;","</f>
        <v>"hourNumber":15,</v>
      </c>
      <c r="Z175" s="5" t="str">
        <f>"""settlementPeriod"":" &amp;ForecastModelInputs!Y176&amp;","</f>
        <v>"settlementPeriod":31,</v>
      </c>
      <c r="AA175" s="5" t="s">
        <v>63</v>
      </c>
      <c r="AB175" s="5" t="str">
        <f>"""bankHoliday"":""" &amp;ForecastModelInputs!Z176&amp;""","</f>
        <v>"bankHoliday":"44227.625",</v>
      </c>
      <c r="AC175" s="5" t="str">
        <f>"""workingDay"":""" &amp;ForecastModelInputs!AA176&amp;"""},"</f>
        <v>"workingDay":"NOT HOLIDAY"},</v>
      </c>
    </row>
    <row r="176" spans="1:29" x14ac:dyDescent="0.3">
      <c r="A176" s="6" t="str">
        <f t="shared" si="2"/>
        <v>{"dateTimeUTC":"2019-03-13 15:30:00.0000000","temp_location3":8.19,"temp_location6":9.35,"temp_location2":8.48,"temp_location4":9.07,"temp_location5":9.45,"temp_location1":8.36,"solar_location3":256.75,"solar_location6":254.56,"solar_location2":267.88,"solar_location4":258.5,"solar_location5":244.31,"solar_location1":241.69,"summerWinter":"WINTER","dateTimeLocal":"2019-03-13 15:30:00.0000000","year":2019,"monthNum":3,"monthName":"Mar","weekNumber":11,"dayOfWeek":"Wed","dayOfWeekNumber":4,"hourText":15,"hourNumber":15,"settlementPeriod":32,"timeOfDayLocal": "2000-01-01 00:00:00,000000","bankHoliday":"44227.6458333333","workingDay":"NOT HOLIDAY"},</v>
      </c>
      <c r="B176" s="5" t="s">
        <v>62</v>
      </c>
      <c r="C176" s="4" t="str">
        <f>"""dateTimeUTC"":"""&amp;TEXT(ForecastModelInputs!A177,"YYYY-MM-DD HH:MM:SS")&amp;".0000000"","</f>
        <v>"dateTimeUTC":"2019-03-13 15:30:00.0000000",</v>
      </c>
      <c r="D176" s="5" t="str">
        <f>"""temp_location3"":" &amp;ForecastModelInputs!C177&amp;","</f>
        <v>"temp_location3":8.19,</v>
      </c>
      <c r="E176" s="5" t="str">
        <f>"""temp_location6"":" &amp;ForecastModelInputs!D177&amp;","</f>
        <v>"temp_location6":9.35,</v>
      </c>
      <c r="F176" s="5" t="str">
        <f>"""temp_location2"":" &amp;ForecastModelInputs!E177&amp;","</f>
        <v>"temp_location2":8.48,</v>
      </c>
      <c r="G176" s="5" t="str">
        <f>"""temp_location4"":" &amp;ForecastModelInputs!F177&amp;","</f>
        <v>"temp_location4":9.07,</v>
      </c>
      <c r="H176" s="5" t="str">
        <f>"""temp_location5"":" &amp;ForecastModelInputs!G177&amp;","</f>
        <v>"temp_location5":9.45,</v>
      </c>
      <c r="I176" s="5" t="str">
        <f>"""temp_location1"":" &amp;ForecastModelInputs!H177&amp;","</f>
        <v>"temp_location1":8.36,</v>
      </c>
      <c r="J176" s="5" t="str">
        <f>"""solar_location3"":" &amp;ForecastModelInputs!I177&amp;","</f>
        <v>"solar_location3":256.75,</v>
      </c>
      <c r="K176" s="5" t="str">
        <f>"""solar_location6"":" &amp;ForecastModelInputs!J177&amp;","</f>
        <v>"solar_location6":254.56,</v>
      </c>
      <c r="L176" s="5" t="str">
        <f>"""solar_location2"":" &amp;ForecastModelInputs!K177&amp;","</f>
        <v>"solar_location2":267.88,</v>
      </c>
      <c r="M176" s="5" t="str">
        <f>"""solar_location4"":" &amp;ForecastModelInputs!L177&amp;","</f>
        <v>"solar_location4":258.5,</v>
      </c>
      <c r="N176" s="5" t="str">
        <f>"""solar_location5"":" &amp;ForecastModelInputs!M177&amp;","</f>
        <v>"solar_location5":244.31,</v>
      </c>
      <c r="O176" s="5" t="str">
        <f>"""solar_location1"":" &amp;ForecastModelInputs!N177&amp;","</f>
        <v>"solar_location1":241.69,</v>
      </c>
      <c r="P176" s="5" t="str">
        <f>"""summerWinter"":""" &amp;ForecastModelInputs!O177&amp;""","</f>
        <v>"summerWinter":"WINTER",</v>
      </c>
      <c r="Q176" s="4" t="str">
        <f>"""dateTimeLocal"":"""&amp;TEXT(ForecastModelInputs!P177,"YYYY-MM-DD HH:MM:SS")&amp;".0000000"","</f>
        <v>"dateTimeLocal":"2019-03-13 15:30:00.0000000",</v>
      </c>
      <c r="R176" s="5" t="str">
        <f>"""year"":" &amp;ForecastModelInputs!Q177&amp;","</f>
        <v>"year":2019,</v>
      </c>
      <c r="S176" s="5" t="str">
        <f>"""monthNum"":" &amp;ForecastModelInputs!R177&amp;","</f>
        <v>"monthNum":3,</v>
      </c>
      <c r="T176" s="5" t="str">
        <f>"""monthName"":""" &amp;ForecastModelInputs!S177&amp;""","</f>
        <v>"monthName":"Mar",</v>
      </c>
      <c r="U176" s="5" t="str">
        <f>"""weekNumber"":" &amp;ForecastModelInputs!T177&amp;","</f>
        <v>"weekNumber":11,</v>
      </c>
      <c r="V176" s="5" t="str">
        <f>"""dayOfWeek"":""" &amp;TRIM(ForecastModelInputs!U177)&amp;""","</f>
        <v>"dayOfWeek":"Wed",</v>
      </c>
      <c r="W176" s="5" t="str">
        <f>"""dayOfWeekNumber"":" &amp;ForecastModelInputs!V177&amp;","</f>
        <v>"dayOfWeekNumber":4,</v>
      </c>
      <c r="X176" s="5" t="str">
        <f>"""hourText"":"&amp;ForecastModelInputs!X177&amp;","</f>
        <v>"hourText":15,</v>
      </c>
      <c r="Y176" s="5" t="str">
        <f>"""hourNumber"":" &amp;ForecastModelInputs!X177&amp;","</f>
        <v>"hourNumber":15,</v>
      </c>
      <c r="Z176" s="5" t="str">
        <f>"""settlementPeriod"":" &amp;ForecastModelInputs!Y177&amp;","</f>
        <v>"settlementPeriod":32,</v>
      </c>
      <c r="AA176" s="5" t="s">
        <v>63</v>
      </c>
      <c r="AB176" s="5" t="str">
        <f>"""bankHoliday"":""" &amp;ForecastModelInputs!Z177&amp;""","</f>
        <v>"bankHoliday":"44227.6458333333",</v>
      </c>
      <c r="AC176" s="5" t="str">
        <f>"""workingDay"":""" &amp;ForecastModelInputs!AA177&amp;"""},"</f>
        <v>"workingDay":"NOT HOLIDAY"},</v>
      </c>
    </row>
    <row r="177" spans="1:29" x14ac:dyDescent="0.3">
      <c r="A177" s="6" t="str">
        <f t="shared" si="2"/>
        <v>{"dateTimeUTC":"2019-03-13 16:00:00.0000000","temp_location3":8,"temp_location6":9.42,"temp_location2":8.39,"temp_location4":8.53,"temp_location5":9.56,"temp_location1":8.27,"solar_location3":100,"solar_location6":101.66,"solar_location2":109.41,"solar_location4":108.5,"solar_location5":113.69,"solar_location1":108.09,"summerWinter":"WINTER","dateTimeLocal":"2019-03-13 16:00:00.0000000","year":2019,"monthNum":3,"monthName":"Mar","weekNumber":11,"dayOfWeek":"Wed","dayOfWeekNumber":4,"hourText":16,"hourNumber":16,"settlementPeriod":33,"timeOfDayLocal": "2000-01-01 00:00:00,000000","bankHoliday":"44227.6666666667","workingDay":"NOT HOLIDAY"},</v>
      </c>
      <c r="B177" s="5" t="s">
        <v>62</v>
      </c>
      <c r="C177" s="4" t="str">
        <f>"""dateTimeUTC"":"""&amp;TEXT(ForecastModelInputs!A178,"YYYY-MM-DD HH:MM:SS")&amp;".0000000"","</f>
        <v>"dateTimeUTC":"2019-03-13 16:00:00.0000000",</v>
      </c>
      <c r="D177" s="5" t="str">
        <f>"""temp_location3"":" &amp;ForecastModelInputs!C178&amp;","</f>
        <v>"temp_location3":8,</v>
      </c>
      <c r="E177" s="5" t="str">
        <f>"""temp_location6"":" &amp;ForecastModelInputs!D178&amp;","</f>
        <v>"temp_location6":9.42,</v>
      </c>
      <c r="F177" s="5" t="str">
        <f>"""temp_location2"":" &amp;ForecastModelInputs!E178&amp;","</f>
        <v>"temp_location2":8.39,</v>
      </c>
      <c r="G177" s="5" t="str">
        <f>"""temp_location4"":" &amp;ForecastModelInputs!F178&amp;","</f>
        <v>"temp_location4":8.53,</v>
      </c>
      <c r="H177" s="5" t="str">
        <f>"""temp_location5"":" &amp;ForecastModelInputs!G178&amp;","</f>
        <v>"temp_location5":9.56,</v>
      </c>
      <c r="I177" s="5" t="str">
        <f>"""temp_location1"":" &amp;ForecastModelInputs!H178&amp;","</f>
        <v>"temp_location1":8.27,</v>
      </c>
      <c r="J177" s="5" t="str">
        <f>"""solar_location3"":" &amp;ForecastModelInputs!I178&amp;","</f>
        <v>"solar_location3":100,</v>
      </c>
      <c r="K177" s="5" t="str">
        <f>"""solar_location6"":" &amp;ForecastModelInputs!J178&amp;","</f>
        <v>"solar_location6":101.66,</v>
      </c>
      <c r="L177" s="5" t="str">
        <f>"""solar_location2"":" &amp;ForecastModelInputs!K178&amp;","</f>
        <v>"solar_location2":109.41,</v>
      </c>
      <c r="M177" s="5" t="str">
        <f>"""solar_location4"":" &amp;ForecastModelInputs!L178&amp;","</f>
        <v>"solar_location4":108.5,</v>
      </c>
      <c r="N177" s="5" t="str">
        <f>"""solar_location5"":" &amp;ForecastModelInputs!M178&amp;","</f>
        <v>"solar_location5":113.69,</v>
      </c>
      <c r="O177" s="5" t="str">
        <f>"""solar_location1"":" &amp;ForecastModelInputs!N178&amp;","</f>
        <v>"solar_location1":108.09,</v>
      </c>
      <c r="P177" s="5" t="str">
        <f>"""summerWinter"":""" &amp;ForecastModelInputs!O178&amp;""","</f>
        <v>"summerWinter":"WINTER",</v>
      </c>
      <c r="Q177" s="4" t="str">
        <f>"""dateTimeLocal"":"""&amp;TEXT(ForecastModelInputs!P178,"YYYY-MM-DD HH:MM:SS")&amp;".0000000"","</f>
        <v>"dateTimeLocal":"2019-03-13 16:00:00.0000000",</v>
      </c>
      <c r="R177" s="5" t="str">
        <f>"""year"":" &amp;ForecastModelInputs!Q178&amp;","</f>
        <v>"year":2019,</v>
      </c>
      <c r="S177" s="5" t="str">
        <f>"""monthNum"":" &amp;ForecastModelInputs!R178&amp;","</f>
        <v>"monthNum":3,</v>
      </c>
      <c r="T177" s="5" t="str">
        <f>"""monthName"":""" &amp;ForecastModelInputs!S178&amp;""","</f>
        <v>"monthName":"Mar",</v>
      </c>
      <c r="U177" s="5" t="str">
        <f>"""weekNumber"":" &amp;ForecastModelInputs!T178&amp;","</f>
        <v>"weekNumber":11,</v>
      </c>
      <c r="V177" s="5" t="str">
        <f>"""dayOfWeek"":""" &amp;TRIM(ForecastModelInputs!U178)&amp;""","</f>
        <v>"dayOfWeek":"Wed",</v>
      </c>
      <c r="W177" s="5" t="str">
        <f>"""dayOfWeekNumber"":" &amp;ForecastModelInputs!V178&amp;","</f>
        <v>"dayOfWeekNumber":4,</v>
      </c>
      <c r="X177" s="5" t="str">
        <f>"""hourText"":"&amp;ForecastModelInputs!X178&amp;","</f>
        <v>"hourText":16,</v>
      </c>
      <c r="Y177" s="5" t="str">
        <f>"""hourNumber"":" &amp;ForecastModelInputs!X178&amp;","</f>
        <v>"hourNumber":16,</v>
      </c>
      <c r="Z177" s="5" t="str">
        <f>"""settlementPeriod"":" &amp;ForecastModelInputs!Y178&amp;","</f>
        <v>"settlementPeriod":33,</v>
      </c>
      <c r="AA177" s="5" t="s">
        <v>63</v>
      </c>
      <c r="AB177" s="5" t="str">
        <f>"""bankHoliday"":""" &amp;ForecastModelInputs!Z178&amp;""","</f>
        <v>"bankHoliday":"44227.6666666667",</v>
      </c>
      <c r="AC177" s="5" t="str">
        <f>"""workingDay"":""" &amp;ForecastModelInputs!AA178&amp;"""},"</f>
        <v>"workingDay":"NOT HOLIDAY"},</v>
      </c>
    </row>
    <row r="178" spans="1:29" x14ac:dyDescent="0.3">
      <c r="A178" s="6" t="str">
        <f t="shared" si="2"/>
        <v>{"dateTimeUTC":"2019-03-13 16:30:00.0000000","temp_location3":8,"temp_location6":9.42,"temp_location2":8.39,"temp_location4":8.53,"temp_location5":9.56,"temp_location1":8.27,"solar_location3":100,"solar_location6":101.66,"solar_location2":109.41,"solar_location4":108.5,"solar_location5":113.69,"solar_location1":108.09,"summerWinter":"WINTER","dateTimeLocal":"2019-03-13 16:30:00.0000000","year":2019,"monthNum":3,"monthName":"Mar","weekNumber":11,"dayOfWeek":"Wed","dayOfWeekNumber":4,"hourText":16,"hourNumber":16,"settlementPeriod":34,"timeOfDayLocal": "2000-01-01 00:00:00,000000","bankHoliday":"44227.6875","workingDay":"NOT HOLIDAY"},</v>
      </c>
      <c r="B178" s="5" t="s">
        <v>62</v>
      </c>
      <c r="C178" s="4" t="str">
        <f>"""dateTimeUTC"":"""&amp;TEXT(ForecastModelInputs!A179,"YYYY-MM-DD HH:MM:SS")&amp;".0000000"","</f>
        <v>"dateTimeUTC":"2019-03-13 16:30:00.0000000",</v>
      </c>
      <c r="D178" s="5" t="str">
        <f>"""temp_location3"":" &amp;ForecastModelInputs!C179&amp;","</f>
        <v>"temp_location3":8,</v>
      </c>
      <c r="E178" s="5" t="str">
        <f>"""temp_location6"":" &amp;ForecastModelInputs!D179&amp;","</f>
        <v>"temp_location6":9.42,</v>
      </c>
      <c r="F178" s="5" t="str">
        <f>"""temp_location2"":" &amp;ForecastModelInputs!E179&amp;","</f>
        <v>"temp_location2":8.39,</v>
      </c>
      <c r="G178" s="5" t="str">
        <f>"""temp_location4"":" &amp;ForecastModelInputs!F179&amp;","</f>
        <v>"temp_location4":8.53,</v>
      </c>
      <c r="H178" s="5" t="str">
        <f>"""temp_location5"":" &amp;ForecastModelInputs!G179&amp;","</f>
        <v>"temp_location5":9.56,</v>
      </c>
      <c r="I178" s="5" t="str">
        <f>"""temp_location1"":" &amp;ForecastModelInputs!H179&amp;","</f>
        <v>"temp_location1":8.27,</v>
      </c>
      <c r="J178" s="5" t="str">
        <f>"""solar_location3"":" &amp;ForecastModelInputs!I179&amp;","</f>
        <v>"solar_location3":100,</v>
      </c>
      <c r="K178" s="5" t="str">
        <f>"""solar_location6"":" &amp;ForecastModelInputs!J179&amp;","</f>
        <v>"solar_location6":101.66,</v>
      </c>
      <c r="L178" s="5" t="str">
        <f>"""solar_location2"":" &amp;ForecastModelInputs!K179&amp;","</f>
        <v>"solar_location2":109.41,</v>
      </c>
      <c r="M178" s="5" t="str">
        <f>"""solar_location4"":" &amp;ForecastModelInputs!L179&amp;","</f>
        <v>"solar_location4":108.5,</v>
      </c>
      <c r="N178" s="5" t="str">
        <f>"""solar_location5"":" &amp;ForecastModelInputs!M179&amp;","</f>
        <v>"solar_location5":113.69,</v>
      </c>
      <c r="O178" s="5" t="str">
        <f>"""solar_location1"":" &amp;ForecastModelInputs!N179&amp;","</f>
        <v>"solar_location1":108.09,</v>
      </c>
      <c r="P178" s="5" t="str">
        <f>"""summerWinter"":""" &amp;ForecastModelInputs!O179&amp;""","</f>
        <v>"summerWinter":"WINTER",</v>
      </c>
      <c r="Q178" s="4" t="str">
        <f>"""dateTimeLocal"":"""&amp;TEXT(ForecastModelInputs!P179,"YYYY-MM-DD HH:MM:SS")&amp;".0000000"","</f>
        <v>"dateTimeLocal":"2019-03-13 16:30:00.0000000",</v>
      </c>
      <c r="R178" s="5" t="str">
        <f>"""year"":" &amp;ForecastModelInputs!Q179&amp;","</f>
        <v>"year":2019,</v>
      </c>
      <c r="S178" s="5" t="str">
        <f>"""monthNum"":" &amp;ForecastModelInputs!R179&amp;","</f>
        <v>"monthNum":3,</v>
      </c>
      <c r="T178" s="5" t="str">
        <f>"""monthName"":""" &amp;ForecastModelInputs!S179&amp;""","</f>
        <v>"monthName":"Mar",</v>
      </c>
      <c r="U178" s="5" t="str">
        <f>"""weekNumber"":" &amp;ForecastModelInputs!T179&amp;","</f>
        <v>"weekNumber":11,</v>
      </c>
      <c r="V178" s="5" t="str">
        <f>"""dayOfWeek"":""" &amp;TRIM(ForecastModelInputs!U179)&amp;""","</f>
        <v>"dayOfWeek":"Wed",</v>
      </c>
      <c r="W178" s="5" t="str">
        <f>"""dayOfWeekNumber"":" &amp;ForecastModelInputs!V179&amp;","</f>
        <v>"dayOfWeekNumber":4,</v>
      </c>
      <c r="X178" s="5" t="str">
        <f>"""hourText"":"&amp;ForecastModelInputs!X179&amp;","</f>
        <v>"hourText":16,</v>
      </c>
      <c r="Y178" s="5" t="str">
        <f>"""hourNumber"":" &amp;ForecastModelInputs!X179&amp;","</f>
        <v>"hourNumber":16,</v>
      </c>
      <c r="Z178" s="5" t="str">
        <f>"""settlementPeriod"":" &amp;ForecastModelInputs!Y179&amp;","</f>
        <v>"settlementPeriod":34,</v>
      </c>
      <c r="AA178" s="5" t="s">
        <v>63</v>
      </c>
      <c r="AB178" s="5" t="str">
        <f>"""bankHoliday"":""" &amp;ForecastModelInputs!Z179&amp;""","</f>
        <v>"bankHoliday":"44227.6875",</v>
      </c>
      <c r="AC178" s="5" t="str">
        <f>"""workingDay"":""" &amp;ForecastModelInputs!AA179&amp;"""},"</f>
        <v>"workingDay":"NOT HOLIDAY"},</v>
      </c>
    </row>
    <row r="179" spans="1:29" x14ac:dyDescent="0.3">
      <c r="A179" s="6" t="str">
        <f t="shared" si="2"/>
        <v>{"dateTimeUTC":"2019-03-13 17:00:00.0000000","temp_location3":7.46,"temp_location6":9.47,"temp_location2":7.99,"temp_location4":7.71,"temp_location5":9.56,"temp_location1":7.95,"solar_location3":22.52,"solar_location6":25.94,"solar_location2":26.46,"solar_location4":15.43,"solar_location5":30.02,"solar_location1":25.48,"summerWinter":"WINTER","dateTimeLocal":"2019-03-13 17:00:00.0000000","year":2019,"monthNum":3,"monthName":"Mar","weekNumber":11,"dayOfWeek":"Wed","dayOfWeekNumber":4,"hourText":17,"hourNumber":17,"settlementPeriod":35,"timeOfDayLocal": "2000-01-01 00:00:00,000000","bankHoliday":"44227.7083333333","workingDay":"NOT HOLIDAY"},</v>
      </c>
      <c r="B179" s="5" t="s">
        <v>62</v>
      </c>
      <c r="C179" s="4" t="str">
        <f>"""dateTimeUTC"":"""&amp;TEXT(ForecastModelInputs!A180,"YYYY-MM-DD HH:MM:SS")&amp;".0000000"","</f>
        <v>"dateTimeUTC":"2019-03-13 17:00:00.0000000",</v>
      </c>
      <c r="D179" s="5" t="str">
        <f>"""temp_location3"":" &amp;ForecastModelInputs!C180&amp;","</f>
        <v>"temp_location3":7.46,</v>
      </c>
      <c r="E179" s="5" t="str">
        <f>"""temp_location6"":" &amp;ForecastModelInputs!D180&amp;","</f>
        <v>"temp_location6":9.47,</v>
      </c>
      <c r="F179" s="5" t="str">
        <f>"""temp_location2"":" &amp;ForecastModelInputs!E180&amp;","</f>
        <v>"temp_location2":7.99,</v>
      </c>
      <c r="G179" s="5" t="str">
        <f>"""temp_location4"":" &amp;ForecastModelInputs!F180&amp;","</f>
        <v>"temp_location4":7.71,</v>
      </c>
      <c r="H179" s="5" t="str">
        <f>"""temp_location5"":" &amp;ForecastModelInputs!G180&amp;","</f>
        <v>"temp_location5":9.56,</v>
      </c>
      <c r="I179" s="5" t="str">
        <f>"""temp_location1"":" &amp;ForecastModelInputs!H180&amp;","</f>
        <v>"temp_location1":7.95,</v>
      </c>
      <c r="J179" s="5" t="str">
        <f>"""solar_location3"":" &amp;ForecastModelInputs!I180&amp;","</f>
        <v>"solar_location3":22.52,</v>
      </c>
      <c r="K179" s="5" t="str">
        <f>"""solar_location6"":" &amp;ForecastModelInputs!J180&amp;","</f>
        <v>"solar_location6":25.94,</v>
      </c>
      <c r="L179" s="5" t="str">
        <f>"""solar_location2"":" &amp;ForecastModelInputs!K180&amp;","</f>
        <v>"solar_location2":26.46,</v>
      </c>
      <c r="M179" s="5" t="str">
        <f>"""solar_location4"":" &amp;ForecastModelInputs!L180&amp;","</f>
        <v>"solar_location4":15.43,</v>
      </c>
      <c r="N179" s="5" t="str">
        <f>"""solar_location5"":" &amp;ForecastModelInputs!M180&amp;","</f>
        <v>"solar_location5":30.02,</v>
      </c>
      <c r="O179" s="5" t="str">
        <f>"""solar_location1"":" &amp;ForecastModelInputs!N180&amp;","</f>
        <v>"solar_location1":25.48,</v>
      </c>
      <c r="P179" s="5" t="str">
        <f>"""summerWinter"":""" &amp;ForecastModelInputs!O180&amp;""","</f>
        <v>"summerWinter":"WINTER",</v>
      </c>
      <c r="Q179" s="4" t="str">
        <f>"""dateTimeLocal"":"""&amp;TEXT(ForecastModelInputs!P180,"YYYY-MM-DD HH:MM:SS")&amp;".0000000"","</f>
        <v>"dateTimeLocal":"2019-03-13 17:00:00.0000000",</v>
      </c>
      <c r="R179" s="5" t="str">
        <f>"""year"":" &amp;ForecastModelInputs!Q180&amp;","</f>
        <v>"year":2019,</v>
      </c>
      <c r="S179" s="5" t="str">
        <f>"""monthNum"":" &amp;ForecastModelInputs!R180&amp;","</f>
        <v>"monthNum":3,</v>
      </c>
      <c r="T179" s="5" t="str">
        <f>"""monthName"":""" &amp;ForecastModelInputs!S180&amp;""","</f>
        <v>"monthName":"Mar",</v>
      </c>
      <c r="U179" s="5" t="str">
        <f>"""weekNumber"":" &amp;ForecastModelInputs!T180&amp;","</f>
        <v>"weekNumber":11,</v>
      </c>
      <c r="V179" s="5" t="str">
        <f>"""dayOfWeek"":""" &amp;TRIM(ForecastModelInputs!U180)&amp;""","</f>
        <v>"dayOfWeek":"Wed",</v>
      </c>
      <c r="W179" s="5" t="str">
        <f>"""dayOfWeekNumber"":" &amp;ForecastModelInputs!V180&amp;","</f>
        <v>"dayOfWeekNumber":4,</v>
      </c>
      <c r="X179" s="5" t="str">
        <f>"""hourText"":"&amp;ForecastModelInputs!X180&amp;","</f>
        <v>"hourText":17,</v>
      </c>
      <c r="Y179" s="5" t="str">
        <f>"""hourNumber"":" &amp;ForecastModelInputs!X180&amp;","</f>
        <v>"hourNumber":17,</v>
      </c>
      <c r="Z179" s="5" t="str">
        <f>"""settlementPeriod"":" &amp;ForecastModelInputs!Y180&amp;","</f>
        <v>"settlementPeriod":35,</v>
      </c>
      <c r="AA179" s="5" t="s">
        <v>63</v>
      </c>
      <c r="AB179" s="5" t="str">
        <f>"""bankHoliday"":""" &amp;ForecastModelInputs!Z180&amp;""","</f>
        <v>"bankHoliday":"44227.7083333333",</v>
      </c>
      <c r="AC179" s="5" t="str">
        <f>"""workingDay"":""" &amp;ForecastModelInputs!AA180&amp;"""},"</f>
        <v>"workingDay":"NOT HOLIDAY"},</v>
      </c>
    </row>
    <row r="180" spans="1:29" x14ac:dyDescent="0.3">
      <c r="A180" s="6" t="str">
        <f t="shared" si="2"/>
        <v>{"dateTimeUTC":"2019-03-13 17:30:00.0000000","temp_location3":7.46,"temp_location6":9.47,"temp_location2":7.99,"temp_location4":7.71,"temp_location5":9.56,"temp_location1":7.95,"solar_location3":22.52,"solar_location6":25.94,"solar_location2":26.46,"solar_location4":15.43,"solar_location5":30.02,"solar_location1":25.48,"summerWinter":"WINTER","dateTimeLocal":"2019-03-13 17:30:00.0000000","year":2019,"monthNum":3,"monthName":"Mar","weekNumber":11,"dayOfWeek":"Wed","dayOfWeekNumber":4,"hourText":17,"hourNumber":17,"settlementPeriod":36,"timeOfDayLocal": "2000-01-01 00:00:00,000000","bankHoliday":"44227.7291666667","workingDay":"NOT HOLIDAY"},</v>
      </c>
      <c r="B180" s="5" t="s">
        <v>62</v>
      </c>
      <c r="C180" s="4" t="str">
        <f>"""dateTimeUTC"":"""&amp;TEXT(ForecastModelInputs!A181,"YYYY-MM-DD HH:MM:SS")&amp;".0000000"","</f>
        <v>"dateTimeUTC":"2019-03-13 17:30:00.0000000",</v>
      </c>
      <c r="D180" s="5" t="str">
        <f>"""temp_location3"":" &amp;ForecastModelInputs!C181&amp;","</f>
        <v>"temp_location3":7.46,</v>
      </c>
      <c r="E180" s="5" t="str">
        <f>"""temp_location6"":" &amp;ForecastModelInputs!D181&amp;","</f>
        <v>"temp_location6":9.47,</v>
      </c>
      <c r="F180" s="5" t="str">
        <f>"""temp_location2"":" &amp;ForecastModelInputs!E181&amp;","</f>
        <v>"temp_location2":7.99,</v>
      </c>
      <c r="G180" s="5" t="str">
        <f>"""temp_location4"":" &amp;ForecastModelInputs!F181&amp;","</f>
        <v>"temp_location4":7.71,</v>
      </c>
      <c r="H180" s="5" t="str">
        <f>"""temp_location5"":" &amp;ForecastModelInputs!G181&amp;","</f>
        <v>"temp_location5":9.56,</v>
      </c>
      <c r="I180" s="5" t="str">
        <f>"""temp_location1"":" &amp;ForecastModelInputs!H181&amp;","</f>
        <v>"temp_location1":7.95,</v>
      </c>
      <c r="J180" s="5" t="str">
        <f>"""solar_location3"":" &amp;ForecastModelInputs!I181&amp;","</f>
        <v>"solar_location3":22.52,</v>
      </c>
      <c r="K180" s="5" t="str">
        <f>"""solar_location6"":" &amp;ForecastModelInputs!J181&amp;","</f>
        <v>"solar_location6":25.94,</v>
      </c>
      <c r="L180" s="5" t="str">
        <f>"""solar_location2"":" &amp;ForecastModelInputs!K181&amp;","</f>
        <v>"solar_location2":26.46,</v>
      </c>
      <c r="M180" s="5" t="str">
        <f>"""solar_location4"":" &amp;ForecastModelInputs!L181&amp;","</f>
        <v>"solar_location4":15.43,</v>
      </c>
      <c r="N180" s="5" t="str">
        <f>"""solar_location5"":" &amp;ForecastModelInputs!M181&amp;","</f>
        <v>"solar_location5":30.02,</v>
      </c>
      <c r="O180" s="5" t="str">
        <f>"""solar_location1"":" &amp;ForecastModelInputs!N181&amp;","</f>
        <v>"solar_location1":25.48,</v>
      </c>
      <c r="P180" s="5" t="str">
        <f>"""summerWinter"":""" &amp;ForecastModelInputs!O181&amp;""","</f>
        <v>"summerWinter":"WINTER",</v>
      </c>
      <c r="Q180" s="4" t="str">
        <f>"""dateTimeLocal"":"""&amp;TEXT(ForecastModelInputs!P181,"YYYY-MM-DD HH:MM:SS")&amp;".0000000"","</f>
        <v>"dateTimeLocal":"2019-03-13 17:30:00.0000000",</v>
      </c>
      <c r="R180" s="5" t="str">
        <f>"""year"":" &amp;ForecastModelInputs!Q181&amp;","</f>
        <v>"year":2019,</v>
      </c>
      <c r="S180" s="5" t="str">
        <f>"""monthNum"":" &amp;ForecastModelInputs!R181&amp;","</f>
        <v>"monthNum":3,</v>
      </c>
      <c r="T180" s="5" t="str">
        <f>"""monthName"":""" &amp;ForecastModelInputs!S181&amp;""","</f>
        <v>"monthName":"Mar",</v>
      </c>
      <c r="U180" s="5" t="str">
        <f>"""weekNumber"":" &amp;ForecastModelInputs!T181&amp;","</f>
        <v>"weekNumber":11,</v>
      </c>
      <c r="V180" s="5" t="str">
        <f>"""dayOfWeek"":""" &amp;TRIM(ForecastModelInputs!U181)&amp;""","</f>
        <v>"dayOfWeek":"Wed",</v>
      </c>
      <c r="W180" s="5" t="str">
        <f>"""dayOfWeekNumber"":" &amp;ForecastModelInputs!V181&amp;","</f>
        <v>"dayOfWeekNumber":4,</v>
      </c>
      <c r="X180" s="5" t="str">
        <f>"""hourText"":"&amp;ForecastModelInputs!X181&amp;","</f>
        <v>"hourText":17,</v>
      </c>
      <c r="Y180" s="5" t="str">
        <f>"""hourNumber"":" &amp;ForecastModelInputs!X181&amp;","</f>
        <v>"hourNumber":17,</v>
      </c>
      <c r="Z180" s="5" t="str">
        <f>"""settlementPeriod"":" &amp;ForecastModelInputs!Y181&amp;","</f>
        <v>"settlementPeriod":36,</v>
      </c>
      <c r="AA180" s="5" t="s">
        <v>63</v>
      </c>
      <c r="AB180" s="5" t="str">
        <f>"""bankHoliday"":""" &amp;ForecastModelInputs!Z181&amp;""","</f>
        <v>"bankHoliday":"44227.7291666667",</v>
      </c>
      <c r="AC180" s="5" t="str">
        <f>"""workingDay"":""" &amp;ForecastModelInputs!AA181&amp;"""},"</f>
        <v>"workingDay":"NOT HOLIDAY"},</v>
      </c>
    </row>
    <row r="181" spans="1:29" x14ac:dyDescent="0.3">
      <c r="A181" s="6" t="str">
        <f t="shared" si="2"/>
        <v>{"dateTimeUTC":"2019-03-13 18:00:00.0000000","temp_location3":7.01,"temp_location6":9.39,"temp_location2":7.57,"temp_location4":6.99,"temp_location5":9.53,"temp_location1":7.67,"solar_location3":0,"solar_location6":0,"solar_location2":0,"solar_location4":0,"solar_location5":0.02,"solar_location1":0.02,"summerWinter":"WINTER","dateTimeLocal":"2019-03-13 18:00:00.0000000","year":2019,"monthNum":3,"monthName":"Mar","weekNumber":11,"dayOfWeek":"Wed","dayOfWeekNumber":4,"hourText":18,"hourNumber":18,"settlementPeriod":37,"timeOfDayLocal": "2000-01-01 00:00:00,000000","bankHoliday":"44227.75","workingDay":"NOT HOLIDAY"},</v>
      </c>
      <c r="B181" s="5" t="s">
        <v>62</v>
      </c>
      <c r="C181" s="4" t="str">
        <f>"""dateTimeUTC"":"""&amp;TEXT(ForecastModelInputs!A182,"YYYY-MM-DD HH:MM:SS")&amp;".0000000"","</f>
        <v>"dateTimeUTC":"2019-03-13 18:00:00.0000000",</v>
      </c>
      <c r="D181" s="5" t="str">
        <f>"""temp_location3"":" &amp;ForecastModelInputs!C182&amp;","</f>
        <v>"temp_location3":7.01,</v>
      </c>
      <c r="E181" s="5" t="str">
        <f>"""temp_location6"":" &amp;ForecastModelInputs!D182&amp;","</f>
        <v>"temp_location6":9.39,</v>
      </c>
      <c r="F181" s="5" t="str">
        <f>"""temp_location2"":" &amp;ForecastModelInputs!E182&amp;","</f>
        <v>"temp_location2":7.57,</v>
      </c>
      <c r="G181" s="5" t="str">
        <f>"""temp_location4"":" &amp;ForecastModelInputs!F182&amp;","</f>
        <v>"temp_location4":6.99,</v>
      </c>
      <c r="H181" s="5" t="str">
        <f>"""temp_location5"":" &amp;ForecastModelInputs!G182&amp;","</f>
        <v>"temp_location5":9.53,</v>
      </c>
      <c r="I181" s="5" t="str">
        <f>"""temp_location1"":" &amp;ForecastModelInputs!H182&amp;","</f>
        <v>"temp_location1":7.67,</v>
      </c>
      <c r="J181" s="5" t="str">
        <f>"""solar_location3"":" &amp;ForecastModelInputs!I182&amp;","</f>
        <v>"solar_location3":0,</v>
      </c>
      <c r="K181" s="5" t="str">
        <f>"""solar_location6"":" &amp;ForecastModelInputs!J182&amp;","</f>
        <v>"solar_location6":0,</v>
      </c>
      <c r="L181" s="5" t="str">
        <f>"""solar_location2"":" &amp;ForecastModelInputs!K182&amp;","</f>
        <v>"solar_location2":0,</v>
      </c>
      <c r="M181" s="5" t="str">
        <f>"""solar_location4"":" &amp;ForecastModelInputs!L182&amp;","</f>
        <v>"solar_location4":0,</v>
      </c>
      <c r="N181" s="5" t="str">
        <f>"""solar_location5"":" &amp;ForecastModelInputs!M182&amp;","</f>
        <v>"solar_location5":0.02,</v>
      </c>
      <c r="O181" s="5" t="str">
        <f>"""solar_location1"":" &amp;ForecastModelInputs!N182&amp;","</f>
        <v>"solar_location1":0.02,</v>
      </c>
      <c r="P181" s="5" t="str">
        <f>"""summerWinter"":""" &amp;ForecastModelInputs!O182&amp;""","</f>
        <v>"summerWinter":"WINTER",</v>
      </c>
      <c r="Q181" s="4" t="str">
        <f>"""dateTimeLocal"":"""&amp;TEXT(ForecastModelInputs!P182,"YYYY-MM-DD HH:MM:SS")&amp;".0000000"","</f>
        <v>"dateTimeLocal":"2019-03-13 18:00:00.0000000",</v>
      </c>
      <c r="R181" s="5" t="str">
        <f>"""year"":" &amp;ForecastModelInputs!Q182&amp;","</f>
        <v>"year":2019,</v>
      </c>
      <c r="S181" s="5" t="str">
        <f>"""monthNum"":" &amp;ForecastModelInputs!R182&amp;","</f>
        <v>"monthNum":3,</v>
      </c>
      <c r="T181" s="5" t="str">
        <f>"""monthName"":""" &amp;ForecastModelInputs!S182&amp;""","</f>
        <v>"monthName":"Mar",</v>
      </c>
      <c r="U181" s="5" t="str">
        <f>"""weekNumber"":" &amp;ForecastModelInputs!T182&amp;","</f>
        <v>"weekNumber":11,</v>
      </c>
      <c r="V181" s="5" t="str">
        <f>"""dayOfWeek"":""" &amp;TRIM(ForecastModelInputs!U182)&amp;""","</f>
        <v>"dayOfWeek":"Wed",</v>
      </c>
      <c r="W181" s="5" t="str">
        <f>"""dayOfWeekNumber"":" &amp;ForecastModelInputs!V182&amp;","</f>
        <v>"dayOfWeekNumber":4,</v>
      </c>
      <c r="X181" s="5" t="str">
        <f>"""hourText"":"&amp;ForecastModelInputs!X182&amp;","</f>
        <v>"hourText":18,</v>
      </c>
      <c r="Y181" s="5" t="str">
        <f>"""hourNumber"":" &amp;ForecastModelInputs!X182&amp;","</f>
        <v>"hourNumber":18,</v>
      </c>
      <c r="Z181" s="5" t="str">
        <f>"""settlementPeriod"":" &amp;ForecastModelInputs!Y182&amp;","</f>
        <v>"settlementPeriod":37,</v>
      </c>
      <c r="AA181" s="5" t="s">
        <v>63</v>
      </c>
      <c r="AB181" s="5" t="str">
        <f>"""bankHoliday"":""" &amp;ForecastModelInputs!Z182&amp;""","</f>
        <v>"bankHoliday":"44227.75",</v>
      </c>
      <c r="AC181" s="5" t="str">
        <f>"""workingDay"":""" &amp;ForecastModelInputs!AA182&amp;"""},"</f>
        <v>"workingDay":"NOT HOLIDAY"},</v>
      </c>
    </row>
    <row r="182" spans="1:29" x14ac:dyDescent="0.3">
      <c r="A182" s="6" t="str">
        <f t="shared" si="2"/>
        <v>{"dateTimeUTC":"2019-03-13 18:30:00.0000000","temp_location3":7.01,"temp_location6":9.39,"temp_location2":7.57,"temp_location4":6.99,"temp_location5":9.53,"temp_location1":7.67,"solar_location3":0,"solar_location6":0,"solar_location2":0,"solar_location4":0,"solar_location5":0.02,"solar_location1":0.02,"summerWinter":"WINTER","dateTimeLocal":"2019-03-13 18:30:00.0000000","year":2019,"monthNum":3,"monthName":"Mar","weekNumber":11,"dayOfWeek":"Wed","dayOfWeekNumber":4,"hourText":18,"hourNumber":18,"settlementPeriod":38,"timeOfDayLocal": "2000-01-01 00:00:00,000000","bankHoliday":"44227.7708333333","workingDay":"NOT HOLIDAY"},</v>
      </c>
      <c r="B182" s="5" t="s">
        <v>62</v>
      </c>
      <c r="C182" s="4" t="str">
        <f>"""dateTimeUTC"":"""&amp;TEXT(ForecastModelInputs!A183,"YYYY-MM-DD HH:MM:SS")&amp;".0000000"","</f>
        <v>"dateTimeUTC":"2019-03-13 18:30:00.0000000",</v>
      </c>
      <c r="D182" s="5" t="str">
        <f>"""temp_location3"":" &amp;ForecastModelInputs!C183&amp;","</f>
        <v>"temp_location3":7.01,</v>
      </c>
      <c r="E182" s="5" t="str">
        <f>"""temp_location6"":" &amp;ForecastModelInputs!D183&amp;","</f>
        <v>"temp_location6":9.39,</v>
      </c>
      <c r="F182" s="5" t="str">
        <f>"""temp_location2"":" &amp;ForecastModelInputs!E183&amp;","</f>
        <v>"temp_location2":7.57,</v>
      </c>
      <c r="G182" s="5" t="str">
        <f>"""temp_location4"":" &amp;ForecastModelInputs!F183&amp;","</f>
        <v>"temp_location4":6.99,</v>
      </c>
      <c r="H182" s="5" t="str">
        <f>"""temp_location5"":" &amp;ForecastModelInputs!G183&amp;","</f>
        <v>"temp_location5":9.53,</v>
      </c>
      <c r="I182" s="5" t="str">
        <f>"""temp_location1"":" &amp;ForecastModelInputs!H183&amp;","</f>
        <v>"temp_location1":7.67,</v>
      </c>
      <c r="J182" s="5" t="str">
        <f>"""solar_location3"":" &amp;ForecastModelInputs!I183&amp;","</f>
        <v>"solar_location3":0,</v>
      </c>
      <c r="K182" s="5" t="str">
        <f>"""solar_location6"":" &amp;ForecastModelInputs!J183&amp;","</f>
        <v>"solar_location6":0,</v>
      </c>
      <c r="L182" s="5" t="str">
        <f>"""solar_location2"":" &amp;ForecastModelInputs!K183&amp;","</f>
        <v>"solar_location2":0,</v>
      </c>
      <c r="M182" s="5" t="str">
        <f>"""solar_location4"":" &amp;ForecastModelInputs!L183&amp;","</f>
        <v>"solar_location4":0,</v>
      </c>
      <c r="N182" s="5" t="str">
        <f>"""solar_location5"":" &amp;ForecastModelInputs!M183&amp;","</f>
        <v>"solar_location5":0.02,</v>
      </c>
      <c r="O182" s="5" t="str">
        <f>"""solar_location1"":" &amp;ForecastModelInputs!N183&amp;","</f>
        <v>"solar_location1":0.02,</v>
      </c>
      <c r="P182" s="5" t="str">
        <f>"""summerWinter"":""" &amp;ForecastModelInputs!O183&amp;""","</f>
        <v>"summerWinter":"WINTER",</v>
      </c>
      <c r="Q182" s="4" t="str">
        <f>"""dateTimeLocal"":"""&amp;TEXT(ForecastModelInputs!P183,"YYYY-MM-DD HH:MM:SS")&amp;".0000000"","</f>
        <v>"dateTimeLocal":"2019-03-13 18:30:00.0000000",</v>
      </c>
      <c r="R182" s="5" t="str">
        <f>"""year"":" &amp;ForecastModelInputs!Q183&amp;","</f>
        <v>"year":2019,</v>
      </c>
      <c r="S182" s="5" t="str">
        <f>"""monthNum"":" &amp;ForecastModelInputs!R183&amp;","</f>
        <v>"monthNum":3,</v>
      </c>
      <c r="T182" s="5" t="str">
        <f>"""monthName"":""" &amp;ForecastModelInputs!S183&amp;""","</f>
        <v>"monthName":"Mar",</v>
      </c>
      <c r="U182" s="5" t="str">
        <f>"""weekNumber"":" &amp;ForecastModelInputs!T183&amp;","</f>
        <v>"weekNumber":11,</v>
      </c>
      <c r="V182" s="5" t="str">
        <f>"""dayOfWeek"":""" &amp;TRIM(ForecastModelInputs!U183)&amp;""","</f>
        <v>"dayOfWeek":"Wed",</v>
      </c>
      <c r="W182" s="5" t="str">
        <f>"""dayOfWeekNumber"":" &amp;ForecastModelInputs!V183&amp;","</f>
        <v>"dayOfWeekNumber":4,</v>
      </c>
      <c r="X182" s="5" t="str">
        <f>"""hourText"":"&amp;ForecastModelInputs!X183&amp;","</f>
        <v>"hourText":18,</v>
      </c>
      <c r="Y182" s="5" t="str">
        <f>"""hourNumber"":" &amp;ForecastModelInputs!X183&amp;","</f>
        <v>"hourNumber":18,</v>
      </c>
      <c r="Z182" s="5" t="str">
        <f>"""settlementPeriod"":" &amp;ForecastModelInputs!Y183&amp;","</f>
        <v>"settlementPeriod":38,</v>
      </c>
      <c r="AA182" s="5" t="s">
        <v>63</v>
      </c>
      <c r="AB182" s="5" t="str">
        <f>"""bankHoliday"":""" &amp;ForecastModelInputs!Z183&amp;""","</f>
        <v>"bankHoliday":"44227.7708333333",</v>
      </c>
      <c r="AC182" s="5" t="str">
        <f>"""workingDay"":""" &amp;ForecastModelInputs!AA183&amp;"""},"</f>
        <v>"workingDay":"NOT HOLIDAY"},</v>
      </c>
    </row>
    <row r="183" spans="1:29" x14ac:dyDescent="0.3">
      <c r="A183" s="6" t="str">
        <f t="shared" si="2"/>
        <v>{"dateTimeUTC":"2019-03-13 19:00:00.0000000","temp_location3":6.92,"temp_location6":9.42,"temp_location2":7.48,"temp_location4":6.72,"temp_location5":9.63,"temp_location1":7.7,"solar_location3":0,"solar_location6":0,"solar_location2":0,"solar_location4":0,"solar_location5":0,"solar_location1":0,"summerWinter":"WINTER","dateTimeLocal":"2019-03-13 19:00:00.0000000","year":2019,"monthNum":3,"monthName":"Mar","weekNumber":11,"dayOfWeek":"Wed","dayOfWeekNumber":4,"hourText":19,"hourNumber":19,"settlementPeriod":39,"timeOfDayLocal": "2000-01-01 00:00:00,000000","bankHoliday":"44227.7916666667","workingDay":"NOT HOLIDAY"},</v>
      </c>
      <c r="B183" s="5" t="s">
        <v>62</v>
      </c>
      <c r="C183" s="4" t="str">
        <f>"""dateTimeUTC"":"""&amp;TEXT(ForecastModelInputs!A184,"YYYY-MM-DD HH:MM:SS")&amp;".0000000"","</f>
        <v>"dateTimeUTC":"2019-03-13 19:00:00.0000000",</v>
      </c>
      <c r="D183" s="5" t="str">
        <f>"""temp_location3"":" &amp;ForecastModelInputs!C184&amp;","</f>
        <v>"temp_location3":6.92,</v>
      </c>
      <c r="E183" s="5" t="str">
        <f>"""temp_location6"":" &amp;ForecastModelInputs!D184&amp;","</f>
        <v>"temp_location6":9.42,</v>
      </c>
      <c r="F183" s="5" t="str">
        <f>"""temp_location2"":" &amp;ForecastModelInputs!E184&amp;","</f>
        <v>"temp_location2":7.48,</v>
      </c>
      <c r="G183" s="5" t="str">
        <f>"""temp_location4"":" &amp;ForecastModelInputs!F184&amp;","</f>
        <v>"temp_location4":6.72,</v>
      </c>
      <c r="H183" s="5" t="str">
        <f>"""temp_location5"":" &amp;ForecastModelInputs!G184&amp;","</f>
        <v>"temp_location5":9.63,</v>
      </c>
      <c r="I183" s="5" t="str">
        <f>"""temp_location1"":" &amp;ForecastModelInputs!H184&amp;","</f>
        <v>"temp_location1":7.7,</v>
      </c>
      <c r="J183" s="5" t="str">
        <f>"""solar_location3"":" &amp;ForecastModelInputs!I184&amp;","</f>
        <v>"solar_location3":0,</v>
      </c>
      <c r="K183" s="5" t="str">
        <f>"""solar_location6"":" &amp;ForecastModelInputs!J184&amp;","</f>
        <v>"solar_location6":0,</v>
      </c>
      <c r="L183" s="5" t="str">
        <f>"""solar_location2"":" &amp;ForecastModelInputs!K184&amp;","</f>
        <v>"solar_location2":0,</v>
      </c>
      <c r="M183" s="5" t="str">
        <f>"""solar_location4"":" &amp;ForecastModelInputs!L184&amp;","</f>
        <v>"solar_location4":0,</v>
      </c>
      <c r="N183" s="5" t="str">
        <f>"""solar_location5"":" &amp;ForecastModelInputs!M184&amp;","</f>
        <v>"solar_location5":0,</v>
      </c>
      <c r="O183" s="5" t="str">
        <f>"""solar_location1"":" &amp;ForecastModelInputs!N184&amp;","</f>
        <v>"solar_location1":0,</v>
      </c>
      <c r="P183" s="5" t="str">
        <f>"""summerWinter"":""" &amp;ForecastModelInputs!O184&amp;""","</f>
        <v>"summerWinter":"WINTER",</v>
      </c>
      <c r="Q183" s="4" t="str">
        <f>"""dateTimeLocal"":"""&amp;TEXT(ForecastModelInputs!P184,"YYYY-MM-DD HH:MM:SS")&amp;".0000000"","</f>
        <v>"dateTimeLocal":"2019-03-13 19:00:00.0000000",</v>
      </c>
      <c r="R183" s="5" t="str">
        <f>"""year"":" &amp;ForecastModelInputs!Q184&amp;","</f>
        <v>"year":2019,</v>
      </c>
      <c r="S183" s="5" t="str">
        <f>"""monthNum"":" &amp;ForecastModelInputs!R184&amp;","</f>
        <v>"monthNum":3,</v>
      </c>
      <c r="T183" s="5" t="str">
        <f>"""monthName"":""" &amp;ForecastModelInputs!S184&amp;""","</f>
        <v>"monthName":"Mar",</v>
      </c>
      <c r="U183" s="5" t="str">
        <f>"""weekNumber"":" &amp;ForecastModelInputs!T184&amp;","</f>
        <v>"weekNumber":11,</v>
      </c>
      <c r="V183" s="5" t="str">
        <f>"""dayOfWeek"":""" &amp;TRIM(ForecastModelInputs!U184)&amp;""","</f>
        <v>"dayOfWeek":"Wed",</v>
      </c>
      <c r="W183" s="5" t="str">
        <f>"""dayOfWeekNumber"":" &amp;ForecastModelInputs!V184&amp;","</f>
        <v>"dayOfWeekNumber":4,</v>
      </c>
      <c r="X183" s="5" t="str">
        <f>"""hourText"":"&amp;ForecastModelInputs!X184&amp;","</f>
        <v>"hourText":19,</v>
      </c>
      <c r="Y183" s="5" t="str">
        <f>"""hourNumber"":" &amp;ForecastModelInputs!X184&amp;","</f>
        <v>"hourNumber":19,</v>
      </c>
      <c r="Z183" s="5" t="str">
        <f>"""settlementPeriod"":" &amp;ForecastModelInputs!Y184&amp;","</f>
        <v>"settlementPeriod":39,</v>
      </c>
      <c r="AA183" s="5" t="s">
        <v>63</v>
      </c>
      <c r="AB183" s="5" t="str">
        <f>"""bankHoliday"":""" &amp;ForecastModelInputs!Z184&amp;""","</f>
        <v>"bankHoliday":"44227.7916666667",</v>
      </c>
      <c r="AC183" s="5" t="str">
        <f>"""workingDay"":""" &amp;ForecastModelInputs!AA184&amp;"""},"</f>
        <v>"workingDay":"NOT HOLIDAY"},</v>
      </c>
    </row>
    <row r="184" spans="1:29" x14ac:dyDescent="0.3">
      <c r="A184" s="6" t="str">
        <f t="shared" si="2"/>
        <v>{"dateTimeUTC":"2019-03-13 19:30:00.0000000","temp_location3":6.92,"temp_location6":9.42,"temp_location2":7.48,"temp_location4":6.72,"temp_location5":9.63,"temp_location1":7.7,"solar_location3":0,"solar_location6":0,"solar_location2":0,"solar_location4":0,"solar_location5":0,"solar_location1":0,"summerWinter":"WINTER","dateTimeLocal":"2019-03-13 19:30:00.0000000","year":2019,"monthNum":3,"monthName":"Mar","weekNumber":11,"dayOfWeek":"Wed","dayOfWeekNumber":4,"hourText":19,"hourNumber":19,"settlementPeriod":40,"timeOfDayLocal": "2000-01-01 00:00:00,000000","bankHoliday":"44227.8125","workingDay":"NOT HOLIDAY"},</v>
      </c>
      <c r="B184" s="5" t="s">
        <v>62</v>
      </c>
      <c r="C184" s="4" t="str">
        <f>"""dateTimeUTC"":"""&amp;TEXT(ForecastModelInputs!A185,"YYYY-MM-DD HH:MM:SS")&amp;".0000000"","</f>
        <v>"dateTimeUTC":"2019-03-13 19:30:00.0000000",</v>
      </c>
      <c r="D184" s="5" t="str">
        <f>"""temp_location3"":" &amp;ForecastModelInputs!C185&amp;","</f>
        <v>"temp_location3":6.92,</v>
      </c>
      <c r="E184" s="5" t="str">
        <f>"""temp_location6"":" &amp;ForecastModelInputs!D185&amp;","</f>
        <v>"temp_location6":9.42,</v>
      </c>
      <c r="F184" s="5" t="str">
        <f>"""temp_location2"":" &amp;ForecastModelInputs!E185&amp;","</f>
        <v>"temp_location2":7.48,</v>
      </c>
      <c r="G184" s="5" t="str">
        <f>"""temp_location4"":" &amp;ForecastModelInputs!F185&amp;","</f>
        <v>"temp_location4":6.72,</v>
      </c>
      <c r="H184" s="5" t="str">
        <f>"""temp_location5"":" &amp;ForecastModelInputs!G185&amp;","</f>
        <v>"temp_location5":9.63,</v>
      </c>
      <c r="I184" s="5" t="str">
        <f>"""temp_location1"":" &amp;ForecastModelInputs!H185&amp;","</f>
        <v>"temp_location1":7.7,</v>
      </c>
      <c r="J184" s="5" t="str">
        <f>"""solar_location3"":" &amp;ForecastModelInputs!I185&amp;","</f>
        <v>"solar_location3":0,</v>
      </c>
      <c r="K184" s="5" t="str">
        <f>"""solar_location6"":" &amp;ForecastModelInputs!J185&amp;","</f>
        <v>"solar_location6":0,</v>
      </c>
      <c r="L184" s="5" t="str">
        <f>"""solar_location2"":" &amp;ForecastModelInputs!K185&amp;","</f>
        <v>"solar_location2":0,</v>
      </c>
      <c r="M184" s="5" t="str">
        <f>"""solar_location4"":" &amp;ForecastModelInputs!L185&amp;","</f>
        <v>"solar_location4":0,</v>
      </c>
      <c r="N184" s="5" t="str">
        <f>"""solar_location5"":" &amp;ForecastModelInputs!M185&amp;","</f>
        <v>"solar_location5":0,</v>
      </c>
      <c r="O184" s="5" t="str">
        <f>"""solar_location1"":" &amp;ForecastModelInputs!N185&amp;","</f>
        <v>"solar_location1":0,</v>
      </c>
      <c r="P184" s="5" t="str">
        <f>"""summerWinter"":""" &amp;ForecastModelInputs!O185&amp;""","</f>
        <v>"summerWinter":"WINTER",</v>
      </c>
      <c r="Q184" s="4" t="str">
        <f>"""dateTimeLocal"":"""&amp;TEXT(ForecastModelInputs!P185,"YYYY-MM-DD HH:MM:SS")&amp;".0000000"","</f>
        <v>"dateTimeLocal":"2019-03-13 19:30:00.0000000",</v>
      </c>
      <c r="R184" s="5" t="str">
        <f>"""year"":" &amp;ForecastModelInputs!Q185&amp;","</f>
        <v>"year":2019,</v>
      </c>
      <c r="S184" s="5" t="str">
        <f>"""monthNum"":" &amp;ForecastModelInputs!R185&amp;","</f>
        <v>"monthNum":3,</v>
      </c>
      <c r="T184" s="5" t="str">
        <f>"""monthName"":""" &amp;ForecastModelInputs!S185&amp;""","</f>
        <v>"monthName":"Mar",</v>
      </c>
      <c r="U184" s="5" t="str">
        <f>"""weekNumber"":" &amp;ForecastModelInputs!T185&amp;","</f>
        <v>"weekNumber":11,</v>
      </c>
      <c r="V184" s="5" t="str">
        <f>"""dayOfWeek"":""" &amp;TRIM(ForecastModelInputs!U185)&amp;""","</f>
        <v>"dayOfWeek":"Wed",</v>
      </c>
      <c r="W184" s="5" t="str">
        <f>"""dayOfWeekNumber"":" &amp;ForecastModelInputs!V185&amp;","</f>
        <v>"dayOfWeekNumber":4,</v>
      </c>
      <c r="X184" s="5" t="str">
        <f>"""hourText"":"&amp;ForecastModelInputs!X185&amp;","</f>
        <v>"hourText":19,</v>
      </c>
      <c r="Y184" s="5" t="str">
        <f>"""hourNumber"":" &amp;ForecastModelInputs!X185&amp;","</f>
        <v>"hourNumber":19,</v>
      </c>
      <c r="Z184" s="5" t="str">
        <f>"""settlementPeriod"":" &amp;ForecastModelInputs!Y185&amp;","</f>
        <v>"settlementPeriod":40,</v>
      </c>
      <c r="AA184" s="5" t="s">
        <v>63</v>
      </c>
      <c r="AB184" s="5" t="str">
        <f>"""bankHoliday"":""" &amp;ForecastModelInputs!Z185&amp;""","</f>
        <v>"bankHoliday":"44227.8125",</v>
      </c>
      <c r="AC184" s="5" t="str">
        <f>"""workingDay"":""" &amp;ForecastModelInputs!AA185&amp;"""},"</f>
        <v>"workingDay":"NOT HOLIDAY"},</v>
      </c>
    </row>
    <row r="185" spans="1:29" x14ac:dyDescent="0.3">
      <c r="A185" s="6" t="str">
        <f t="shared" si="2"/>
        <v>{"dateTimeUTC":"2019-03-13 20:00:00.0000000","temp_location3":6.88,"temp_location6":9.52,"temp_location2":7.41,"temp_location4":6.51,"temp_location5":9.71,"temp_location1":7.68,"solar_location3":0,"solar_location6":0,"solar_location2":0,"solar_location4":0,"solar_location5":0,"solar_location1":0,"summerWinter":"WINTER","dateTimeLocal":"2019-03-13 20:00:00.0000000","year":2019,"monthNum":3,"monthName":"Mar","weekNumber":11,"dayOfWeek":"Wed","dayOfWeekNumber":4,"hourText":20,"hourNumber":20,"settlementPeriod":41,"timeOfDayLocal": "2000-01-01 00:00:00,000000","bankHoliday":"44227.8333333333","workingDay":"NOT HOLIDAY"},</v>
      </c>
      <c r="B185" s="5" t="s">
        <v>62</v>
      </c>
      <c r="C185" s="4" t="str">
        <f>"""dateTimeUTC"":"""&amp;TEXT(ForecastModelInputs!A186,"YYYY-MM-DD HH:MM:SS")&amp;".0000000"","</f>
        <v>"dateTimeUTC":"2019-03-13 20:00:00.0000000",</v>
      </c>
      <c r="D185" s="5" t="str">
        <f>"""temp_location3"":" &amp;ForecastModelInputs!C186&amp;","</f>
        <v>"temp_location3":6.88,</v>
      </c>
      <c r="E185" s="5" t="str">
        <f>"""temp_location6"":" &amp;ForecastModelInputs!D186&amp;","</f>
        <v>"temp_location6":9.52,</v>
      </c>
      <c r="F185" s="5" t="str">
        <f>"""temp_location2"":" &amp;ForecastModelInputs!E186&amp;","</f>
        <v>"temp_location2":7.41,</v>
      </c>
      <c r="G185" s="5" t="str">
        <f>"""temp_location4"":" &amp;ForecastModelInputs!F186&amp;","</f>
        <v>"temp_location4":6.51,</v>
      </c>
      <c r="H185" s="5" t="str">
        <f>"""temp_location5"":" &amp;ForecastModelInputs!G186&amp;","</f>
        <v>"temp_location5":9.71,</v>
      </c>
      <c r="I185" s="5" t="str">
        <f>"""temp_location1"":" &amp;ForecastModelInputs!H186&amp;","</f>
        <v>"temp_location1":7.68,</v>
      </c>
      <c r="J185" s="5" t="str">
        <f>"""solar_location3"":" &amp;ForecastModelInputs!I186&amp;","</f>
        <v>"solar_location3":0,</v>
      </c>
      <c r="K185" s="5" t="str">
        <f>"""solar_location6"":" &amp;ForecastModelInputs!J186&amp;","</f>
        <v>"solar_location6":0,</v>
      </c>
      <c r="L185" s="5" t="str">
        <f>"""solar_location2"":" &amp;ForecastModelInputs!K186&amp;","</f>
        <v>"solar_location2":0,</v>
      </c>
      <c r="M185" s="5" t="str">
        <f>"""solar_location4"":" &amp;ForecastModelInputs!L186&amp;","</f>
        <v>"solar_location4":0,</v>
      </c>
      <c r="N185" s="5" t="str">
        <f>"""solar_location5"":" &amp;ForecastModelInputs!M186&amp;","</f>
        <v>"solar_location5":0,</v>
      </c>
      <c r="O185" s="5" t="str">
        <f>"""solar_location1"":" &amp;ForecastModelInputs!N186&amp;","</f>
        <v>"solar_location1":0,</v>
      </c>
      <c r="P185" s="5" t="str">
        <f>"""summerWinter"":""" &amp;ForecastModelInputs!O186&amp;""","</f>
        <v>"summerWinter":"WINTER",</v>
      </c>
      <c r="Q185" s="4" t="str">
        <f>"""dateTimeLocal"":"""&amp;TEXT(ForecastModelInputs!P186,"YYYY-MM-DD HH:MM:SS")&amp;".0000000"","</f>
        <v>"dateTimeLocal":"2019-03-13 20:00:00.0000000",</v>
      </c>
      <c r="R185" s="5" t="str">
        <f>"""year"":" &amp;ForecastModelInputs!Q186&amp;","</f>
        <v>"year":2019,</v>
      </c>
      <c r="S185" s="5" t="str">
        <f>"""monthNum"":" &amp;ForecastModelInputs!R186&amp;","</f>
        <v>"monthNum":3,</v>
      </c>
      <c r="T185" s="5" t="str">
        <f>"""monthName"":""" &amp;ForecastModelInputs!S186&amp;""","</f>
        <v>"monthName":"Mar",</v>
      </c>
      <c r="U185" s="5" t="str">
        <f>"""weekNumber"":" &amp;ForecastModelInputs!T186&amp;","</f>
        <v>"weekNumber":11,</v>
      </c>
      <c r="V185" s="5" t="str">
        <f>"""dayOfWeek"":""" &amp;TRIM(ForecastModelInputs!U186)&amp;""","</f>
        <v>"dayOfWeek":"Wed",</v>
      </c>
      <c r="W185" s="5" t="str">
        <f>"""dayOfWeekNumber"":" &amp;ForecastModelInputs!V186&amp;","</f>
        <v>"dayOfWeekNumber":4,</v>
      </c>
      <c r="X185" s="5" t="str">
        <f>"""hourText"":"&amp;ForecastModelInputs!X186&amp;","</f>
        <v>"hourText":20,</v>
      </c>
      <c r="Y185" s="5" t="str">
        <f>"""hourNumber"":" &amp;ForecastModelInputs!X186&amp;","</f>
        <v>"hourNumber":20,</v>
      </c>
      <c r="Z185" s="5" t="str">
        <f>"""settlementPeriod"":" &amp;ForecastModelInputs!Y186&amp;","</f>
        <v>"settlementPeriod":41,</v>
      </c>
      <c r="AA185" s="5" t="s">
        <v>63</v>
      </c>
      <c r="AB185" s="5" t="str">
        <f>"""bankHoliday"":""" &amp;ForecastModelInputs!Z186&amp;""","</f>
        <v>"bankHoliday":"44227.8333333333",</v>
      </c>
      <c r="AC185" s="5" t="str">
        <f>"""workingDay"":""" &amp;ForecastModelInputs!AA186&amp;"""},"</f>
        <v>"workingDay":"NOT HOLIDAY"},</v>
      </c>
    </row>
    <row r="186" spans="1:29" x14ac:dyDescent="0.3">
      <c r="A186" s="6" t="str">
        <f t="shared" si="2"/>
        <v>{"dateTimeUTC":"2019-03-13 20:30:00.0000000","temp_location3":6.88,"temp_location6":9.52,"temp_location2":7.41,"temp_location4":6.51,"temp_location5":9.71,"temp_location1":7.68,"solar_location3":0,"solar_location6":0,"solar_location2":0,"solar_location4":0,"solar_location5":0,"solar_location1":0,"summerWinter":"WINTER","dateTimeLocal":"2019-03-13 20:30:00.0000000","year":2019,"monthNum":3,"monthName":"Mar","weekNumber":11,"dayOfWeek":"Wed","dayOfWeekNumber":4,"hourText":20,"hourNumber":20,"settlementPeriod":42,"timeOfDayLocal": "2000-01-01 00:00:00,000000","bankHoliday":"44227.8541666667","workingDay":"NOT HOLIDAY"},</v>
      </c>
      <c r="B186" s="5" t="s">
        <v>62</v>
      </c>
      <c r="C186" s="4" t="str">
        <f>"""dateTimeUTC"":"""&amp;TEXT(ForecastModelInputs!A187,"YYYY-MM-DD HH:MM:SS")&amp;".0000000"","</f>
        <v>"dateTimeUTC":"2019-03-13 20:30:00.0000000",</v>
      </c>
      <c r="D186" s="5" t="str">
        <f>"""temp_location3"":" &amp;ForecastModelInputs!C187&amp;","</f>
        <v>"temp_location3":6.88,</v>
      </c>
      <c r="E186" s="5" t="str">
        <f>"""temp_location6"":" &amp;ForecastModelInputs!D187&amp;","</f>
        <v>"temp_location6":9.52,</v>
      </c>
      <c r="F186" s="5" t="str">
        <f>"""temp_location2"":" &amp;ForecastModelInputs!E187&amp;","</f>
        <v>"temp_location2":7.41,</v>
      </c>
      <c r="G186" s="5" t="str">
        <f>"""temp_location4"":" &amp;ForecastModelInputs!F187&amp;","</f>
        <v>"temp_location4":6.51,</v>
      </c>
      <c r="H186" s="5" t="str">
        <f>"""temp_location5"":" &amp;ForecastModelInputs!G187&amp;","</f>
        <v>"temp_location5":9.71,</v>
      </c>
      <c r="I186" s="5" t="str">
        <f>"""temp_location1"":" &amp;ForecastModelInputs!H187&amp;","</f>
        <v>"temp_location1":7.68,</v>
      </c>
      <c r="J186" s="5" t="str">
        <f>"""solar_location3"":" &amp;ForecastModelInputs!I187&amp;","</f>
        <v>"solar_location3":0,</v>
      </c>
      <c r="K186" s="5" t="str">
        <f>"""solar_location6"":" &amp;ForecastModelInputs!J187&amp;","</f>
        <v>"solar_location6":0,</v>
      </c>
      <c r="L186" s="5" t="str">
        <f>"""solar_location2"":" &amp;ForecastModelInputs!K187&amp;","</f>
        <v>"solar_location2":0,</v>
      </c>
      <c r="M186" s="5" t="str">
        <f>"""solar_location4"":" &amp;ForecastModelInputs!L187&amp;","</f>
        <v>"solar_location4":0,</v>
      </c>
      <c r="N186" s="5" t="str">
        <f>"""solar_location5"":" &amp;ForecastModelInputs!M187&amp;","</f>
        <v>"solar_location5":0,</v>
      </c>
      <c r="O186" s="5" t="str">
        <f>"""solar_location1"":" &amp;ForecastModelInputs!N187&amp;","</f>
        <v>"solar_location1":0,</v>
      </c>
      <c r="P186" s="5" t="str">
        <f>"""summerWinter"":""" &amp;ForecastModelInputs!O187&amp;""","</f>
        <v>"summerWinter":"WINTER",</v>
      </c>
      <c r="Q186" s="4" t="str">
        <f>"""dateTimeLocal"":"""&amp;TEXT(ForecastModelInputs!P187,"YYYY-MM-DD HH:MM:SS")&amp;".0000000"","</f>
        <v>"dateTimeLocal":"2019-03-13 20:30:00.0000000",</v>
      </c>
      <c r="R186" s="5" t="str">
        <f>"""year"":" &amp;ForecastModelInputs!Q187&amp;","</f>
        <v>"year":2019,</v>
      </c>
      <c r="S186" s="5" t="str">
        <f>"""monthNum"":" &amp;ForecastModelInputs!R187&amp;","</f>
        <v>"monthNum":3,</v>
      </c>
      <c r="T186" s="5" t="str">
        <f>"""monthName"":""" &amp;ForecastModelInputs!S187&amp;""","</f>
        <v>"monthName":"Mar",</v>
      </c>
      <c r="U186" s="5" t="str">
        <f>"""weekNumber"":" &amp;ForecastModelInputs!T187&amp;","</f>
        <v>"weekNumber":11,</v>
      </c>
      <c r="V186" s="5" t="str">
        <f>"""dayOfWeek"":""" &amp;TRIM(ForecastModelInputs!U187)&amp;""","</f>
        <v>"dayOfWeek":"Wed",</v>
      </c>
      <c r="W186" s="5" t="str">
        <f>"""dayOfWeekNumber"":" &amp;ForecastModelInputs!V187&amp;","</f>
        <v>"dayOfWeekNumber":4,</v>
      </c>
      <c r="X186" s="5" t="str">
        <f>"""hourText"":"&amp;ForecastModelInputs!X187&amp;","</f>
        <v>"hourText":20,</v>
      </c>
      <c r="Y186" s="5" t="str">
        <f>"""hourNumber"":" &amp;ForecastModelInputs!X187&amp;","</f>
        <v>"hourNumber":20,</v>
      </c>
      <c r="Z186" s="5" t="str">
        <f>"""settlementPeriod"":" &amp;ForecastModelInputs!Y187&amp;","</f>
        <v>"settlementPeriod":42,</v>
      </c>
      <c r="AA186" s="5" t="s">
        <v>63</v>
      </c>
      <c r="AB186" s="5" t="str">
        <f>"""bankHoliday"":""" &amp;ForecastModelInputs!Z187&amp;""","</f>
        <v>"bankHoliday":"44227.8541666667",</v>
      </c>
      <c r="AC186" s="5" t="str">
        <f>"""workingDay"":""" &amp;ForecastModelInputs!AA187&amp;"""},"</f>
        <v>"workingDay":"NOT HOLIDAY"},</v>
      </c>
    </row>
    <row r="187" spans="1:29" x14ac:dyDescent="0.3">
      <c r="A187" s="6" t="str">
        <f t="shared" si="2"/>
        <v>{"dateTimeUTC":"2019-03-13 21:00:00.0000000","temp_location3":7.02,"temp_location6":9.58,"temp_location2":7.48,"temp_location4":6.44,"temp_location5":9.76,"temp_location1":7.83,"solar_location3":0,"solar_location6":0,"solar_location2":0,"solar_location4":0,"solar_location5":0,"solar_location1":0,"summerWinter":"WINTER","dateTimeLocal":"2019-03-13 21:00:00.0000000","year":2019,"monthNum":3,"monthName":"Mar","weekNumber":11,"dayOfWeek":"Wed","dayOfWeekNumber":4,"hourText":21,"hourNumber":21,"settlementPeriod":43,"timeOfDayLocal": "2000-01-01 00:00:00,000000","bankHoliday":"44227.875","workingDay":"NOT HOLIDAY"},</v>
      </c>
      <c r="B187" s="5" t="s">
        <v>62</v>
      </c>
      <c r="C187" s="4" t="str">
        <f>"""dateTimeUTC"":"""&amp;TEXT(ForecastModelInputs!A188,"YYYY-MM-DD HH:MM:SS")&amp;".0000000"","</f>
        <v>"dateTimeUTC":"2019-03-13 21:00:00.0000000",</v>
      </c>
      <c r="D187" s="5" t="str">
        <f>"""temp_location3"":" &amp;ForecastModelInputs!C188&amp;","</f>
        <v>"temp_location3":7.02,</v>
      </c>
      <c r="E187" s="5" t="str">
        <f>"""temp_location6"":" &amp;ForecastModelInputs!D188&amp;","</f>
        <v>"temp_location6":9.58,</v>
      </c>
      <c r="F187" s="5" t="str">
        <f>"""temp_location2"":" &amp;ForecastModelInputs!E188&amp;","</f>
        <v>"temp_location2":7.48,</v>
      </c>
      <c r="G187" s="5" t="str">
        <f>"""temp_location4"":" &amp;ForecastModelInputs!F188&amp;","</f>
        <v>"temp_location4":6.44,</v>
      </c>
      <c r="H187" s="5" t="str">
        <f>"""temp_location5"":" &amp;ForecastModelInputs!G188&amp;","</f>
        <v>"temp_location5":9.76,</v>
      </c>
      <c r="I187" s="5" t="str">
        <f>"""temp_location1"":" &amp;ForecastModelInputs!H188&amp;","</f>
        <v>"temp_location1":7.83,</v>
      </c>
      <c r="J187" s="5" t="str">
        <f>"""solar_location3"":" &amp;ForecastModelInputs!I188&amp;","</f>
        <v>"solar_location3":0,</v>
      </c>
      <c r="K187" s="5" t="str">
        <f>"""solar_location6"":" &amp;ForecastModelInputs!J188&amp;","</f>
        <v>"solar_location6":0,</v>
      </c>
      <c r="L187" s="5" t="str">
        <f>"""solar_location2"":" &amp;ForecastModelInputs!K188&amp;","</f>
        <v>"solar_location2":0,</v>
      </c>
      <c r="M187" s="5" t="str">
        <f>"""solar_location4"":" &amp;ForecastModelInputs!L188&amp;","</f>
        <v>"solar_location4":0,</v>
      </c>
      <c r="N187" s="5" t="str">
        <f>"""solar_location5"":" &amp;ForecastModelInputs!M188&amp;","</f>
        <v>"solar_location5":0,</v>
      </c>
      <c r="O187" s="5" t="str">
        <f>"""solar_location1"":" &amp;ForecastModelInputs!N188&amp;","</f>
        <v>"solar_location1":0,</v>
      </c>
      <c r="P187" s="5" t="str">
        <f>"""summerWinter"":""" &amp;ForecastModelInputs!O188&amp;""","</f>
        <v>"summerWinter":"WINTER",</v>
      </c>
      <c r="Q187" s="4" t="str">
        <f>"""dateTimeLocal"":"""&amp;TEXT(ForecastModelInputs!P188,"YYYY-MM-DD HH:MM:SS")&amp;".0000000"","</f>
        <v>"dateTimeLocal":"2019-03-13 21:00:00.0000000",</v>
      </c>
      <c r="R187" s="5" t="str">
        <f>"""year"":" &amp;ForecastModelInputs!Q188&amp;","</f>
        <v>"year":2019,</v>
      </c>
      <c r="S187" s="5" t="str">
        <f>"""monthNum"":" &amp;ForecastModelInputs!R188&amp;","</f>
        <v>"monthNum":3,</v>
      </c>
      <c r="T187" s="5" t="str">
        <f>"""monthName"":""" &amp;ForecastModelInputs!S188&amp;""","</f>
        <v>"monthName":"Mar",</v>
      </c>
      <c r="U187" s="5" t="str">
        <f>"""weekNumber"":" &amp;ForecastModelInputs!T188&amp;","</f>
        <v>"weekNumber":11,</v>
      </c>
      <c r="V187" s="5" t="str">
        <f>"""dayOfWeek"":""" &amp;TRIM(ForecastModelInputs!U188)&amp;""","</f>
        <v>"dayOfWeek":"Wed",</v>
      </c>
      <c r="W187" s="5" t="str">
        <f>"""dayOfWeekNumber"":" &amp;ForecastModelInputs!V188&amp;","</f>
        <v>"dayOfWeekNumber":4,</v>
      </c>
      <c r="X187" s="5" t="str">
        <f>"""hourText"":"&amp;ForecastModelInputs!X188&amp;","</f>
        <v>"hourText":21,</v>
      </c>
      <c r="Y187" s="5" t="str">
        <f>"""hourNumber"":" &amp;ForecastModelInputs!X188&amp;","</f>
        <v>"hourNumber":21,</v>
      </c>
      <c r="Z187" s="5" t="str">
        <f>"""settlementPeriod"":" &amp;ForecastModelInputs!Y188&amp;","</f>
        <v>"settlementPeriod":43,</v>
      </c>
      <c r="AA187" s="5" t="s">
        <v>63</v>
      </c>
      <c r="AB187" s="5" t="str">
        <f>"""bankHoliday"":""" &amp;ForecastModelInputs!Z188&amp;""","</f>
        <v>"bankHoliday":"44227.875",</v>
      </c>
      <c r="AC187" s="5" t="str">
        <f>"""workingDay"":""" &amp;ForecastModelInputs!AA188&amp;"""},"</f>
        <v>"workingDay":"NOT HOLIDAY"},</v>
      </c>
    </row>
    <row r="188" spans="1:29" x14ac:dyDescent="0.3">
      <c r="A188" s="6" t="str">
        <f t="shared" si="2"/>
        <v>{"dateTimeUTC":"2019-03-13 21:30:00.0000000","temp_location3":7.02,"temp_location6":9.58,"temp_location2":7.48,"temp_location4":6.44,"temp_location5":9.76,"temp_location1":7.83,"solar_location3":0,"solar_location6":0,"solar_location2":0,"solar_location4":0,"solar_location5":0,"solar_location1":0,"summerWinter":"WINTER","dateTimeLocal":"2019-03-13 21:30:00.0000000","year":2019,"monthNum":3,"monthName":"Mar","weekNumber":11,"dayOfWeek":"Wed","dayOfWeekNumber":4,"hourText":21,"hourNumber":21,"settlementPeriod":44,"timeOfDayLocal": "2000-01-01 00:00:00,000000","bankHoliday":"44227.8958333333","workingDay":"NOT HOLIDAY"},</v>
      </c>
      <c r="B188" s="5" t="s">
        <v>62</v>
      </c>
      <c r="C188" s="4" t="str">
        <f>"""dateTimeUTC"":"""&amp;TEXT(ForecastModelInputs!A189,"YYYY-MM-DD HH:MM:SS")&amp;".0000000"","</f>
        <v>"dateTimeUTC":"2019-03-13 21:30:00.0000000",</v>
      </c>
      <c r="D188" s="5" t="str">
        <f>"""temp_location3"":" &amp;ForecastModelInputs!C189&amp;","</f>
        <v>"temp_location3":7.02,</v>
      </c>
      <c r="E188" s="5" t="str">
        <f>"""temp_location6"":" &amp;ForecastModelInputs!D189&amp;","</f>
        <v>"temp_location6":9.58,</v>
      </c>
      <c r="F188" s="5" t="str">
        <f>"""temp_location2"":" &amp;ForecastModelInputs!E189&amp;","</f>
        <v>"temp_location2":7.48,</v>
      </c>
      <c r="G188" s="5" t="str">
        <f>"""temp_location4"":" &amp;ForecastModelInputs!F189&amp;","</f>
        <v>"temp_location4":6.44,</v>
      </c>
      <c r="H188" s="5" t="str">
        <f>"""temp_location5"":" &amp;ForecastModelInputs!G189&amp;","</f>
        <v>"temp_location5":9.76,</v>
      </c>
      <c r="I188" s="5" t="str">
        <f>"""temp_location1"":" &amp;ForecastModelInputs!H189&amp;","</f>
        <v>"temp_location1":7.83,</v>
      </c>
      <c r="J188" s="5" t="str">
        <f>"""solar_location3"":" &amp;ForecastModelInputs!I189&amp;","</f>
        <v>"solar_location3":0,</v>
      </c>
      <c r="K188" s="5" t="str">
        <f>"""solar_location6"":" &amp;ForecastModelInputs!J189&amp;","</f>
        <v>"solar_location6":0,</v>
      </c>
      <c r="L188" s="5" t="str">
        <f>"""solar_location2"":" &amp;ForecastModelInputs!K189&amp;","</f>
        <v>"solar_location2":0,</v>
      </c>
      <c r="M188" s="5" t="str">
        <f>"""solar_location4"":" &amp;ForecastModelInputs!L189&amp;","</f>
        <v>"solar_location4":0,</v>
      </c>
      <c r="N188" s="5" t="str">
        <f>"""solar_location5"":" &amp;ForecastModelInputs!M189&amp;","</f>
        <v>"solar_location5":0,</v>
      </c>
      <c r="O188" s="5" t="str">
        <f>"""solar_location1"":" &amp;ForecastModelInputs!N189&amp;","</f>
        <v>"solar_location1":0,</v>
      </c>
      <c r="P188" s="5" t="str">
        <f>"""summerWinter"":""" &amp;ForecastModelInputs!O189&amp;""","</f>
        <v>"summerWinter":"WINTER",</v>
      </c>
      <c r="Q188" s="4" t="str">
        <f>"""dateTimeLocal"":"""&amp;TEXT(ForecastModelInputs!P189,"YYYY-MM-DD HH:MM:SS")&amp;".0000000"","</f>
        <v>"dateTimeLocal":"2019-03-13 21:30:00.0000000",</v>
      </c>
      <c r="R188" s="5" t="str">
        <f>"""year"":" &amp;ForecastModelInputs!Q189&amp;","</f>
        <v>"year":2019,</v>
      </c>
      <c r="S188" s="5" t="str">
        <f>"""monthNum"":" &amp;ForecastModelInputs!R189&amp;","</f>
        <v>"monthNum":3,</v>
      </c>
      <c r="T188" s="5" t="str">
        <f>"""monthName"":""" &amp;ForecastModelInputs!S189&amp;""","</f>
        <v>"monthName":"Mar",</v>
      </c>
      <c r="U188" s="5" t="str">
        <f>"""weekNumber"":" &amp;ForecastModelInputs!T189&amp;","</f>
        <v>"weekNumber":11,</v>
      </c>
      <c r="V188" s="5" t="str">
        <f>"""dayOfWeek"":""" &amp;TRIM(ForecastModelInputs!U189)&amp;""","</f>
        <v>"dayOfWeek":"Wed",</v>
      </c>
      <c r="W188" s="5" t="str">
        <f>"""dayOfWeekNumber"":" &amp;ForecastModelInputs!V189&amp;","</f>
        <v>"dayOfWeekNumber":4,</v>
      </c>
      <c r="X188" s="5" t="str">
        <f>"""hourText"":"&amp;ForecastModelInputs!X189&amp;","</f>
        <v>"hourText":21,</v>
      </c>
      <c r="Y188" s="5" t="str">
        <f>"""hourNumber"":" &amp;ForecastModelInputs!X189&amp;","</f>
        <v>"hourNumber":21,</v>
      </c>
      <c r="Z188" s="5" t="str">
        <f>"""settlementPeriod"":" &amp;ForecastModelInputs!Y189&amp;","</f>
        <v>"settlementPeriod":44,</v>
      </c>
      <c r="AA188" s="5" t="s">
        <v>63</v>
      </c>
      <c r="AB188" s="5" t="str">
        <f>"""bankHoliday"":""" &amp;ForecastModelInputs!Z189&amp;""","</f>
        <v>"bankHoliday":"44227.8958333333",</v>
      </c>
      <c r="AC188" s="5" t="str">
        <f>"""workingDay"":""" &amp;ForecastModelInputs!AA189&amp;"""},"</f>
        <v>"workingDay":"NOT HOLIDAY"},</v>
      </c>
    </row>
    <row r="189" spans="1:29" x14ac:dyDescent="0.3">
      <c r="A189" s="6" t="str">
        <f t="shared" si="2"/>
        <v>{"dateTimeUTC":"2019-03-13 22:00:00.0000000","temp_location3":7.11,"temp_location6":9.64,"temp_location2":7.6,"temp_location4":6.5,"temp_location5":9.78,"temp_location1":7.93,"solar_location3":0,"solar_location6":0,"solar_location2":0,"solar_location4":0,"solar_location5":0,"solar_location1":0,"summerWinter":"WINTER","dateTimeLocal":"2019-03-13 22:00:00.0000000","year":2019,"monthNum":3,"monthName":"Mar","weekNumber":11,"dayOfWeek":"Wed","dayOfWeekNumber":4,"hourText":22,"hourNumber":22,"settlementPeriod":45,"timeOfDayLocal": "2000-01-01 00:00:00,000000","bankHoliday":"44227.9166666667","workingDay":"NOT HOLIDAY"},</v>
      </c>
      <c r="B189" s="5" t="s">
        <v>62</v>
      </c>
      <c r="C189" s="4" t="str">
        <f>"""dateTimeUTC"":"""&amp;TEXT(ForecastModelInputs!A190,"YYYY-MM-DD HH:MM:SS")&amp;".0000000"","</f>
        <v>"dateTimeUTC":"2019-03-13 22:00:00.0000000",</v>
      </c>
      <c r="D189" s="5" t="str">
        <f>"""temp_location3"":" &amp;ForecastModelInputs!C190&amp;","</f>
        <v>"temp_location3":7.11,</v>
      </c>
      <c r="E189" s="5" t="str">
        <f>"""temp_location6"":" &amp;ForecastModelInputs!D190&amp;","</f>
        <v>"temp_location6":9.64,</v>
      </c>
      <c r="F189" s="5" t="str">
        <f>"""temp_location2"":" &amp;ForecastModelInputs!E190&amp;","</f>
        <v>"temp_location2":7.6,</v>
      </c>
      <c r="G189" s="5" t="str">
        <f>"""temp_location4"":" &amp;ForecastModelInputs!F190&amp;","</f>
        <v>"temp_location4":6.5,</v>
      </c>
      <c r="H189" s="5" t="str">
        <f>"""temp_location5"":" &amp;ForecastModelInputs!G190&amp;","</f>
        <v>"temp_location5":9.78,</v>
      </c>
      <c r="I189" s="5" t="str">
        <f>"""temp_location1"":" &amp;ForecastModelInputs!H190&amp;","</f>
        <v>"temp_location1":7.93,</v>
      </c>
      <c r="J189" s="5" t="str">
        <f>"""solar_location3"":" &amp;ForecastModelInputs!I190&amp;","</f>
        <v>"solar_location3":0,</v>
      </c>
      <c r="K189" s="5" t="str">
        <f>"""solar_location6"":" &amp;ForecastModelInputs!J190&amp;","</f>
        <v>"solar_location6":0,</v>
      </c>
      <c r="L189" s="5" t="str">
        <f>"""solar_location2"":" &amp;ForecastModelInputs!K190&amp;","</f>
        <v>"solar_location2":0,</v>
      </c>
      <c r="M189" s="5" t="str">
        <f>"""solar_location4"":" &amp;ForecastModelInputs!L190&amp;","</f>
        <v>"solar_location4":0,</v>
      </c>
      <c r="N189" s="5" t="str">
        <f>"""solar_location5"":" &amp;ForecastModelInputs!M190&amp;","</f>
        <v>"solar_location5":0,</v>
      </c>
      <c r="O189" s="5" t="str">
        <f>"""solar_location1"":" &amp;ForecastModelInputs!N190&amp;","</f>
        <v>"solar_location1":0,</v>
      </c>
      <c r="P189" s="5" t="str">
        <f>"""summerWinter"":""" &amp;ForecastModelInputs!O190&amp;""","</f>
        <v>"summerWinter":"WINTER",</v>
      </c>
      <c r="Q189" s="4" t="str">
        <f>"""dateTimeLocal"":"""&amp;TEXT(ForecastModelInputs!P190,"YYYY-MM-DD HH:MM:SS")&amp;".0000000"","</f>
        <v>"dateTimeLocal":"2019-03-13 22:00:00.0000000",</v>
      </c>
      <c r="R189" s="5" t="str">
        <f>"""year"":" &amp;ForecastModelInputs!Q190&amp;","</f>
        <v>"year":2019,</v>
      </c>
      <c r="S189" s="5" t="str">
        <f>"""monthNum"":" &amp;ForecastModelInputs!R190&amp;","</f>
        <v>"monthNum":3,</v>
      </c>
      <c r="T189" s="5" t="str">
        <f>"""monthName"":""" &amp;ForecastModelInputs!S190&amp;""","</f>
        <v>"monthName":"Mar",</v>
      </c>
      <c r="U189" s="5" t="str">
        <f>"""weekNumber"":" &amp;ForecastModelInputs!T190&amp;","</f>
        <v>"weekNumber":11,</v>
      </c>
      <c r="V189" s="5" t="str">
        <f>"""dayOfWeek"":""" &amp;TRIM(ForecastModelInputs!U190)&amp;""","</f>
        <v>"dayOfWeek":"Wed",</v>
      </c>
      <c r="W189" s="5" t="str">
        <f>"""dayOfWeekNumber"":" &amp;ForecastModelInputs!V190&amp;","</f>
        <v>"dayOfWeekNumber":4,</v>
      </c>
      <c r="X189" s="5" t="str">
        <f>"""hourText"":"&amp;ForecastModelInputs!X190&amp;","</f>
        <v>"hourText":22,</v>
      </c>
      <c r="Y189" s="5" t="str">
        <f>"""hourNumber"":" &amp;ForecastModelInputs!X190&amp;","</f>
        <v>"hourNumber":22,</v>
      </c>
      <c r="Z189" s="5" t="str">
        <f>"""settlementPeriod"":" &amp;ForecastModelInputs!Y190&amp;","</f>
        <v>"settlementPeriod":45,</v>
      </c>
      <c r="AA189" s="5" t="s">
        <v>63</v>
      </c>
      <c r="AB189" s="5" t="str">
        <f>"""bankHoliday"":""" &amp;ForecastModelInputs!Z190&amp;""","</f>
        <v>"bankHoliday":"44227.9166666667",</v>
      </c>
      <c r="AC189" s="5" t="str">
        <f>"""workingDay"":""" &amp;ForecastModelInputs!AA190&amp;"""},"</f>
        <v>"workingDay":"NOT HOLIDAY"},</v>
      </c>
    </row>
    <row r="190" spans="1:29" x14ac:dyDescent="0.3">
      <c r="A190" s="6" t="str">
        <f t="shared" si="2"/>
        <v>{"dateTimeUTC":"2019-03-13 22:30:00.0000000","temp_location3":7.11,"temp_location6":9.64,"temp_location2":7.6,"temp_location4":6.5,"temp_location5":9.78,"temp_location1":7.93,"solar_location3":0,"solar_location6":0,"solar_location2":0,"solar_location4":0,"solar_location5":0,"solar_location1":0,"summerWinter":"WINTER","dateTimeLocal":"2019-03-13 22:30:00.0000000","year":2019,"monthNum":3,"monthName":"Mar","weekNumber":11,"dayOfWeek":"Wed","dayOfWeekNumber":4,"hourText":22,"hourNumber":22,"settlementPeriod":46,"timeOfDayLocal": "2000-01-01 00:00:00,000000","bankHoliday":"44227.9375","workingDay":"NOT HOLIDAY"},</v>
      </c>
      <c r="B190" s="5" t="s">
        <v>62</v>
      </c>
      <c r="C190" s="4" t="str">
        <f>"""dateTimeUTC"":"""&amp;TEXT(ForecastModelInputs!A191,"YYYY-MM-DD HH:MM:SS")&amp;".0000000"","</f>
        <v>"dateTimeUTC":"2019-03-13 22:30:00.0000000",</v>
      </c>
      <c r="D190" s="5" t="str">
        <f>"""temp_location3"":" &amp;ForecastModelInputs!C191&amp;","</f>
        <v>"temp_location3":7.11,</v>
      </c>
      <c r="E190" s="5" t="str">
        <f>"""temp_location6"":" &amp;ForecastModelInputs!D191&amp;","</f>
        <v>"temp_location6":9.64,</v>
      </c>
      <c r="F190" s="5" t="str">
        <f>"""temp_location2"":" &amp;ForecastModelInputs!E191&amp;","</f>
        <v>"temp_location2":7.6,</v>
      </c>
      <c r="G190" s="5" t="str">
        <f>"""temp_location4"":" &amp;ForecastModelInputs!F191&amp;","</f>
        <v>"temp_location4":6.5,</v>
      </c>
      <c r="H190" s="5" t="str">
        <f>"""temp_location5"":" &amp;ForecastModelInputs!G191&amp;","</f>
        <v>"temp_location5":9.78,</v>
      </c>
      <c r="I190" s="5" t="str">
        <f>"""temp_location1"":" &amp;ForecastModelInputs!H191&amp;","</f>
        <v>"temp_location1":7.93,</v>
      </c>
      <c r="J190" s="5" t="str">
        <f>"""solar_location3"":" &amp;ForecastModelInputs!I191&amp;","</f>
        <v>"solar_location3":0,</v>
      </c>
      <c r="K190" s="5" t="str">
        <f>"""solar_location6"":" &amp;ForecastModelInputs!J191&amp;","</f>
        <v>"solar_location6":0,</v>
      </c>
      <c r="L190" s="5" t="str">
        <f>"""solar_location2"":" &amp;ForecastModelInputs!K191&amp;","</f>
        <v>"solar_location2":0,</v>
      </c>
      <c r="M190" s="5" t="str">
        <f>"""solar_location4"":" &amp;ForecastModelInputs!L191&amp;","</f>
        <v>"solar_location4":0,</v>
      </c>
      <c r="N190" s="5" t="str">
        <f>"""solar_location5"":" &amp;ForecastModelInputs!M191&amp;","</f>
        <v>"solar_location5":0,</v>
      </c>
      <c r="O190" s="5" t="str">
        <f>"""solar_location1"":" &amp;ForecastModelInputs!N191&amp;","</f>
        <v>"solar_location1":0,</v>
      </c>
      <c r="P190" s="5" t="str">
        <f>"""summerWinter"":""" &amp;ForecastModelInputs!O191&amp;""","</f>
        <v>"summerWinter":"WINTER",</v>
      </c>
      <c r="Q190" s="4" t="str">
        <f>"""dateTimeLocal"":"""&amp;TEXT(ForecastModelInputs!P191,"YYYY-MM-DD HH:MM:SS")&amp;".0000000"","</f>
        <v>"dateTimeLocal":"2019-03-13 22:30:00.0000000",</v>
      </c>
      <c r="R190" s="5" t="str">
        <f>"""year"":" &amp;ForecastModelInputs!Q191&amp;","</f>
        <v>"year":2019,</v>
      </c>
      <c r="S190" s="5" t="str">
        <f>"""monthNum"":" &amp;ForecastModelInputs!R191&amp;","</f>
        <v>"monthNum":3,</v>
      </c>
      <c r="T190" s="5" t="str">
        <f>"""monthName"":""" &amp;ForecastModelInputs!S191&amp;""","</f>
        <v>"monthName":"Mar",</v>
      </c>
      <c r="U190" s="5" t="str">
        <f>"""weekNumber"":" &amp;ForecastModelInputs!T191&amp;","</f>
        <v>"weekNumber":11,</v>
      </c>
      <c r="V190" s="5" t="str">
        <f>"""dayOfWeek"":""" &amp;TRIM(ForecastModelInputs!U191)&amp;""","</f>
        <v>"dayOfWeek":"Wed",</v>
      </c>
      <c r="W190" s="5" t="str">
        <f>"""dayOfWeekNumber"":" &amp;ForecastModelInputs!V191&amp;","</f>
        <v>"dayOfWeekNumber":4,</v>
      </c>
      <c r="X190" s="5" t="str">
        <f>"""hourText"":"&amp;ForecastModelInputs!X191&amp;","</f>
        <v>"hourText":22,</v>
      </c>
      <c r="Y190" s="5" t="str">
        <f>"""hourNumber"":" &amp;ForecastModelInputs!X191&amp;","</f>
        <v>"hourNumber":22,</v>
      </c>
      <c r="Z190" s="5" t="str">
        <f>"""settlementPeriod"":" &amp;ForecastModelInputs!Y191&amp;","</f>
        <v>"settlementPeriod":46,</v>
      </c>
      <c r="AA190" s="5" t="s">
        <v>63</v>
      </c>
      <c r="AB190" s="5" t="str">
        <f>"""bankHoliday"":""" &amp;ForecastModelInputs!Z191&amp;""","</f>
        <v>"bankHoliday":"44227.9375",</v>
      </c>
      <c r="AC190" s="5" t="str">
        <f>"""workingDay"":""" &amp;ForecastModelInputs!AA191&amp;"""},"</f>
        <v>"workingDay":"NOT HOLIDAY"},</v>
      </c>
    </row>
    <row r="191" spans="1:29" x14ac:dyDescent="0.3">
      <c r="A191" s="6" t="str">
        <f t="shared" si="2"/>
        <v>{"dateTimeUTC":"2019-03-13 23:00:00.0000000","temp_location3":7.22,"temp_location6":9.64,"temp_location2":7.76,"temp_location4":6.63,"temp_location5":9.78,"temp_location1":8.1,"solar_location3":0,"solar_location6":0,"solar_location2":0,"solar_location4":0,"solar_location5":0,"solar_location1":0,"summerWinter":"WINTER","dateTimeLocal":"2019-03-13 23:00:00.0000000","year":2019,"monthNum":3,"monthName":"Mar","weekNumber":11,"dayOfWeek":"Wed","dayOfWeekNumber":4,"hourText":23,"hourNumber":23,"settlementPeriod":47,"timeOfDayLocal": "2000-01-01 00:00:00,000000","bankHoliday":"44227.9583333333","workingDay":"NOT HOLIDAY"},</v>
      </c>
      <c r="B191" s="5" t="s">
        <v>62</v>
      </c>
      <c r="C191" s="4" t="str">
        <f>"""dateTimeUTC"":"""&amp;TEXT(ForecastModelInputs!A192,"YYYY-MM-DD HH:MM:SS")&amp;".0000000"","</f>
        <v>"dateTimeUTC":"2019-03-13 23:00:00.0000000",</v>
      </c>
      <c r="D191" s="5" t="str">
        <f>"""temp_location3"":" &amp;ForecastModelInputs!C192&amp;","</f>
        <v>"temp_location3":7.22,</v>
      </c>
      <c r="E191" s="5" t="str">
        <f>"""temp_location6"":" &amp;ForecastModelInputs!D192&amp;","</f>
        <v>"temp_location6":9.64,</v>
      </c>
      <c r="F191" s="5" t="str">
        <f>"""temp_location2"":" &amp;ForecastModelInputs!E192&amp;","</f>
        <v>"temp_location2":7.76,</v>
      </c>
      <c r="G191" s="5" t="str">
        <f>"""temp_location4"":" &amp;ForecastModelInputs!F192&amp;","</f>
        <v>"temp_location4":6.63,</v>
      </c>
      <c r="H191" s="5" t="str">
        <f>"""temp_location5"":" &amp;ForecastModelInputs!G192&amp;","</f>
        <v>"temp_location5":9.78,</v>
      </c>
      <c r="I191" s="5" t="str">
        <f>"""temp_location1"":" &amp;ForecastModelInputs!H192&amp;","</f>
        <v>"temp_location1":8.1,</v>
      </c>
      <c r="J191" s="5" t="str">
        <f>"""solar_location3"":" &amp;ForecastModelInputs!I192&amp;","</f>
        <v>"solar_location3":0,</v>
      </c>
      <c r="K191" s="5" t="str">
        <f>"""solar_location6"":" &amp;ForecastModelInputs!J192&amp;","</f>
        <v>"solar_location6":0,</v>
      </c>
      <c r="L191" s="5" t="str">
        <f>"""solar_location2"":" &amp;ForecastModelInputs!K192&amp;","</f>
        <v>"solar_location2":0,</v>
      </c>
      <c r="M191" s="5" t="str">
        <f>"""solar_location4"":" &amp;ForecastModelInputs!L192&amp;","</f>
        <v>"solar_location4":0,</v>
      </c>
      <c r="N191" s="5" t="str">
        <f>"""solar_location5"":" &amp;ForecastModelInputs!M192&amp;","</f>
        <v>"solar_location5":0,</v>
      </c>
      <c r="O191" s="5" t="str">
        <f>"""solar_location1"":" &amp;ForecastModelInputs!N192&amp;","</f>
        <v>"solar_location1":0,</v>
      </c>
      <c r="P191" s="5" t="str">
        <f>"""summerWinter"":""" &amp;ForecastModelInputs!O192&amp;""","</f>
        <v>"summerWinter":"WINTER",</v>
      </c>
      <c r="Q191" s="4" t="str">
        <f>"""dateTimeLocal"":"""&amp;TEXT(ForecastModelInputs!P192,"YYYY-MM-DD HH:MM:SS")&amp;".0000000"","</f>
        <v>"dateTimeLocal":"2019-03-13 23:00:00.0000000",</v>
      </c>
      <c r="R191" s="5" t="str">
        <f>"""year"":" &amp;ForecastModelInputs!Q192&amp;","</f>
        <v>"year":2019,</v>
      </c>
      <c r="S191" s="5" t="str">
        <f>"""monthNum"":" &amp;ForecastModelInputs!R192&amp;","</f>
        <v>"monthNum":3,</v>
      </c>
      <c r="T191" s="5" t="str">
        <f>"""monthName"":""" &amp;ForecastModelInputs!S192&amp;""","</f>
        <v>"monthName":"Mar",</v>
      </c>
      <c r="U191" s="5" t="str">
        <f>"""weekNumber"":" &amp;ForecastModelInputs!T192&amp;","</f>
        <v>"weekNumber":11,</v>
      </c>
      <c r="V191" s="5" t="str">
        <f>"""dayOfWeek"":""" &amp;TRIM(ForecastModelInputs!U192)&amp;""","</f>
        <v>"dayOfWeek":"Wed",</v>
      </c>
      <c r="W191" s="5" t="str">
        <f>"""dayOfWeekNumber"":" &amp;ForecastModelInputs!V192&amp;","</f>
        <v>"dayOfWeekNumber":4,</v>
      </c>
      <c r="X191" s="5" t="str">
        <f>"""hourText"":"&amp;ForecastModelInputs!X192&amp;","</f>
        <v>"hourText":23,</v>
      </c>
      <c r="Y191" s="5" t="str">
        <f>"""hourNumber"":" &amp;ForecastModelInputs!X192&amp;","</f>
        <v>"hourNumber":23,</v>
      </c>
      <c r="Z191" s="5" t="str">
        <f>"""settlementPeriod"":" &amp;ForecastModelInputs!Y192&amp;","</f>
        <v>"settlementPeriod":47,</v>
      </c>
      <c r="AA191" s="5" t="s">
        <v>63</v>
      </c>
      <c r="AB191" s="5" t="str">
        <f>"""bankHoliday"":""" &amp;ForecastModelInputs!Z192&amp;""","</f>
        <v>"bankHoliday":"44227.9583333333",</v>
      </c>
      <c r="AC191" s="5" t="str">
        <f>"""workingDay"":""" &amp;ForecastModelInputs!AA192&amp;"""},"</f>
        <v>"workingDay":"NOT HOLIDAY"},</v>
      </c>
    </row>
    <row r="192" spans="1:29" x14ac:dyDescent="0.3">
      <c r="A192" s="6" t="str">
        <f t="shared" si="2"/>
        <v>{"dateTimeUTC":"2019-03-13 23:30:00.0000000","temp_location3":7.22,"temp_location6":9.64,"temp_location2":7.76,"temp_location4":6.63,"temp_location5":9.78,"temp_location1":8.1,"solar_location3":0,"solar_location6":0,"solar_location2":0,"solar_location4":0,"solar_location5":0,"solar_location1":0,"summerWinter":"WINTER","dateTimeLocal":"2019-03-13 23:30:00.0000000","year":2019,"monthNum":3,"monthName":"Mar","weekNumber":11,"dayOfWeek":"Wed","dayOfWeekNumber":4,"hourText":23,"hourNumber":23,"settlementPeriod":48,"timeOfDayLocal": "2000-01-01 00:00:00,000000","bankHoliday":"44227.9791666667","workingDay":"NOT HOLIDAY"},</v>
      </c>
      <c r="B192" s="5" t="s">
        <v>62</v>
      </c>
      <c r="C192" s="4" t="str">
        <f>"""dateTimeUTC"":"""&amp;TEXT(ForecastModelInputs!A193,"YYYY-MM-DD HH:MM:SS")&amp;".0000000"","</f>
        <v>"dateTimeUTC":"2019-03-13 23:30:00.0000000",</v>
      </c>
      <c r="D192" s="5" t="str">
        <f>"""temp_location3"":" &amp;ForecastModelInputs!C193&amp;","</f>
        <v>"temp_location3":7.22,</v>
      </c>
      <c r="E192" s="5" t="str">
        <f>"""temp_location6"":" &amp;ForecastModelInputs!D193&amp;","</f>
        <v>"temp_location6":9.64,</v>
      </c>
      <c r="F192" s="5" t="str">
        <f>"""temp_location2"":" &amp;ForecastModelInputs!E193&amp;","</f>
        <v>"temp_location2":7.76,</v>
      </c>
      <c r="G192" s="5" t="str">
        <f>"""temp_location4"":" &amp;ForecastModelInputs!F193&amp;","</f>
        <v>"temp_location4":6.63,</v>
      </c>
      <c r="H192" s="5" t="str">
        <f>"""temp_location5"":" &amp;ForecastModelInputs!G193&amp;","</f>
        <v>"temp_location5":9.78,</v>
      </c>
      <c r="I192" s="5" t="str">
        <f>"""temp_location1"":" &amp;ForecastModelInputs!H193&amp;","</f>
        <v>"temp_location1":8.1,</v>
      </c>
      <c r="J192" s="5" t="str">
        <f>"""solar_location3"":" &amp;ForecastModelInputs!I193&amp;","</f>
        <v>"solar_location3":0,</v>
      </c>
      <c r="K192" s="5" t="str">
        <f>"""solar_location6"":" &amp;ForecastModelInputs!J193&amp;","</f>
        <v>"solar_location6":0,</v>
      </c>
      <c r="L192" s="5" t="str">
        <f>"""solar_location2"":" &amp;ForecastModelInputs!K193&amp;","</f>
        <v>"solar_location2":0,</v>
      </c>
      <c r="M192" s="5" t="str">
        <f>"""solar_location4"":" &amp;ForecastModelInputs!L193&amp;","</f>
        <v>"solar_location4":0,</v>
      </c>
      <c r="N192" s="5" t="str">
        <f>"""solar_location5"":" &amp;ForecastModelInputs!M193&amp;","</f>
        <v>"solar_location5":0,</v>
      </c>
      <c r="O192" s="5" t="str">
        <f>"""solar_location1"":" &amp;ForecastModelInputs!N193&amp;","</f>
        <v>"solar_location1":0,</v>
      </c>
      <c r="P192" s="5" t="str">
        <f>"""summerWinter"":""" &amp;ForecastModelInputs!O193&amp;""","</f>
        <v>"summerWinter":"WINTER",</v>
      </c>
      <c r="Q192" s="4" t="str">
        <f>"""dateTimeLocal"":"""&amp;TEXT(ForecastModelInputs!P193,"YYYY-MM-DD HH:MM:SS")&amp;".0000000"","</f>
        <v>"dateTimeLocal":"2019-03-13 23:30:00.0000000",</v>
      </c>
      <c r="R192" s="5" t="str">
        <f>"""year"":" &amp;ForecastModelInputs!Q193&amp;","</f>
        <v>"year":2019,</v>
      </c>
      <c r="S192" s="5" t="str">
        <f>"""monthNum"":" &amp;ForecastModelInputs!R193&amp;","</f>
        <v>"monthNum":3,</v>
      </c>
      <c r="T192" s="5" t="str">
        <f>"""monthName"":""" &amp;ForecastModelInputs!S193&amp;""","</f>
        <v>"monthName":"Mar",</v>
      </c>
      <c r="U192" s="5" t="str">
        <f>"""weekNumber"":" &amp;ForecastModelInputs!T193&amp;","</f>
        <v>"weekNumber":11,</v>
      </c>
      <c r="V192" s="5" t="str">
        <f>"""dayOfWeek"":""" &amp;TRIM(ForecastModelInputs!U193)&amp;""","</f>
        <v>"dayOfWeek":"Wed",</v>
      </c>
      <c r="W192" s="5" t="str">
        <f>"""dayOfWeekNumber"":" &amp;ForecastModelInputs!V193&amp;","</f>
        <v>"dayOfWeekNumber":4,</v>
      </c>
      <c r="X192" s="5" t="str">
        <f>"""hourText"":"&amp;ForecastModelInputs!X193&amp;","</f>
        <v>"hourText":23,</v>
      </c>
      <c r="Y192" s="5" t="str">
        <f>"""hourNumber"":" &amp;ForecastModelInputs!X193&amp;","</f>
        <v>"hourNumber":23,</v>
      </c>
      <c r="Z192" s="5" t="str">
        <f>"""settlementPeriod"":" &amp;ForecastModelInputs!Y193&amp;","</f>
        <v>"settlementPeriod":48,</v>
      </c>
      <c r="AA192" s="5" t="s">
        <v>63</v>
      </c>
      <c r="AB192" s="5" t="str">
        <f>"""bankHoliday"":""" &amp;ForecastModelInputs!Z193&amp;""","</f>
        <v>"bankHoliday":"44227.9791666667",</v>
      </c>
      <c r="AC192" s="5" t="str">
        <f>"""workingDay"":""" &amp;ForecastModelInputs!AA193&amp;"""},"</f>
        <v>"workingDay":"NOT HOLIDAY"},</v>
      </c>
    </row>
    <row r="193" spans="1:29" x14ac:dyDescent="0.3">
      <c r="A193" s="6" t="str">
        <f t="shared" si="2"/>
        <v>{"dateTimeUTC":"2019-03-14 00:00:00.0000000","temp_location3":7.5,"temp_location6":9.68,"temp_location2":7.99,"temp_location4":6.69,"temp_location5":9.8,"temp_location1":8.28,"solar_location3":0,"solar_location6":0,"solar_location2":0,"solar_location4":0,"solar_location5":0,"solar_location1":0,"summerWinter":"WINTER","dateTimeLocal":"2019-03-14 00:00:00.0000000","year":2019,"monthNum":3,"monthName":"Mar","weekNumber":11,"dayOfWeek":"Thu","dayOfWeekNumber":5,"hourText":0,"hourNumber":0,"settlementPeriod":1,"timeOfDayLocal": "2000-01-01 00:00:00,000000","bankHoliday":"44227","workingDay":"NOT HOLIDAY"},</v>
      </c>
      <c r="B193" s="5" t="s">
        <v>62</v>
      </c>
      <c r="C193" s="4" t="str">
        <f>"""dateTimeUTC"":"""&amp;TEXT(ForecastModelInputs!A194,"YYYY-MM-DD HH:MM:SS")&amp;".0000000"","</f>
        <v>"dateTimeUTC":"2019-03-14 00:00:00.0000000",</v>
      </c>
      <c r="D193" s="5" t="str">
        <f>"""temp_location3"":" &amp;ForecastModelInputs!C194&amp;","</f>
        <v>"temp_location3":7.5,</v>
      </c>
      <c r="E193" s="5" t="str">
        <f>"""temp_location6"":" &amp;ForecastModelInputs!D194&amp;","</f>
        <v>"temp_location6":9.68,</v>
      </c>
      <c r="F193" s="5" t="str">
        <f>"""temp_location2"":" &amp;ForecastModelInputs!E194&amp;","</f>
        <v>"temp_location2":7.99,</v>
      </c>
      <c r="G193" s="5" t="str">
        <f>"""temp_location4"":" &amp;ForecastModelInputs!F194&amp;","</f>
        <v>"temp_location4":6.69,</v>
      </c>
      <c r="H193" s="5" t="str">
        <f>"""temp_location5"":" &amp;ForecastModelInputs!G194&amp;","</f>
        <v>"temp_location5":9.8,</v>
      </c>
      <c r="I193" s="5" t="str">
        <f>"""temp_location1"":" &amp;ForecastModelInputs!H194&amp;","</f>
        <v>"temp_location1":8.28,</v>
      </c>
      <c r="J193" s="5" t="str">
        <f>"""solar_location3"":" &amp;ForecastModelInputs!I194&amp;","</f>
        <v>"solar_location3":0,</v>
      </c>
      <c r="K193" s="5" t="str">
        <f>"""solar_location6"":" &amp;ForecastModelInputs!J194&amp;","</f>
        <v>"solar_location6":0,</v>
      </c>
      <c r="L193" s="5" t="str">
        <f>"""solar_location2"":" &amp;ForecastModelInputs!K194&amp;","</f>
        <v>"solar_location2":0,</v>
      </c>
      <c r="M193" s="5" t="str">
        <f>"""solar_location4"":" &amp;ForecastModelInputs!L194&amp;","</f>
        <v>"solar_location4":0,</v>
      </c>
      <c r="N193" s="5" t="str">
        <f>"""solar_location5"":" &amp;ForecastModelInputs!M194&amp;","</f>
        <v>"solar_location5":0,</v>
      </c>
      <c r="O193" s="5" t="str">
        <f>"""solar_location1"":" &amp;ForecastModelInputs!N194&amp;","</f>
        <v>"solar_location1":0,</v>
      </c>
      <c r="P193" s="5" t="str">
        <f>"""summerWinter"":""" &amp;ForecastModelInputs!O194&amp;""","</f>
        <v>"summerWinter":"WINTER",</v>
      </c>
      <c r="Q193" s="4" t="str">
        <f>"""dateTimeLocal"":"""&amp;TEXT(ForecastModelInputs!P194,"YYYY-MM-DD HH:MM:SS")&amp;".0000000"","</f>
        <v>"dateTimeLocal":"2019-03-14 00:00:00.0000000",</v>
      </c>
      <c r="R193" s="5" t="str">
        <f>"""year"":" &amp;ForecastModelInputs!Q194&amp;","</f>
        <v>"year":2019,</v>
      </c>
      <c r="S193" s="5" t="str">
        <f>"""monthNum"":" &amp;ForecastModelInputs!R194&amp;","</f>
        <v>"monthNum":3,</v>
      </c>
      <c r="T193" s="5" t="str">
        <f>"""monthName"":""" &amp;ForecastModelInputs!S194&amp;""","</f>
        <v>"monthName":"Mar",</v>
      </c>
      <c r="U193" s="5" t="str">
        <f>"""weekNumber"":" &amp;ForecastModelInputs!T194&amp;","</f>
        <v>"weekNumber":11,</v>
      </c>
      <c r="V193" s="5" t="str">
        <f>"""dayOfWeek"":""" &amp;TRIM(ForecastModelInputs!U194)&amp;""","</f>
        <v>"dayOfWeek":"Thu",</v>
      </c>
      <c r="W193" s="5" t="str">
        <f>"""dayOfWeekNumber"":" &amp;ForecastModelInputs!V194&amp;","</f>
        <v>"dayOfWeekNumber":5,</v>
      </c>
      <c r="X193" s="5" t="str">
        <f>"""hourText"":"&amp;ForecastModelInputs!X194&amp;","</f>
        <v>"hourText":0,</v>
      </c>
      <c r="Y193" s="5" t="str">
        <f>"""hourNumber"":" &amp;ForecastModelInputs!X194&amp;","</f>
        <v>"hourNumber":0,</v>
      </c>
      <c r="Z193" s="5" t="str">
        <f>"""settlementPeriod"":" &amp;ForecastModelInputs!Y194&amp;","</f>
        <v>"settlementPeriod":1,</v>
      </c>
      <c r="AA193" s="5" t="s">
        <v>63</v>
      </c>
      <c r="AB193" s="5" t="str">
        <f>"""bankHoliday"":""" &amp;ForecastModelInputs!Z194&amp;""","</f>
        <v>"bankHoliday":"44227",</v>
      </c>
      <c r="AC193" s="5" t="str">
        <f>"""workingDay"":""" &amp;ForecastModelInputs!AA194&amp;"""},"</f>
        <v>"workingDay":"NOT HOLIDAY"},</v>
      </c>
    </row>
    <row r="194" spans="1:29" x14ac:dyDescent="0.3">
      <c r="A194" s="6" t="str">
        <f t="shared" ref="A194:A257" si="3">_xlfn.CONCAT(B194:AC194)</f>
        <v>{"dateTimeUTC":"2019-03-14 00:30:00.0000000","temp_location3":7.5,"temp_location6":9.68,"temp_location2":7.99,"temp_location4":6.69,"temp_location5":9.8,"temp_location1":8.28,"solar_location3":0,"solar_location6":0,"solar_location2":0,"solar_location4":0,"solar_location5":0,"solar_location1":0,"summerWinter":"WINTER","dateTimeLocal":"2019-03-14 00:30:00.0000000","year":2019,"monthNum":3,"monthName":"Mar","weekNumber":11,"dayOfWeek":"Thu","dayOfWeekNumber":5,"hourText":0,"hourNumber":0,"settlementPeriod":2,"timeOfDayLocal": "2000-01-01 00:00:00,000000","bankHoliday":"44227.0208333333","workingDay":"NOT HOLIDAY"},</v>
      </c>
      <c r="B194" s="5" t="s">
        <v>62</v>
      </c>
      <c r="C194" s="4" t="str">
        <f>"""dateTimeUTC"":"""&amp;TEXT(ForecastModelInputs!A195,"YYYY-MM-DD HH:MM:SS")&amp;".0000000"","</f>
        <v>"dateTimeUTC":"2019-03-14 00:30:00.0000000",</v>
      </c>
      <c r="D194" s="5" t="str">
        <f>"""temp_location3"":" &amp;ForecastModelInputs!C195&amp;","</f>
        <v>"temp_location3":7.5,</v>
      </c>
      <c r="E194" s="5" t="str">
        <f>"""temp_location6"":" &amp;ForecastModelInputs!D195&amp;","</f>
        <v>"temp_location6":9.68,</v>
      </c>
      <c r="F194" s="5" t="str">
        <f>"""temp_location2"":" &amp;ForecastModelInputs!E195&amp;","</f>
        <v>"temp_location2":7.99,</v>
      </c>
      <c r="G194" s="5" t="str">
        <f>"""temp_location4"":" &amp;ForecastModelInputs!F195&amp;","</f>
        <v>"temp_location4":6.69,</v>
      </c>
      <c r="H194" s="5" t="str">
        <f>"""temp_location5"":" &amp;ForecastModelInputs!G195&amp;","</f>
        <v>"temp_location5":9.8,</v>
      </c>
      <c r="I194" s="5" t="str">
        <f>"""temp_location1"":" &amp;ForecastModelInputs!H195&amp;","</f>
        <v>"temp_location1":8.28,</v>
      </c>
      <c r="J194" s="5" t="str">
        <f>"""solar_location3"":" &amp;ForecastModelInputs!I195&amp;","</f>
        <v>"solar_location3":0,</v>
      </c>
      <c r="K194" s="5" t="str">
        <f>"""solar_location6"":" &amp;ForecastModelInputs!J195&amp;","</f>
        <v>"solar_location6":0,</v>
      </c>
      <c r="L194" s="5" t="str">
        <f>"""solar_location2"":" &amp;ForecastModelInputs!K195&amp;","</f>
        <v>"solar_location2":0,</v>
      </c>
      <c r="M194" s="5" t="str">
        <f>"""solar_location4"":" &amp;ForecastModelInputs!L195&amp;","</f>
        <v>"solar_location4":0,</v>
      </c>
      <c r="N194" s="5" t="str">
        <f>"""solar_location5"":" &amp;ForecastModelInputs!M195&amp;","</f>
        <v>"solar_location5":0,</v>
      </c>
      <c r="O194" s="5" t="str">
        <f>"""solar_location1"":" &amp;ForecastModelInputs!N195&amp;","</f>
        <v>"solar_location1":0,</v>
      </c>
      <c r="P194" s="5" t="str">
        <f>"""summerWinter"":""" &amp;ForecastModelInputs!O195&amp;""","</f>
        <v>"summerWinter":"WINTER",</v>
      </c>
      <c r="Q194" s="4" t="str">
        <f>"""dateTimeLocal"":"""&amp;TEXT(ForecastModelInputs!P195,"YYYY-MM-DD HH:MM:SS")&amp;".0000000"","</f>
        <v>"dateTimeLocal":"2019-03-14 00:30:00.0000000",</v>
      </c>
      <c r="R194" s="5" t="str">
        <f>"""year"":" &amp;ForecastModelInputs!Q195&amp;","</f>
        <v>"year":2019,</v>
      </c>
      <c r="S194" s="5" t="str">
        <f>"""monthNum"":" &amp;ForecastModelInputs!R195&amp;","</f>
        <v>"monthNum":3,</v>
      </c>
      <c r="T194" s="5" t="str">
        <f>"""monthName"":""" &amp;ForecastModelInputs!S195&amp;""","</f>
        <v>"monthName":"Mar",</v>
      </c>
      <c r="U194" s="5" t="str">
        <f>"""weekNumber"":" &amp;ForecastModelInputs!T195&amp;","</f>
        <v>"weekNumber":11,</v>
      </c>
      <c r="V194" s="5" t="str">
        <f>"""dayOfWeek"":""" &amp;TRIM(ForecastModelInputs!U195)&amp;""","</f>
        <v>"dayOfWeek":"Thu",</v>
      </c>
      <c r="W194" s="5" t="str">
        <f>"""dayOfWeekNumber"":" &amp;ForecastModelInputs!V195&amp;","</f>
        <v>"dayOfWeekNumber":5,</v>
      </c>
      <c r="X194" s="5" t="str">
        <f>"""hourText"":"&amp;ForecastModelInputs!X195&amp;","</f>
        <v>"hourText":0,</v>
      </c>
      <c r="Y194" s="5" t="str">
        <f>"""hourNumber"":" &amp;ForecastModelInputs!X195&amp;","</f>
        <v>"hourNumber":0,</v>
      </c>
      <c r="Z194" s="5" t="str">
        <f>"""settlementPeriod"":" &amp;ForecastModelInputs!Y195&amp;","</f>
        <v>"settlementPeriod":2,</v>
      </c>
      <c r="AA194" s="5" t="s">
        <v>63</v>
      </c>
      <c r="AB194" s="5" t="str">
        <f>"""bankHoliday"":""" &amp;ForecastModelInputs!Z195&amp;""","</f>
        <v>"bankHoliday":"44227.0208333333",</v>
      </c>
      <c r="AC194" s="5" t="str">
        <f>"""workingDay"":""" &amp;ForecastModelInputs!AA195&amp;"""},"</f>
        <v>"workingDay":"NOT HOLIDAY"},</v>
      </c>
    </row>
    <row r="195" spans="1:29" x14ac:dyDescent="0.3">
      <c r="A195" s="6" t="str">
        <f t="shared" si="3"/>
        <v>{"dateTimeUTC":"2019-03-14 01:00:00.0000000","temp_location3":7.78,"temp_location6":9.74,"temp_location2":8.23,"temp_location4":6.92,"temp_location5":9.85,"temp_location1":8.39,"solar_location3":0,"solar_location6":0,"solar_location2":0,"solar_location4":0,"solar_location5":0,"solar_location1":0,"summerWinter":"WINTER","dateTimeLocal":"2019-03-14 01:00:00.0000000","year":2019,"monthNum":3,"monthName":"Mar","weekNumber":11,"dayOfWeek":"Thu","dayOfWeekNumber":5,"hourText":1,"hourNumber":1,"settlementPeriod":3,"timeOfDayLocal": "2000-01-01 00:00:00,000000","bankHoliday":"44227.0416666667","workingDay":"NOT HOLIDAY"},</v>
      </c>
      <c r="B195" s="5" t="s">
        <v>62</v>
      </c>
      <c r="C195" s="4" t="str">
        <f>"""dateTimeUTC"":"""&amp;TEXT(ForecastModelInputs!A196,"YYYY-MM-DD HH:MM:SS")&amp;".0000000"","</f>
        <v>"dateTimeUTC":"2019-03-14 01:00:00.0000000",</v>
      </c>
      <c r="D195" s="5" t="str">
        <f>"""temp_location3"":" &amp;ForecastModelInputs!C196&amp;","</f>
        <v>"temp_location3":7.78,</v>
      </c>
      <c r="E195" s="5" t="str">
        <f>"""temp_location6"":" &amp;ForecastModelInputs!D196&amp;","</f>
        <v>"temp_location6":9.74,</v>
      </c>
      <c r="F195" s="5" t="str">
        <f>"""temp_location2"":" &amp;ForecastModelInputs!E196&amp;","</f>
        <v>"temp_location2":8.23,</v>
      </c>
      <c r="G195" s="5" t="str">
        <f>"""temp_location4"":" &amp;ForecastModelInputs!F196&amp;","</f>
        <v>"temp_location4":6.92,</v>
      </c>
      <c r="H195" s="5" t="str">
        <f>"""temp_location5"":" &amp;ForecastModelInputs!G196&amp;","</f>
        <v>"temp_location5":9.85,</v>
      </c>
      <c r="I195" s="5" t="str">
        <f>"""temp_location1"":" &amp;ForecastModelInputs!H196&amp;","</f>
        <v>"temp_location1":8.39,</v>
      </c>
      <c r="J195" s="5" t="str">
        <f>"""solar_location3"":" &amp;ForecastModelInputs!I196&amp;","</f>
        <v>"solar_location3":0,</v>
      </c>
      <c r="K195" s="5" t="str">
        <f>"""solar_location6"":" &amp;ForecastModelInputs!J196&amp;","</f>
        <v>"solar_location6":0,</v>
      </c>
      <c r="L195" s="5" t="str">
        <f>"""solar_location2"":" &amp;ForecastModelInputs!K196&amp;","</f>
        <v>"solar_location2":0,</v>
      </c>
      <c r="M195" s="5" t="str">
        <f>"""solar_location4"":" &amp;ForecastModelInputs!L196&amp;","</f>
        <v>"solar_location4":0,</v>
      </c>
      <c r="N195" s="5" t="str">
        <f>"""solar_location5"":" &amp;ForecastModelInputs!M196&amp;","</f>
        <v>"solar_location5":0,</v>
      </c>
      <c r="O195" s="5" t="str">
        <f>"""solar_location1"":" &amp;ForecastModelInputs!N196&amp;","</f>
        <v>"solar_location1":0,</v>
      </c>
      <c r="P195" s="5" t="str">
        <f>"""summerWinter"":""" &amp;ForecastModelInputs!O196&amp;""","</f>
        <v>"summerWinter":"WINTER",</v>
      </c>
      <c r="Q195" s="4" t="str">
        <f>"""dateTimeLocal"":"""&amp;TEXT(ForecastModelInputs!P196,"YYYY-MM-DD HH:MM:SS")&amp;".0000000"","</f>
        <v>"dateTimeLocal":"2019-03-14 01:00:00.0000000",</v>
      </c>
      <c r="R195" s="5" t="str">
        <f>"""year"":" &amp;ForecastModelInputs!Q196&amp;","</f>
        <v>"year":2019,</v>
      </c>
      <c r="S195" s="5" t="str">
        <f>"""monthNum"":" &amp;ForecastModelInputs!R196&amp;","</f>
        <v>"monthNum":3,</v>
      </c>
      <c r="T195" s="5" t="str">
        <f>"""monthName"":""" &amp;ForecastModelInputs!S196&amp;""","</f>
        <v>"monthName":"Mar",</v>
      </c>
      <c r="U195" s="5" t="str">
        <f>"""weekNumber"":" &amp;ForecastModelInputs!T196&amp;","</f>
        <v>"weekNumber":11,</v>
      </c>
      <c r="V195" s="5" t="str">
        <f>"""dayOfWeek"":""" &amp;TRIM(ForecastModelInputs!U196)&amp;""","</f>
        <v>"dayOfWeek":"Thu",</v>
      </c>
      <c r="W195" s="5" t="str">
        <f>"""dayOfWeekNumber"":" &amp;ForecastModelInputs!V196&amp;","</f>
        <v>"dayOfWeekNumber":5,</v>
      </c>
      <c r="X195" s="5" t="str">
        <f>"""hourText"":"&amp;ForecastModelInputs!X196&amp;","</f>
        <v>"hourText":1,</v>
      </c>
      <c r="Y195" s="5" t="str">
        <f>"""hourNumber"":" &amp;ForecastModelInputs!X196&amp;","</f>
        <v>"hourNumber":1,</v>
      </c>
      <c r="Z195" s="5" t="str">
        <f>"""settlementPeriod"":" &amp;ForecastModelInputs!Y196&amp;","</f>
        <v>"settlementPeriod":3,</v>
      </c>
      <c r="AA195" s="5" t="s">
        <v>63</v>
      </c>
      <c r="AB195" s="5" t="str">
        <f>"""bankHoliday"":""" &amp;ForecastModelInputs!Z196&amp;""","</f>
        <v>"bankHoliday":"44227.0416666667",</v>
      </c>
      <c r="AC195" s="5" t="str">
        <f>"""workingDay"":""" &amp;ForecastModelInputs!AA196&amp;"""},"</f>
        <v>"workingDay":"NOT HOLIDAY"},</v>
      </c>
    </row>
    <row r="196" spans="1:29" x14ac:dyDescent="0.3">
      <c r="A196" s="6" t="str">
        <f t="shared" si="3"/>
        <v>{"dateTimeUTC":"2019-03-14 01:30:00.0000000","temp_location3":7.78,"temp_location6":9.74,"temp_location2":8.23,"temp_location4":6.92,"temp_location5":9.85,"temp_location1":8.39,"solar_location3":0,"solar_location6":0,"solar_location2":0,"solar_location4":0,"solar_location5":0,"solar_location1":0,"summerWinter":"WINTER","dateTimeLocal":"2019-03-14 01:30:00.0000000","year":2019,"monthNum":3,"monthName":"Mar","weekNumber":11,"dayOfWeek":"Thu","dayOfWeekNumber":5,"hourText":1,"hourNumber":1,"settlementPeriod":4,"timeOfDayLocal": "2000-01-01 00:00:00,000000","bankHoliday":"44227.0625","workingDay":"NOT HOLIDAY"},</v>
      </c>
      <c r="B196" s="5" t="s">
        <v>62</v>
      </c>
      <c r="C196" s="4" t="str">
        <f>"""dateTimeUTC"":"""&amp;TEXT(ForecastModelInputs!A197,"YYYY-MM-DD HH:MM:SS")&amp;".0000000"","</f>
        <v>"dateTimeUTC":"2019-03-14 01:30:00.0000000",</v>
      </c>
      <c r="D196" s="5" t="str">
        <f>"""temp_location3"":" &amp;ForecastModelInputs!C197&amp;","</f>
        <v>"temp_location3":7.78,</v>
      </c>
      <c r="E196" s="5" t="str">
        <f>"""temp_location6"":" &amp;ForecastModelInputs!D197&amp;","</f>
        <v>"temp_location6":9.74,</v>
      </c>
      <c r="F196" s="5" t="str">
        <f>"""temp_location2"":" &amp;ForecastModelInputs!E197&amp;","</f>
        <v>"temp_location2":8.23,</v>
      </c>
      <c r="G196" s="5" t="str">
        <f>"""temp_location4"":" &amp;ForecastModelInputs!F197&amp;","</f>
        <v>"temp_location4":6.92,</v>
      </c>
      <c r="H196" s="5" t="str">
        <f>"""temp_location5"":" &amp;ForecastModelInputs!G197&amp;","</f>
        <v>"temp_location5":9.85,</v>
      </c>
      <c r="I196" s="5" t="str">
        <f>"""temp_location1"":" &amp;ForecastModelInputs!H197&amp;","</f>
        <v>"temp_location1":8.39,</v>
      </c>
      <c r="J196" s="5" t="str">
        <f>"""solar_location3"":" &amp;ForecastModelInputs!I197&amp;","</f>
        <v>"solar_location3":0,</v>
      </c>
      <c r="K196" s="5" t="str">
        <f>"""solar_location6"":" &amp;ForecastModelInputs!J197&amp;","</f>
        <v>"solar_location6":0,</v>
      </c>
      <c r="L196" s="5" t="str">
        <f>"""solar_location2"":" &amp;ForecastModelInputs!K197&amp;","</f>
        <v>"solar_location2":0,</v>
      </c>
      <c r="M196" s="5" t="str">
        <f>"""solar_location4"":" &amp;ForecastModelInputs!L197&amp;","</f>
        <v>"solar_location4":0,</v>
      </c>
      <c r="N196" s="5" t="str">
        <f>"""solar_location5"":" &amp;ForecastModelInputs!M197&amp;","</f>
        <v>"solar_location5":0,</v>
      </c>
      <c r="O196" s="5" t="str">
        <f>"""solar_location1"":" &amp;ForecastModelInputs!N197&amp;","</f>
        <v>"solar_location1":0,</v>
      </c>
      <c r="P196" s="5" t="str">
        <f>"""summerWinter"":""" &amp;ForecastModelInputs!O197&amp;""","</f>
        <v>"summerWinter":"WINTER",</v>
      </c>
      <c r="Q196" s="4" t="str">
        <f>"""dateTimeLocal"":"""&amp;TEXT(ForecastModelInputs!P197,"YYYY-MM-DD HH:MM:SS")&amp;".0000000"","</f>
        <v>"dateTimeLocal":"2019-03-14 01:30:00.0000000",</v>
      </c>
      <c r="R196" s="5" t="str">
        <f>"""year"":" &amp;ForecastModelInputs!Q197&amp;","</f>
        <v>"year":2019,</v>
      </c>
      <c r="S196" s="5" t="str">
        <f>"""monthNum"":" &amp;ForecastModelInputs!R197&amp;","</f>
        <v>"monthNum":3,</v>
      </c>
      <c r="T196" s="5" t="str">
        <f>"""monthName"":""" &amp;ForecastModelInputs!S197&amp;""","</f>
        <v>"monthName":"Mar",</v>
      </c>
      <c r="U196" s="5" t="str">
        <f>"""weekNumber"":" &amp;ForecastModelInputs!T197&amp;","</f>
        <v>"weekNumber":11,</v>
      </c>
      <c r="V196" s="5" t="str">
        <f>"""dayOfWeek"":""" &amp;TRIM(ForecastModelInputs!U197)&amp;""","</f>
        <v>"dayOfWeek":"Thu",</v>
      </c>
      <c r="W196" s="5" t="str">
        <f>"""dayOfWeekNumber"":" &amp;ForecastModelInputs!V197&amp;","</f>
        <v>"dayOfWeekNumber":5,</v>
      </c>
      <c r="X196" s="5" t="str">
        <f>"""hourText"":"&amp;ForecastModelInputs!X197&amp;","</f>
        <v>"hourText":1,</v>
      </c>
      <c r="Y196" s="5" t="str">
        <f>"""hourNumber"":" &amp;ForecastModelInputs!X197&amp;","</f>
        <v>"hourNumber":1,</v>
      </c>
      <c r="Z196" s="5" t="str">
        <f>"""settlementPeriod"":" &amp;ForecastModelInputs!Y197&amp;","</f>
        <v>"settlementPeriod":4,</v>
      </c>
      <c r="AA196" s="5" t="s">
        <v>63</v>
      </c>
      <c r="AB196" s="5" t="str">
        <f>"""bankHoliday"":""" &amp;ForecastModelInputs!Z197&amp;""","</f>
        <v>"bankHoliday":"44227.0625",</v>
      </c>
      <c r="AC196" s="5" t="str">
        <f>"""workingDay"":""" &amp;ForecastModelInputs!AA197&amp;"""},"</f>
        <v>"workingDay":"NOT HOLIDAY"},</v>
      </c>
    </row>
    <row r="197" spans="1:29" x14ac:dyDescent="0.3">
      <c r="A197" s="6" t="str">
        <f t="shared" si="3"/>
        <v>{"dateTimeUTC":"2019-03-14 02:00:00.0000000","temp_location3":7.77,"temp_location6":9.86,"temp_location2":8.35,"temp_location4":7.3,"temp_location5":9.94,"temp_location1":8.45,"solar_location3":0,"solar_location6":0,"solar_location2":0,"solar_location4":0,"solar_location5":0,"solar_location1":0,"summerWinter":"WINTER","dateTimeLocal":"2019-03-14 02:00:00.0000000","year":2019,"monthNum":3,"monthName":"Mar","weekNumber":11,"dayOfWeek":"Thu","dayOfWeekNumber":5,"hourText":2,"hourNumber":2,"settlementPeriod":5,"timeOfDayLocal": "2000-01-01 00:00:00,000000","bankHoliday":"44227.0833333333","workingDay":"NOT HOLIDAY"},</v>
      </c>
      <c r="B197" s="5" t="s">
        <v>62</v>
      </c>
      <c r="C197" s="4" t="str">
        <f>"""dateTimeUTC"":"""&amp;TEXT(ForecastModelInputs!A198,"YYYY-MM-DD HH:MM:SS")&amp;".0000000"","</f>
        <v>"dateTimeUTC":"2019-03-14 02:00:00.0000000",</v>
      </c>
      <c r="D197" s="5" t="str">
        <f>"""temp_location3"":" &amp;ForecastModelInputs!C198&amp;","</f>
        <v>"temp_location3":7.77,</v>
      </c>
      <c r="E197" s="5" t="str">
        <f>"""temp_location6"":" &amp;ForecastModelInputs!D198&amp;","</f>
        <v>"temp_location6":9.86,</v>
      </c>
      <c r="F197" s="5" t="str">
        <f>"""temp_location2"":" &amp;ForecastModelInputs!E198&amp;","</f>
        <v>"temp_location2":8.35,</v>
      </c>
      <c r="G197" s="5" t="str">
        <f>"""temp_location4"":" &amp;ForecastModelInputs!F198&amp;","</f>
        <v>"temp_location4":7.3,</v>
      </c>
      <c r="H197" s="5" t="str">
        <f>"""temp_location5"":" &amp;ForecastModelInputs!G198&amp;","</f>
        <v>"temp_location5":9.94,</v>
      </c>
      <c r="I197" s="5" t="str">
        <f>"""temp_location1"":" &amp;ForecastModelInputs!H198&amp;","</f>
        <v>"temp_location1":8.45,</v>
      </c>
      <c r="J197" s="5" t="str">
        <f>"""solar_location3"":" &amp;ForecastModelInputs!I198&amp;","</f>
        <v>"solar_location3":0,</v>
      </c>
      <c r="K197" s="5" t="str">
        <f>"""solar_location6"":" &amp;ForecastModelInputs!J198&amp;","</f>
        <v>"solar_location6":0,</v>
      </c>
      <c r="L197" s="5" t="str">
        <f>"""solar_location2"":" &amp;ForecastModelInputs!K198&amp;","</f>
        <v>"solar_location2":0,</v>
      </c>
      <c r="M197" s="5" t="str">
        <f>"""solar_location4"":" &amp;ForecastModelInputs!L198&amp;","</f>
        <v>"solar_location4":0,</v>
      </c>
      <c r="N197" s="5" t="str">
        <f>"""solar_location5"":" &amp;ForecastModelInputs!M198&amp;","</f>
        <v>"solar_location5":0,</v>
      </c>
      <c r="O197" s="5" t="str">
        <f>"""solar_location1"":" &amp;ForecastModelInputs!N198&amp;","</f>
        <v>"solar_location1":0,</v>
      </c>
      <c r="P197" s="5" t="str">
        <f>"""summerWinter"":""" &amp;ForecastModelInputs!O198&amp;""","</f>
        <v>"summerWinter":"WINTER",</v>
      </c>
      <c r="Q197" s="4" t="str">
        <f>"""dateTimeLocal"":"""&amp;TEXT(ForecastModelInputs!P198,"YYYY-MM-DD HH:MM:SS")&amp;".0000000"","</f>
        <v>"dateTimeLocal":"2019-03-14 02:00:00.0000000",</v>
      </c>
      <c r="R197" s="5" t="str">
        <f>"""year"":" &amp;ForecastModelInputs!Q198&amp;","</f>
        <v>"year":2019,</v>
      </c>
      <c r="S197" s="5" t="str">
        <f>"""monthNum"":" &amp;ForecastModelInputs!R198&amp;","</f>
        <v>"monthNum":3,</v>
      </c>
      <c r="T197" s="5" t="str">
        <f>"""monthName"":""" &amp;ForecastModelInputs!S198&amp;""","</f>
        <v>"monthName":"Mar",</v>
      </c>
      <c r="U197" s="5" t="str">
        <f>"""weekNumber"":" &amp;ForecastModelInputs!T198&amp;","</f>
        <v>"weekNumber":11,</v>
      </c>
      <c r="V197" s="5" t="str">
        <f>"""dayOfWeek"":""" &amp;TRIM(ForecastModelInputs!U198)&amp;""","</f>
        <v>"dayOfWeek":"Thu",</v>
      </c>
      <c r="W197" s="5" t="str">
        <f>"""dayOfWeekNumber"":" &amp;ForecastModelInputs!V198&amp;","</f>
        <v>"dayOfWeekNumber":5,</v>
      </c>
      <c r="X197" s="5" t="str">
        <f>"""hourText"":"&amp;ForecastModelInputs!X198&amp;","</f>
        <v>"hourText":2,</v>
      </c>
      <c r="Y197" s="5" t="str">
        <f>"""hourNumber"":" &amp;ForecastModelInputs!X198&amp;","</f>
        <v>"hourNumber":2,</v>
      </c>
      <c r="Z197" s="5" t="str">
        <f>"""settlementPeriod"":" &amp;ForecastModelInputs!Y198&amp;","</f>
        <v>"settlementPeriod":5,</v>
      </c>
      <c r="AA197" s="5" t="s">
        <v>63</v>
      </c>
      <c r="AB197" s="5" t="str">
        <f>"""bankHoliday"":""" &amp;ForecastModelInputs!Z198&amp;""","</f>
        <v>"bankHoliday":"44227.0833333333",</v>
      </c>
      <c r="AC197" s="5" t="str">
        <f>"""workingDay"":""" &amp;ForecastModelInputs!AA198&amp;"""},"</f>
        <v>"workingDay":"NOT HOLIDAY"},</v>
      </c>
    </row>
    <row r="198" spans="1:29" x14ac:dyDescent="0.3">
      <c r="A198" s="6" t="str">
        <f t="shared" si="3"/>
        <v>{"dateTimeUTC":"2019-03-14 02:30:00.0000000","temp_location3":7.77,"temp_location6":9.86,"temp_location2":8.35,"temp_location4":7.3,"temp_location5":9.94,"temp_location1":8.45,"solar_location3":0,"solar_location6":0,"solar_location2":0,"solar_location4":0,"solar_location5":0,"solar_location1":0,"summerWinter":"WINTER","dateTimeLocal":"2019-03-14 02:30:00.0000000","year":2019,"monthNum":3,"monthName":"Mar","weekNumber":11,"dayOfWeek":"Thu","dayOfWeekNumber":5,"hourText":2,"hourNumber":2,"settlementPeriod":6,"timeOfDayLocal": "2000-01-01 00:00:00,000000","bankHoliday":"44227.1041666667","workingDay":"NOT HOLIDAY"},</v>
      </c>
      <c r="B198" s="5" t="s">
        <v>62</v>
      </c>
      <c r="C198" s="4" t="str">
        <f>"""dateTimeUTC"":"""&amp;TEXT(ForecastModelInputs!A199,"YYYY-MM-DD HH:MM:SS")&amp;".0000000"","</f>
        <v>"dateTimeUTC":"2019-03-14 02:30:00.0000000",</v>
      </c>
      <c r="D198" s="5" t="str">
        <f>"""temp_location3"":" &amp;ForecastModelInputs!C199&amp;","</f>
        <v>"temp_location3":7.77,</v>
      </c>
      <c r="E198" s="5" t="str">
        <f>"""temp_location6"":" &amp;ForecastModelInputs!D199&amp;","</f>
        <v>"temp_location6":9.86,</v>
      </c>
      <c r="F198" s="5" t="str">
        <f>"""temp_location2"":" &amp;ForecastModelInputs!E199&amp;","</f>
        <v>"temp_location2":8.35,</v>
      </c>
      <c r="G198" s="5" t="str">
        <f>"""temp_location4"":" &amp;ForecastModelInputs!F199&amp;","</f>
        <v>"temp_location4":7.3,</v>
      </c>
      <c r="H198" s="5" t="str">
        <f>"""temp_location5"":" &amp;ForecastModelInputs!G199&amp;","</f>
        <v>"temp_location5":9.94,</v>
      </c>
      <c r="I198" s="5" t="str">
        <f>"""temp_location1"":" &amp;ForecastModelInputs!H199&amp;","</f>
        <v>"temp_location1":8.45,</v>
      </c>
      <c r="J198" s="5" t="str">
        <f>"""solar_location3"":" &amp;ForecastModelInputs!I199&amp;","</f>
        <v>"solar_location3":0,</v>
      </c>
      <c r="K198" s="5" t="str">
        <f>"""solar_location6"":" &amp;ForecastModelInputs!J199&amp;","</f>
        <v>"solar_location6":0,</v>
      </c>
      <c r="L198" s="5" t="str">
        <f>"""solar_location2"":" &amp;ForecastModelInputs!K199&amp;","</f>
        <v>"solar_location2":0,</v>
      </c>
      <c r="M198" s="5" t="str">
        <f>"""solar_location4"":" &amp;ForecastModelInputs!L199&amp;","</f>
        <v>"solar_location4":0,</v>
      </c>
      <c r="N198" s="5" t="str">
        <f>"""solar_location5"":" &amp;ForecastModelInputs!M199&amp;","</f>
        <v>"solar_location5":0,</v>
      </c>
      <c r="O198" s="5" t="str">
        <f>"""solar_location1"":" &amp;ForecastModelInputs!N199&amp;","</f>
        <v>"solar_location1":0,</v>
      </c>
      <c r="P198" s="5" t="str">
        <f>"""summerWinter"":""" &amp;ForecastModelInputs!O199&amp;""","</f>
        <v>"summerWinter":"WINTER",</v>
      </c>
      <c r="Q198" s="4" t="str">
        <f>"""dateTimeLocal"":"""&amp;TEXT(ForecastModelInputs!P199,"YYYY-MM-DD HH:MM:SS")&amp;".0000000"","</f>
        <v>"dateTimeLocal":"2019-03-14 02:30:00.0000000",</v>
      </c>
      <c r="R198" s="5" t="str">
        <f>"""year"":" &amp;ForecastModelInputs!Q199&amp;","</f>
        <v>"year":2019,</v>
      </c>
      <c r="S198" s="5" t="str">
        <f>"""monthNum"":" &amp;ForecastModelInputs!R199&amp;","</f>
        <v>"monthNum":3,</v>
      </c>
      <c r="T198" s="5" t="str">
        <f>"""monthName"":""" &amp;ForecastModelInputs!S199&amp;""","</f>
        <v>"monthName":"Mar",</v>
      </c>
      <c r="U198" s="5" t="str">
        <f>"""weekNumber"":" &amp;ForecastModelInputs!T199&amp;","</f>
        <v>"weekNumber":11,</v>
      </c>
      <c r="V198" s="5" t="str">
        <f>"""dayOfWeek"":""" &amp;TRIM(ForecastModelInputs!U199)&amp;""","</f>
        <v>"dayOfWeek":"Thu",</v>
      </c>
      <c r="W198" s="5" t="str">
        <f>"""dayOfWeekNumber"":" &amp;ForecastModelInputs!V199&amp;","</f>
        <v>"dayOfWeekNumber":5,</v>
      </c>
      <c r="X198" s="5" t="str">
        <f>"""hourText"":"&amp;ForecastModelInputs!X199&amp;","</f>
        <v>"hourText":2,</v>
      </c>
      <c r="Y198" s="5" t="str">
        <f>"""hourNumber"":" &amp;ForecastModelInputs!X199&amp;","</f>
        <v>"hourNumber":2,</v>
      </c>
      <c r="Z198" s="5" t="str">
        <f>"""settlementPeriod"":" &amp;ForecastModelInputs!Y199&amp;","</f>
        <v>"settlementPeriod":6,</v>
      </c>
      <c r="AA198" s="5" t="s">
        <v>63</v>
      </c>
      <c r="AB198" s="5" t="str">
        <f>"""bankHoliday"":""" &amp;ForecastModelInputs!Z199&amp;""","</f>
        <v>"bankHoliday":"44227.1041666667",</v>
      </c>
      <c r="AC198" s="5" t="str">
        <f>"""workingDay"":""" &amp;ForecastModelInputs!AA199&amp;"""},"</f>
        <v>"workingDay":"NOT HOLIDAY"},</v>
      </c>
    </row>
    <row r="199" spans="1:29" x14ac:dyDescent="0.3">
      <c r="A199" s="6" t="str">
        <f t="shared" si="3"/>
        <v>{"dateTimeUTC":"2019-03-14 03:00:00.0000000","temp_location3":7.8,"temp_location6":9.89,"temp_location2":8.37,"temp_location4":7.5,"temp_location5":9.9,"temp_location1":8.46,"solar_location3":0,"solar_location6":0,"solar_location2":0,"solar_location4":0,"solar_location5":0,"solar_location1":0,"summerWinter":"WINTER","dateTimeLocal":"2019-03-14 03:00:00.0000000","year":2019,"monthNum":3,"monthName":"Mar","weekNumber":11,"dayOfWeek":"Thu","dayOfWeekNumber":5,"hourText":3,"hourNumber":3,"settlementPeriod":7,"timeOfDayLocal": "2000-01-01 00:00:00,000000","bankHoliday":"44227.125","workingDay":"NOT HOLIDAY"},</v>
      </c>
      <c r="B199" s="5" t="s">
        <v>62</v>
      </c>
      <c r="C199" s="4" t="str">
        <f>"""dateTimeUTC"":"""&amp;TEXT(ForecastModelInputs!A200,"YYYY-MM-DD HH:MM:SS")&amp;".0000000"","</f>
        <v>"dateTimeUTC":"2019-03-14 03:00:00.0000000",</v>
      </c>
      <c r="D199" s="5" t="str">
        <f>"""temp_location3"":" &amp;ForecastModelInputs!C200&amp;","</f>
        <v>"temp_location3":7.8,</v>
      </c>
      <c r="E199" s="5" t="str">
        <f>"""temp_location6"":" &amp;ForecastModelInputs!D200&amp;","</f>
        <v>"temp_location6":9.89,</v>
      </c>
      <c r="F199" s="5" t="str">
        <f>"""temp_location2"":" &amp;ForecastModelInputs!E200&amp;","</f>
        <v>"temp_location2":8.37,</v>
      </c>
      <c r="G199" s="5" t="str">
        <f>"""temp_location4"":" &amp;ForecastModelInputs!F200&amp;","</f>
        <v>"temp_location4":7.5,</v>
      </c>
      <c r="H199" s="5" t="str">
        <f>"""temp_location5"":" &amp;ForecastModelInputs!G200&amp;","</f>
        <v>"temp_location5":9.9,</v>
      </c>
      <c r="I199" s="5" t="str">
        <f>"""temp_location1"":" &amp;ForecastModelInputs!H200&amp;","</f>
        <v>"temp_location1":8.46,</v>
      </c>
      <c r="J199" s="5" t="str">
        <f>"""solar_location3"":" &amp;ForecastModelInputs!I200&amp;","</f>
        <v>"solar_location3":0,</v>
      </c>
      <c r="K199" s="5" t="str">
        <f>"""solar_location6"":" &amp;ForecastModelInputs!J200&amp;","</f>
        <v>"solar_location6":0,</v>
      </c>
      <c r="L199" s="5" t="str">
        <f>"""solar_location2"":" &amp;ForecastModelInputs!K200&amp;","</f>
        <v>"solar_location2":0,</v>
      </c>
      <c r="M199" s="5" t="str">
        <f>"""solar_location4"":" &amp;ForecastModelInputs!L200&amp;","</f>
        <v>"solar_location4":0,</v>
      </c>
      <c r="N199" s="5" t="str">
        <f>"""solar_location5"":" &amp;ForecastModelInputs!M200&amp;","</f>
        <v>"solar_location5":0,</v>
      </c>
      <c r="O199" s="5" t="str">
        <f>"""solar_location1"":" &amp;ForecastModelInputs!N200&amp;","</f>
        <v>"solar_location1":0,</v>
      </c>
      <c r="P199" s="5" t="str">
        <f>"""summerWinter"":""" &amp;ForecastModelInputs!O200&amp;""","</f>
        <v>"summerWinter":"WINTER",</v>
      </c>
      <c r="Q199" s="4" t="str">
        <f>"""dateTimeLocal"":"""&amp;TEXT(ForecastModelInputs!P200,"YYYY-MM-DD HH:MM:SS")&amp;".0000000"","</f>
        <v>"dateTimeLocal":"2019-03-14 03:00:00.0000000",</v>
      </c>
      <c r="R199" s="5" t="str">
        <f>"""year"":" &amp;ForecastModelInputs!Q200&amp;","</f>
        <v>"year":2019,</v>
      </c>
      <c r="S199" s="5" t="str">
        <f>"""monthNum"":" &amp;ForecastModelInputs!R200&amp;","</f>
        <v>"monthNum":3,</v>
      </c>
      <c r="T199" s="5" t="str">
        <f>"""monthName"":""" &amp;ForecastModelInputs!S200&amp;""","</f>
        <v>"monthName":"Mar",</v>
      </c>
      <c r="U199" s="5" t="str">
        <f>"""weekNumber"":" &amp;ForecastModelInputs!T200&amp;","</f>
        <v>"weekNumber":11,</v>
      </c>
      <c r="V199" s="5" t="str">
        <f>"""dayOfWeek"":""" &amp;TRIM(ForecastModelInputs!U200)&amp;""","</f>
        <v>"dayOfWeek":"Thu",</v>
      </c>
      <c r="W199" s="5" t="str">
        <f>"""dayOfWeekNumber"":" &amp;ForecastModelInputs!V200&amp;","</f>
        <v>"dayOfWeekNumber":5,</v>
      </c>
      <c r="X199" s="5" t="str">
        <f>"""hourText"":"&amp;ForecastModelInputs!X200&amp;","</f>
        <v>"hourText":3,</v>
      </c>
      <c r="Y199" s="5" t="str">
        <f>"""hourNumber"":" &amp;ForecastModelInputs!X200&amp;","</f>
        <v>"hourNumber":3,</v>
      </c>
      <c r="Z199" s="5" t="str">
        <f>"""settlementPeriod"":" &amp;ForecastModelInputs!Y200&amp;","</f>
        <v>"settlementPeriod":7,</v>
      </c>
      <c r="AA199" s="5" t="s">
        <v>63</v>
      </c>
      <c r="AB199" s="5" t="str">
        <f>"""bankHoliday"":""" &amp;ForecastModelInputs!Z200&amp;""","</f>
        <v>"bankHoliday":"44227.125",</v>
      </c>
      <c r="AC199" s="5" t="str">
        <f>"""workingDay"":""" &amp;ForecastModelInputs!AA200&amp;"""},"</f>
        <v>"workingDay":"NOT HOLIDAY"},</v>
      </c>
    </row>
    <row r="200" spans="1:29" x14ac:dyDescent="0.3">
      <c r="A200" s="6" t="str">
        <f t="shared" si="3"/>
        <v>{"dateTimeUTC":"2019-03-14 03:30:00.0000000","temp_location3":7.8,"temp_location6":9.89,"temp_location2":8.37,"temp_location4":7.5,"temp_location5":9.9,"temp_location1":8.46,"solar_location3":0,"solar_location6":0,"solar_location2":0,"solar_location4":0,"solar_location5":0,"solar_location1":0,"summerWinter":"WINTER","dateTimeLocal":"2019-03-14 03:30:00.0000000","year":2019,"monthNum":3,"monthName":"Mar","weekNumber":11,"dayOfWeek":"Thu","dayOfWeekNumber":5,"hourText":3,"hourNumber":3,"settlementPeriod":8,"timeOfDayLocal": "2000-01-01 00:00:00,000000","bankHoliday":"44227.1458333333","workingDay":"NOT HOLIDAY"},</v>
      </c>
      <c r="B200" s="5" t="s">
        <v>62</v>
      </c>
      <c r="C200" s="4" t="str">
        <f>"""dateTimeUTC"":"""&amp;TEXT(ForecastModelInputs!A201,"YYYY-MM-DD HH:MM:SS")&amp;".0000000"","</f>
        <v>"dateTimeUTC":"2019-03-14 03:30:00.0000000",</v>
      </c>
      <c r="D200" s="5" t="str">
        <f>"""temp_location3"":" &amp;ForecastModelInputs!C201&amp;","</f>
        <v>"temp_location3":7.8,</v>
      </c>
      <c r="E200" s="5" t="str">
        <f>"""temp_location6"":" &amp;ForecastModelInputs!D201&amp;","</f>
        <v>"temp_location6":9.89,</v>
      </c>
      <c r="F200" s="5" t="str">
        <f>"""temp_location2"":" &amp;ForecastModelInputs!E201&amp;","</f>
        <v>"temp_location2":8.37,</v>
      </c>
      <c r="G200" s="5" t="str">
        <f>"""temp_location4"":" &amp;ForecastModelInputs!F201&amp;","</f>
        <v>"temp_location4":7.5,</v>
      </c>
      <c r="H200" s="5" t="str">
        <f>"""temp_location5"":" &amp;ForecastModelInputs!G201&amp;","</f>
        <v>"temp_location5":9.9,</v>
      </c>
      <c r="I200" s="5" t="str">
        <f>"""temp_location1"":" &amp;ForecastModelInputs!H201&amp;","</f>
        <v>"temp_location1":8.46,</v>
      </c>
      <c r="J200" s="5" t="str">
        <f>"""solar_location3"":" &amp;ForecastModelInputs!I201&amp;","</f>
        <v>"solar_location3":0,</v>
      </c>
      <c r="K200" s="5" t="str">
        <f>"""solar_location6"":" &amp;ForecastModelInputs!J201&amp;","</f>
        <v>"solar_location6":0,</v>
      </c>
      <c r="L200" s="5" t="str">
        <f>"""solar_location2"":" &amp;ForecastModelInputs!K201&amp;","</f>
        <v>"solar_location2":0,</v>
      </c>
      <c r="M200" s="5" t="str">
        <f>"""solar_location4"":" &amp;ForecastModelInputs!L201&amp;","</f>
        <v>"solar_location4":0,</v>
      </c>
      <c r="N200" s="5" t="str">
        <f>"""solar_location5"":" &amp;ForecastModelInputs!M201&amp;","</f>
        <v>"solar_location5":0,</v>
      </c>
      <c r="O200" s="5" t="str">
        <f>"""solar_location1"":" &amp;ForecastModelInputs!N201&amp;","</f>
        <v>"solar_location1":0,</v>
      </c>
      <c r="P200" s="5" t="str">
        <f>"""summerWinter"":""" &amp;ForecastModelInputs!O201&amp;""","</f>
        <v>"summerWinter":"WINTER",</v>
      </c>
      <c r="Q200" s="4" t="str">
        <f>"""dateTimeLocal"":"""&amp;TEXT(ForecastModelInputs!P201,"YYYY-MM-DD HH:MM:SS")&amp;".0000000"","</f>
        <v>"dateTimeLocal":"2019-03-14 03:30:00.0000000",</v>
      </c>
      <c r="R200" s="5" t="str">
        <f>"""year"":" &amp;ForecastModelInputs!Q201&amp;","</f>
        <v>"year":2019,</v>
      </c>
      <c r="S200" s="5" t="str">
        <f>"""monthNum"":" &amp;ForecastModelInputs!R201&amp;","</f>
        <v>"monthNum":3,</v>
      </c>
      <c r="T200" s="5" t="str">
        <f>"""monthName"":""" &amp;ForecastModelInputs!S201&amp;""","</f>
        <v>"monthName":"Mar",</v>
      </c>
      <c r="U200" s="5" t="str">
        <f>"""weekNumber"":" &amp;ForecastModelInputs!T201&amp;","</f>
        <v>"weekNumber":11,</v>
      </c>
      <c r="V200" s="5" t="str">
        <f>"""dayOfWeek"":""" &amp;TRIM(ForecastModelInputs!U201)&amp;""","</f>
        <v>"dayOfWeek":"Thu",</v>
      </c>
      <c r="W200" s="5" t="str">
        <f>"""dayOfWeekNumber"":" &amp;ForecastModelInputs!V201&amp;","</f>
        <v>"dayOfWeekNumber":5,</v>
      </c>
      <c r="X200" s="5" t="str">
        <f>"""hourText"":"&amp;ForecastModelInputs!X201&amp;","</f>
        <v>"hourText":3,</v>
      </c>
      <c r="Y200" s="5" t="str">
        <f>"""hourNumber"":" &amp;ForecastModelInputs!X201&amp;","</f>
        <v>"hourNumber":3,</v>
      </c>
      <c r="Z200" s="5" t="str">
        <f>"""settlementPeriod"":" &amp;ForecastModelInputs!Y201&amp;","</f>
        <v>"settlementPeriod":8,</v>
      </c>
      <c r="AA200" s="5" t="s">
        <v>63</v>
      </c>
      <c r="AB200" s="5" t="str">
        <f>"""bankHoliday"":""" &amp;ForecastModelInputs!Z201&amp;""","</f>
        <v>"bankHoliday":"44227.1458333333",</v>
      </c>
      <c r="AC200" s="5" t="str">
        <f>"""workingDay"":""" &amp;ForecastModelInputs!AA201&amp;"""},"</f>
        <v>"workingDay":"NOT HOLIDAY"},</v>
      </c>
    </row>
    <row r="201" spans="1:29" x14ac:dyDescent="0.3">
      <c r="A201" s="6" t="str">
        <f t="shared" si="3"/>
        <v>{"dateTimeUTC":"2019-03-14 04:00:00.0000000","temp_location3":8.05,"temp_location6":9.85,"temp_location2":8.48,"temp_location4":7.57,"temp_location5":9.89,"temp_location1":8.59,"solar_location3":0,"solar_location6":0,"solar_location2":0,"solar_location4":0,"solar_location5":0,"solar_location1":0,"summerWinter":"WINTER","dateTimeLocal":"2019-03-14 04:00:00.0000000","year":2019,"monthNum":3,"monthName":"Mar","weekNumber":11,"dayOfWeek":"Thu","dayOfWeekNumber":5,"hourText":4,"hourNumber":4,"settlementPeriod":9,"timeOfDayLocal": "2000-01-01 00:00:00,000000","bankHoliday":"44227.1666666667","workingDay":"NOT HOLIDAY"},</v>
      </c>
      <c r="B201" s="5" t="s">
        <v>62</v>
      </c>
      <c r="C201" s="4" t="str">
        <f>"""dateTimeUTC"":"""&amp;TEXT(ForecastModelInputs!A202,"YYYY-MM-DD HH:MM:SS")&amp;".0000000"","</f>
        <v>"dateTimeUTC":"2019-03-14 04:00:00.0000000",</v>
      </c>
      <c r="D201" s="5" t="str">
        <f>"""temp_location3"":" &amp;ForecastModelInputs!C202&amp;","</f>
        <v>"temp_location3":8.05,</v>
      </c>
      <c r="E201" s="5" t="str">
        <f>"""temp_location6"":" &amp;ForecastModelInputs!D202&amp;","</f>
        <v>"temp_location6":9.85,</v>
      </c>
      <c r="F201" s="5" t="str">
        <f>"""temp_location2"":" &amp;ForecastModelInputs!E202&amp;","</f>
        <v>"temp_location2":8.48,</v>
      </c>
      <c r="G201" s="5" t="str">
        <f>"""temp_location4"":" &amp;ForecastModelInputs!F202&amp;","</f>
        <v>"temp_location4":7.57,</v>
      </c>
      <c r="H201" s="5" t="str">
        <f>"""temp_location5"":" &amp;ForecastModelInputs!G202&amp;","</f>
        <v>"temp_location5":9.89,</v>
      </c>
      <c r="I201" s="5" t="str">
        <f>"""temp_location1"":" &amp;ForecastModelInputs!H202&amp;","</f>
        <v>"temp_location1":8.59,</v>
      </c>
      <c r="J201" s="5" t="str">
        <f>"""solar_location3"":" &amp;ForecastModelInputs!I202&amp;","</f>
        <v>"solar_location3":0,</v>
      </c>
      <c r="K201" s="5" t="str">
        <f>"""solar_location6"":" &amp;ForecastModelInputs!J202&amp;","</f>
        <v>"solar_location6":0,</v>
      </c>
      <c r="L201" s="5" t="str">
        <f>"""solar_location2"":" &amp;ForecastModelInputs!K202&amp;","</f>
        <v>"solar_location2":0,</v>
      </c>
      <c r="M201" s="5" t="str">
        <f>"""solar_location4"":" &amp;ForecastModelInputs!L202&amp;","</f>
        <v>"solar_location4":0,</v>
      </c>
      <c r="N201" s="5" t="str">
        <f>"""solar_location5"":" &amp;ForecastModelInputs!M202&amp;","</f>
        <v>"solar_location5":0,</v>
      </c>
      <c r="O201" s="5" t="str">
        <f>"""solar_location1"":" &amp;ForecastModelInputs!N202&amp;","</f>
        <v>"solar_location1":0,</v>
      </c>
      <c r="P201" s="5" t="str">
        <f>"""summerWinter"":""" &amp;ForecastModelInputs!O202&amp;""","</f>
        <v>"summerWinter":"WINTER",</v>
      </c>
      <c r="Q201" s="4" t="str">
        <f>"""dateTimeLocal"":"""&amp;TEXT(ForecastModelInputs!P202,"YYYY-MM-DD HH:MM:SS")&amp;".0000000"","</f>
        <v>"dateTimeLocal":"2019-03-14 04:00:00.0000000",</v>
      </c>
      <c r="R201" s="5" t="str">
        <f>"""year"":" &amp;ForecastModelInputs!Q202&amp;","</f>
        <v>"year":2019,</v>
      </c>
      <c r="S201" s="5" t="str">
        <f>"""monthNum"":" &amp;ForecastModelInputs!R202&amp;","</f>
        <v>"monthNum":3,</v>
      </c>
      <c r="T201" s="5" t="str">
        <f>"""monthName"":""" &amp;ForecastModelInputs!S202&amp;""","</f>
        <v>"monthName":"Mar",</v>
      </c>
      <c r="U201" s="5" t="str">
        <f>"""weekNumber"":" &amp;ForecastModelInputs!T202&amp;","</f>
        <v>"weekNumber":11,</v>
      </c>
      <c r="V201" s="5" t="str">
        <f>"""dayOfWeek"":""" &amp;TRIM(ForecastModelInputs!U202)&amp;""","</f>
        <v>"dayOfWeek":"Thu",</v>
      </c>
      <c r="W201" s="5" t="str">
        <f>"""dayOfWeekNumber"":" &amp;ForecastModelInputs!V202&amp;","</f>
        <v>"dayOfWeekNumber":5,</v>
      </c>
      <c r="X201" s="5" t="str">
        <f>"""hourText"":"&amp;ForecastModelInputs!X202&amp;","</f>
        <v>"hourText":4,</v>
      </c>
      <c r="Y201" s="5" t="str">
        <f>"""hourNumber"":" &amp;ForecastModelInputs!X202&amp;","</f>
        <v>"hourNumber":4,</v>
      </c>
      <c r="Z201" s="5" t="str">
        <f>"""settlementPeriod"":" &amp;ForecastModelInputs!Y202&amp;","</f>
        <v>"settlementPeriod":9,</v>
      </c>
      <c r="AA201" s="5" t="s">
        <v>63</v>
      </c>
      <c r="AB201" s="5" t="str">
        <f>"""bankHoliday"":""" &amp;ForecastModelInputs!Z202&amp;""","</f>
        <v>"bankHoliday":"44227.1666666667",</v>
      </c>
      <c r="AC201" s="5" t="str">
        <f>"""workingDay"":""" &amp;ForecastModelInputs!AA202&amp;"""},"</f>
        <v>"workingDay":"NOT HOLIDAY"},</v>
      </c>
    </row>
    <row r="202" spans="1:29" x14ac:dyDescent="0.3">
      <c r="A202" s="6" t="str">
        <f t="shared" si="3"/>
        <v>{"dateTimeUTC":"2019-03-14 04:30:00.0000000","temp_location3":8.05,"temp_location6":9.85,"temp_location2":8.48,"temp_location4":7.57,"temp_location5":9.89,"temp_location1":8.59,"solar_location3":0,"solar_location6":0,"solar_location2":0,"solar_location4":0,"solar_location5":0,"solar_location1":0,"summerWinter":"WINTER","dateTimeLocal":"2019-03-14 04:30:00.0000000","year":2019,"monthNum":3,"monthName":"Mar","weekNumber":11,"dayOfWeek":"Thu","dayOfWeekNumber":5,"hourText":4,"hourNumber":4,"settlementPeriod":10,"timeOfDayLocal": "2000-01-01 00:00:00,000000","bankHoliday":"44227.1875","workingDay":"NOT HOLIDAY"},</v>
      </c>
      <c r="B202" s="5" t="s">
        <v>62</v>
      </c>
      <c r="C202" s="4" t="str">
        <f>"""dateTimeUTC"":"""&amp;TEXT(ForecastModelInputs!A203,"YYYY-MM-DD HH:MM:SS")&amp;".0000000"","</f>
        <v>"dateTimeUTC":"2019-03-14 04:30:00.0000000",</v>
      </c>
      <c r="D202" s="5" t="str">
        <f>"""temp_location3"":" &amp;ForecastModelInputs!C203&amp;","</f>
        <v>"temp_location3":8.05,</v>
      </c>
      <c r="E202" s="5" t="str">
        <f>"""temp_location6"":" &amp;ForecastModelInputs!D203&amp;","</f>
        <v>"temp_location6":9.85,</v>
      </c>
      <c r="F202" s="5" t="str">
        <f>"""temp_location2"":" &amp;ForecastModelInputs!E203&amp;","</f>
        <v>"temp_location2":8.48,</v>
      </c>
      <c r="G202" s="5" t="str">
        <f>"""temp_location4"":" &amp;ForecastModelInputs!F203&amp;","</f>
        <v>"temp_location4":7.57,</v>
      </c>
      <c r="H202" s="5" t="str">
        <f>"""temp_location5"":" &amp;ForecastModelInputs!G203&amp;","</f>
        <v>"temp_location5":9.89,</v>
      </c>
      <c r="I202" s="5" t="str">
        <f>"""temp_location1"":" &amp;ForecastModelInputs!H203&amp;","</f>
        <v>"temp_location1":8.59,</v>
      </c>
      <c r="J202" s="5" t="str">
        <f>"""solar_location3"":" &amp;ForecastModelInputs!I203&amp;","</f>
        <v>"solar_location3":0,</v>
      </c>
      <c r="K202" s="5" t="str">
        <f>"""solar_location6"":" &amp;ForecastModelInputs!J203&amp;","</f>
        <v>"solar_location6":0,</v>
      </c>
      <c r="L202" s="5" t="str">
        <f>"""solar_location2"":" &amp;ForecastModelInputs!K203&amp;","</f>
        <v>"solar_location2":0,</v>
      </c>
      <c r="M202" s="5" t="str">
        <f>"""solar_location4"":" &amp;ForecastModelInputs!L203&amp;","</f>
        <v>"solar_location4":0,</v>
      </c>
      <c r="N202" s="5" t="str">
        <f>"""solar_location5"":" &amp;ForecastModelInputs!M203&amp;","</f>
        <v>"solar_location5":0,</v>
      </c>
      <c r="O202" s="5" t="str">
        <f>"""solar_location1"":" &amp;ForecastModelInputs!N203&amp;","</f>
        <v>"solar_location1":0,</v>
      </c>
      <c r="P202" s="5" t="str">
        <f>"""summerWinter"":""" &amp;ForecastModelInputs!O203&amp;""","</f>
        <v>"summerWinter":"WINTER",</v>
      </c>
      <c r="Q202" s="4" t="str">
        <f>"""dateTimeLocal"":"""&amp;TEXT(ForecastModelInputs!P203,"YYYY-MM-DD HH:MM:SS")&amp;".0000000"","</f>
        <v>"dateTimeLocal":"2019-03-14 04:30:00.0000000",</v>
      </c>
      <c r="R202" s="5" t="str">
        <f>"""year"":" &amp;ForecastModelInputs!Q203&amp;","</f>
        <v>"year":2019,</v>
      </c>
      <c r="S202" s="5" t="str">
        <f>"""monthNum"":" &amp;ForecastModelInputs!R203&amp;","</f>
        <v>"monthNum":3,</v>
      </c>
      <c r="T202" s="5" t="str">
        <f>"""monthName"":""" &amp;ForecastModelInputs!S203&amp;""","</f>
        <v>"monthName":"Mar",</v>
      </c>
      <c r="U202" s="5" t="str">
        <f>"""weekNumber"":" &amp;ForecastModelInputs!T203&amp;","</f>
        <v>"weekNumber":11,</v>
      </c>
      <c r="V202" s="5" t="str">
        <f>"""dayOfWeek"":""" &amp;TRIM(ForecastModelInputs!U203)&amp;""","</f>
        <v>"dayOfWeek":"Thu",</v>
      </c>
      <c r="W202" s="5" t="str">
        <f>"""dayOfWeekNumber"":" &amp;ForecastModelInputs!V203&amp;","</f>
        <v>"dayOfWeekNumber":5,</v>
      </c>
      <c r="X202" s="5" t="str">
        <f>"""hourText"":"&amp;ForecastModelInputs!X203&amp;","</f>
        <v>"hourText":4,</v>
      </c>
      <c r="Y202" s="5" t="str">
        <f>"""hourNumber"":" &amp;ForecastModelInputs!X203&amp;","</f>
        <v>"hourNumber":4,</v>
      </c>
      <c r="Z202" s="5" t="str">
        <f>"""settlementPeriod"":" &amp;ForecastModelInputs!Y203&amp;","</f>
        <v>"settlementPeriod":10,</v>
      </c>
      <c r="AA202" s="5" t="s">
        <v>63</v>
      </c>
      <c r="AB202" s="5" t="str">
        <f>"""bankHoliday"":""" &amp;ForecastModelInputs!Z203&amp;""","</f>
        <v>"bankHoliday":"44227.1875",</v>
      </c>
      <c r="AC202" s="5" t="str">
        <f>"""workingDay"":""" &amp;ForecastModelInputs!AA203&amp;"""},"</f>
        <v>"workingDay":"NOT HOLIDAY"},</v>
      </c>
    </row>
    <row r="203" spans="1:29" x14ac:dyDescent="0.3">
      <c r="A203" s="6" t="str">
        <f t="shared" si="3"/>
        <v>{"dateTimeUTC":"2019-03-14 05:00:00.0000000","temp_location3":8.37,"temp_location6":9.89,"temp_location2":8.71,"temp_location4":7.9,"temp_location5":10.04,"temp_location1":8.82,"solar_location3":0,"solar_location6":0,"solar_location2":0,"solar_location4":0,"solar_location5":0,"solar_location1":0,"summerWinter":"WINTER","dateTimeLocal":"2019-03-14 05:00:00.0000000","year":2019,"monthNum":3,"monthName":"Mar","weekNumber":11,"dayOfWeek":"Thu","dayOfWeekNumber":5,"hourText":5,"hourNumber":5,"settlementPeriod":11,"timeOfDayLocal": "2000-01-01 00:00:00,000000","bankHoliday":"44227.2083333333","workingDay":"NOT HOLIDAY"},</v>
      </c>
      <c r="B203" s="5" t="s">
        <v>62</v>
      </c>
      <c r="C203" s="4" t="str">
        <f>"""dateTimeUTC"":"""&amp;TEXT(ForecastModelInputs!A204,"YYYY-MM-DD HH:MM:SS")&amp;".0000000"","</f>
        <v>"dateTimeUTC":"2019-03-14 05:00:00.0000000",</v>
      </c>
      <c r="D203" s="5" t="str">
        <f>"""temp_location3"":" &amp;ForecastModelInputs!C204&amp;","</f>
        <v>"temp_location3":8.37,</v>
      </c>
      <c r="E203" s="5" t="str">
        <f>"""temp_location6"":" &amp;ForecastModelInputs!D204&amp;","</f>
        <v>"temp_location6":9.89,</v>
      </c>
      <c r="F203" s="5" t="str">
        <f>"""temp_location2"":" &amp;ForecastModelInputs!E204&amp;","</f>
        <v>"temp_location2":8.71,</v>
      </c>
      <c r="G203" s="5" t="str">
        <f>"""temp_location4"":" &amp;ForecastModelInputs!F204&amp;","</f>
        <v>"temp_location4":7.9,</v>
      </c>
      <c r="H203" s="5" t="str">
        <f>"""temp_location5"":" &amp;ForecastModelInputs!G204&amp;","</f>
        <v>"temp_location5":10.04,</v>
      </c>
      <c r="I203" s="5" t="str">
        <f>"""temp_location1"":" &amp;ForecastModelInputs!H204&amp;","</f>
        <v>"temp_location1":8.82,</v>
      </c>
      <c r="J203" s="5" t="str">
        <f>"""solar_location3"":" &amp;ForecastModelInputs!I204&amp;","</f>
        <v>"solar_location3":0,</v>
      </c>
      <c r="K203" s="5" t="str">
        <f>"""solar_location6"":" &amp;ForecastModelInputs!J204&amp;","</f>
        <v>"solar_location6":0,</v>
      </c>
      <c r="L203" s="5" t="str">
        <f>"""solar_location2"":" &amp;ForecastModelInputs!K204&amp;","</f>
        <v>"solar_location2":0,</v>
      </c>
      <c r="M203" s="5" t="str">
        <f>"""solar_location4"":" &amp;ForecastModelInputs!L204&amp;","</f>
        <v>"solar_location4":0,</v>
      </c>
      <c r="N203" s="5" t="str">
        <f>"""solar_location5"":" &amp;ForecastModelInputs!M204&amp;","</f>
        <v>"solar_location5":0,</v>
      </c>
      <c r="O203" s="5" t="str">
        <f>"""solar_location1"":" &amp;ForecastModelInputs!N204&amp;","</f>
        <v>"solar_location1":0,</v>
      </c>
      <c r="P203" s="5" t="str">
        <f>"""summerWinter"":""" &amp;ForecastModelInputs!O204&amp;""","</f>
        <v>"summerWinter":"WINTER",</v>
      </c>
      <c r="Q203" s="4" t="str">
        <f>"""dateTimeLocal"":"""&amp;TEXT(ForecastModelInputs!P204,"YYYY-MM-DD HH:MM:SS")&amp;".0000000"","</f>
        <v>"dateTimeLocal":"2019-03-14 05:00:00.0000000",</v>
      </c>
      <c r="R203" s="5" t="str">
        <f>"""year"":" &amp;ForecastModelInputs!Q204&amp;","</f>
        <v>"year":2019,</v>
      </c>
      <c r="S203" s="5" t="str">
        <f>"""monthNum"":" &amp;ForecastModelInputs!R204&amp;","</f>
        <v>"monthNum":3,</v>
      </c>
      <c r="T203" s="5" t="str">
        <f>"""monthName"":""" &amp;ForecastModelInputs!S204&amp;""","</f>
        <v>"monthName":"Mar",</v>
      </c>
      <c r="U203" s="5" t="str">
        <f>"""weekNumber"":" &amp;ForecastModelInputs!T204&amp;","</f>
        <v>"weekNumber":11,</v>
      </c>
      <c r="V203" s="5" t="str">
        <f>"""dayOfWeek"":""" &amp;TRIM(ForecastModelInputs!U204)&amp;""","</f>
        <v>"dayOfWeek":"Thu",</v>
      </c>
      <c r="W203" s="5" t="str">
        <f>"""dayOfWeekNumber"":" &amp;ForecastModelInputs!V204&amp;","</f>
        <v>"dayOfWeekNumber":5,</v>
      </c>
      <c r="X203" s="5" t="str">
        <f>"""hourText"":"&amp;ForecastModelInputs!X204&amp;","</f>
        <v>"hourText":5,</v>
      </c>
      <c r="Y203" s="5" t="str">
        <f>"""hourNumber"":" &amp;ForecastModelInputs!X204&amp;","</f>
        <v>"hourNumber":5,</v>
      </c>
      <c r="Z203" s="5" t="str">
        <f>"""settlementPeriod"":" &amp;ForecastModelInputs!Y204&amp;","</f>
        <v>"settlementPeriod":11,</v>
      </c>
      <c r="AA203" s="5" t="s">
        <v>63</v>
      </c>
      <c r="AB203" s="5" t="str">
        <f>"""bankHoliday"":""" &amp;ForecastModelInputs!Z204&amp;""","</f>
        <v>"bankHoliday":"44227.2083333333",</v>
      </c>
      <c r="AC203" s="5" t="str">
        <f>"""workingDay"":""" &amp;ForecastModelInputs!AA204&amp;"""},"</f>
        <v>"workingDay":"NOT HOLIDAY"},</v>
      </c>
    </row>
    <row r="204" spans="1:29" x14ac:dyDescent="0.3">
      <c r="A204" s="6" t="str">
        <f t="shared" si="3"/>
        <v>{"dateTimeUTC":"2019-03-14 05:30:00.0000000","temp_location3":8.37,"temp_location6":9.89,"temp_location2":8.71,"temp_location4":7.9,"temp_location5":10.04,"temp_location1":8.82,"solar_location3":0,"solar_location6":0,"solar_location2":0,"solar_location4":0,"solar_location5":0,"solar_location1":0,"summerWinter":"WINTER","dateTimeLocal":"2019-03-14 05:30:00.0000000","year":2019,"monthNum":3,"monthName":"Mar","weekNumber":11,"dayOfWeek":"Thu","dayOfWeekNumber":5,"hourText":5,"hourNumber":5,"settlementPeriod":12,"timeOfDayLocal": "2000-01-01 00:00:00,000000","bankHoliday":"44227.2291666667","workingDay":"NOT HOLIDAY"},</v>
      </c>
      <c r="B204" s="5" t="s">
        <v>62</v>
      </c>
      <c r="C204" s="4" t="str">
        <f>"""dateTimeUTC"":"""&amp;TEXT(ForecastModelInputs!A205,"YYYY-MM-DD HH:MM:SS")&amp;".0000000"","</f>
        <v>"dateTimeUTC":"2019-03-14 05:30:00.0000000",</v>
      </c>
      <c r="D204" s="5" t="str">
        <f>"""temp_location3"":" &amp;ForecastModelInputs!C205&amp;","</f>
        <v>"temp_location3":8.37,</v>
      </c>
      <c r="E204" s="5" t="str">
        <f>"""temp_location6"":" &amp;ForecastModelInputs!D205&amp;","</f>
        <v>"temp_location6":9.89,</v>
      </c>
      <c r="F204" s="5" t="str">
        <f>"""temp_location2"":" &amp;ForecastModelInputs!E205&amp;","</f>
        <v>"temp_location2":8.71,</v>
      </c>
      <c r="G204" s="5" t="str">
        <f>"""temp_location4"":" &amp;ForecastModelInputs!F205&amp;","</f>
        <v>"temp_location4":7.9,</v>
      </c>
      <c r="H204" s="5" t="str">
        <f>"""temp_location5"":" &amp;ForecastModelInputs!G205&amp;","</f>
        <v>"temp_location5":10.04,</v>
      </c>
      <c r="I204" s="5" t="str">
        <f>"""temp_location1"":" &amp;ForecastModelInputs!H205&amp;","</f>
        <v>"temp_location1":8.82,</v>
      </c>
      <c r="J204" s="5" t="str">
        <f>"""solar_location3"":" &amp;ForecastModelInputs!I205&amp;","</f>
        <v>"solar_location3":0,</v>
      </c>
      <c r="K204" s="5" t="str">
        <f>"""solar_location6"":" &amp;ForecastModelInputs!J205&amp;","</f>
        <v>"solar_location6":0,</v>
      </c>
      <c r="L204" s="5" t="str">
        <f>"""solar_location2"":" &amp;ForecastModelInputs!K205&amp;","</f>
        <v>"solar_location2":0,</v>
      </c>
      <c r="M204" s="5" t="str">
        <f>"""solar_location4"":" &amp;ForecastModelInputs!L205&amp;","</f>
        <v>"solar_location4":0,</v>
      </c>
      <c r="N204" s="5" t="str">
        <f>"""solar_location5"":" &amp;ForecastModelInputs!M205&amp;","</f>
        <v>"solar_location5":0,</v>
      </c>
      <c r="O204" s="5" t="str">
        <f>"""solar_location1"":" &amp;ForecastModelInputs!N205&amp;","</f>
        <v>"solar_location1":0,</v>
      </c>
      <c r="P204" s="5" t="str">
        <f>"""summerWinter"":""" &amp;ForecastModelInputs!O205&amp;""","</f>
        <v>"summerWinter":"WINTER",</v>
      </c>
      <c r="Q204" s="4" t="str">
        <f>"""dateTimeLocal"":"""&amp;TEXT(ForecastModelInputs!P205,"YYYY-MM-DD HH:MM:SS")&amp;".0000000"","</f>
        <v>"dateTimeLocal":"2019-03-14 05:30:00.0000000",</v>
      </c>
      <c r="R204" s="5" t="str">
        <f>"""year"":" &amp;ForecastModelInputs!Q205&amp;","</f>
        <v>"year":2019,</v>
      </c>
      <c r="S204" s="5" t="str">
        <f>"""monthNum"":" &amp;ForecastModelInputs!R205&amp;","</f>
        <v>"monthNum":3,</v>
      </c>
      <c r="T204" s="5" t="str">
        <f>"""monthName"":""" &amp;ForecastModelInputs!S205&amp;""","</f>
        <v>"monthName":"Mar",</v>
      </c>
      <c r="U204" s="5" t="str">
        <f>"""weekNumber"":" &amp;ForecastModelInputs!T205&amp;","</f>
        <v>"weekNumber":11,</v>
      </c>
      <c r="V204" s="5" t="str">
        <f>"""dayOfWeek"":""" &amp;TRIM(ForecastModelInputs!U205)&amp;""","</f>
        <v>"dayOfWeek":"Thu",</v>
      </c>
      <c r="W204" s="5" t="str">
        <f>"""dayOfWeekNumber"":" &amp;ForecastModelInputs!V205&amp;","</f>
        <v>"dayOfWeekNumber":5,</v>
      </c>
      <c r="X204" s="5" t="str">
        <f>"""hourText"":"&amp;ForecastModelInputs!X205&amp;","</f>
        <v>"hourText":5,</v>
      </c>
      <c r="Y204" s="5" t="str">
        <f>"""hourNumber"":" &amp;ForecastModelInputs!X205&amp;","</f>
        <v>"hourNumber":5,</v>
      </c>
      <c r="Z204" s="5" t="str">
        <f>"""settlementPeriod"":" &amp;ForecastModelInputs!Y205&amp;","</f>
        <v>"settlementPeriod":12,</v>
      </c>
      <c r="AA204" s="5" t="s">
        <v>63</v>
      </c>
      <c r="AB204" s="5" t="str">
        <f>"""bankHoliday"":""" &amp;ForecastModelInputs!Z205&amp;""","</f>
        <v>"bankHoliday":"44227.2291666667",</v>
      </c>
      <c r="AC204" s="5" t="str">
        <f>"""workingDay"":""" &amp;ForecastModelInputs!AA205&amp;"""},"</f>
        <v>"workingDay":"NOT HOLIDAY"},</v>
      </c>
    </row>
    <row r="205" spans="1:29" x14ac:dyDescent="0.3">
      <c r="A205" s="6" t="str">
        <f t="shared" si="3"/>
        <v>{"dateTimeUTC":"2019-03-14 06:00:00.0000000","temp_location3":8.63,"temp_location6":10.08,"temp_location2":8.97,"temp_location4":8.41,"temp_location5":10.25,"temp_location1":9.06,"solar_location3":1.3,"solar_location6":1.6,"solar_location2":2.05,"solar_location4":2.73,"solar_location5":1.34,"solar_location1":1.16,"summerWinter":"WINTER","dateTimeLocal":"2019-03-14 06:00:00.0000000","year":2019,"monthNum":3,"monthName":"Mar","weekNumber":11,"dayOfWeek":"Thu","dayOfWeekNumber":5,"hourText":6,"hourNumber":6,"settlementPeriod":13,"timeOfDayLocal": "2000-01-01 00:00:00,000000","bankHoliday":"44227.25","workingDay":"NOT HOLIDAY"},</v>
      </c>
      <c r="B205" s="5" t="s">
        <v>62</v>
      </c>
      <c r="C205" s="4" t="str">
        <f>"""dateTimeUTC"":"""&amp;TEXT(ForecastModelInputs!A206,"YYYY-MM-DD HH:MM:SS")&amp;".0000000"","</f>
        <v>"dateTimeUTC":"2019-03-14 06:00:00.0000000",</v>
      </c>
      <c r="D205" s="5" t="str">
        <f>"""temp_location3"":" &amp;ForecastModelInputs!C206&amp;","</f>
        <v>"temp_location3":8.63,</v>
      </c>
      <c r="E205" s="5" t="str">
        <f>"""temp_location6"":" &amp;ForecastModelInputs!D206&amp;","</f>
        <v>"temp_location6":10.08,</v>
      </c>
      <c r="F205" s="5" t="str">
        <f>"""temp_location2"":" &amp;ForecastModelInputs!E206&amp;","</f>
        <v>"temp_location2":8.97,</v>
      </c>
      <c r="G205" s="5" t="str">
        <f>"""temp_location4"":" &amp;ForecastModelInputs!F206&amp;","</f>
        <v>"temp_location4":8.41,</v>
      </c>
      <c r="H205" s="5" t="str">
        <f>"""temp_location5"":" &amp;ForecastModelInputs!G206&amp;","</f>
        <v>"temp_location5":10.25,</v>
      </c>
      <c r="I205" s="5" t="str">
        <f>"""temp_location1"":" &amp;ForecastModelInputs!H206&amp;","</f>
        <v>"temp_location1":9.06,</v>
      </c>
      <c r="J205" s="5" t="str">
        <f>"""solar_location3"":" &amp;ForecastModelInputs!I206&amp;","</f>
        <v>"solar_location3":1.3,</v>
      </c>
      <c r="K205" s="5" t="str">
        <f>"""solar_location6"":" &amp;ForecastModelInputs!J206&amp;","</f>
        <v>"solar_location6":1.6,</v>
      </c>
      <c r="L205" s="5" t="str">
        <f>"""solar_location2"":" &amp;ForecastModelInputs!K206&amp;","</f>
        <v>"solar_location2":2.05,</v>
      </c>
      <c r="M205" s="5" t="str">
        <f>"""solar_location4"":" &amp;ForecastModelInputs!L206&amp;","</f>
        <v>"solar_location4":2.73,</v>
      </c>
      <c r="N205" s="5" t="str">
        <f>"""solar_location5"":" &amp;ForecastModelInputs!M206&amp;","</f>
        <v>"solar_location5":1.34,</v>
      </c>
      <c r="O205" s="5" t="str">
        <f>"""solar_location1"":" &amp;ForecastModelInputs!N206&amp;","</f>
        <v>"solar_location1":1.16,</v>
      </c>
      <c r="P205" s="5" t="str">
        <f>"""summerWinter"":""" &amp;ForecastModelInputs!O206&amp;""","</f>
        <v>"summerWinter":"WINTER",</v>
      </c>
      <c r="Q205" s="4" t="str">
        <f>"""dateTimeLocal"":"""&amp;TEXT(ForecastModelInputs!P206,"YYYY-MM-DD HH:MM:SS")&amp;".0000000"","</f>
        <v>"dateTimeLocal":"2019-03-14 06:00:00.0000000",</v>
      </c>
      <c r="R205" s="5" t="str">
        <f>"""year"":" &amp;ForecastModelInputs!Q206&amp;","</f>
        <v>"year":2019,</v>
      </c>
      <c r="S205" s="5" t="str">
        <f>"""monthNum"":" &amp;ForecastModelInputs!R206&amp;","</f>
        <v>"monthNum":3,</v>
      </c>
      <c r="T205" s="5" t="str">
        <f>"""monthName"":""" &amp;ForecastModelInputs!S206&amp;""","</f>
        <v>"monthName":"Mar",</v>
      </c>
      <c r="U205" s="5" t="str">
        <f>"""weekNumber"":" &amp;ForecastModelInputs!T206&amp;","</f>
        <v>"weekNumber":11,</v>
      </c>
      <c r="V205" s="5" t="str">
        <f>"""dayOfWeek"":""" &amp;TRIM(ForecastModelInputs!U206)&amp;""","</f>
        <v>"dayOfWeek":"Thu",</v>
      </c>
      <c r="W205" s="5" t="str">
        <f>"""dayOfWeekNumber"":" &amp;ForecastModelInputs!V206&amp;","</f>
        <v>"dayOfWeekNumber":5,</v>
      </c>
      <c r="X205" s="5" t="str">
        <f>"""hourText"":"&amp;ForecastModelInputs!X206&amp;","</f>
        <v>"hourText":6,</v>
      </c>
      <c r="Y205" s="5" t="str">
        <f>"""hourNumber"":" &amp;ForecastModelInputs!X206&amp;","</f>
        <v>"hourNumber":6,</v>
      </c>
      <c r="Z205" s="5" t="str">
        <f>"""settlementPeriod"":" &amp;ForecastModelInputs!Y206&amp;","</f>
        <v>"settlementPeriod":13,</v>
      </c>
      <c r="AA205" s="5" t="s">
        <v>63</v>
      </c>
      <c r="AB205" s="5" t="str">
        <f>"""bankHoliday"":""" &amp;ForecastModelInputs!Z206&amp;""","</f>
        <v>"bankHoliday":"44227.25",</v>
      </c>
      <c r="AC205" s="5" t="str">
        <f>"""workingDay"":""" &amp;ForecastModelInputs!AA206&amp;"""},"</f>
        <v>"workingDay":"NOT HOLIDAY"},</v>
      </c>
    </row>
    <row r="206" spans="1:29" x14ac:dyDescent="0.3">
      <c r="A206" s="6" t="str">
        <f t="shared" si="3"/>
        <v>{"dateTimeUTC":"2019-03-14 06:30:00.0000000","temp_location3":8.63,"temp_location6":10.08,"temp_location2":8.97,"temp_location4":8.41,"temp_location5":10.25,"temp_location1":9.06,"solar_location3":1.3,"solar_location6":1.6,"solar_location2":2.05,"solar_location4":2.73,"solar_location5":1.34,"solar_location1":1.16,"summerWinter":"WINTER","dateTimeLocal":"2019-03-14 06:30:00.0000000","year":2019,"monthNum":3,"monthName":"Mar","weekNumber":11,"dayOfWeek":"Thu","dayOfWeekNumber":5,"hourText":6,"hourNumber":6,"settlementPeriod":14,"timeOfDayLocal": "2000-01-01 00:00:00,000000","bankHoliday":"44227.2708333333","workingDay":"NOT HOLIDAY"},</v>
      </c>
      <c r="B206" s="5" t="s">
        <v>62</v>
      </c>
      <c r="C206" s="4" t="str">
        <f>"""dateTimeUTC"":"""&amp;TEXT(ForecastModelInputs!A207,"YYYY-MM-DD HH:MM:SS")&amp;".0000000"","</f>
        <v>"dateTimeUTC":"2019-03-14 06:30:00.0000000",</v>
      </c>
      <c r="D206" s="5" t="str">
        <f>"""temp_location3"":" &amp;ForecastModelInputs!C207&amp;","</f>
        <v>"temp_location3":8.63,</v>
      </c>
      <c r="E206" s="5" t="str">
        <f>"""temp_location6"":" &amp;ForecastModelInputs!D207&amp;","</f>
        <v>"temp_location6":10.08,</v>
      </c>
      <c r="F206" s="5" t="str">
        <f>"""temp_location2"":" &amp;ForecastModelInputs!E207&amp;","</f>
        <v>"temp_location2":8.97,</v>
      </c>
      <c r="G206" s="5" t="str">
        <f>"""temp_location4"":" &amp;ForecastModelInputs!F207&amp;","</f>
        <v>"temp_location4":8.41,</v>
      </c>
      <c r="H206" s="5" t="str">
        <f>"""temp_location5"":" &amp;ForecastModelInputs!G207&amp;","</f>
        <v>"temp_location5":10.25,</v>
      </c>
      <c r="I206" s="5" t="str">
        <f>"""temp_location1"":" &amp;ForecastModelInputs!H207&amp;","</f>
        <v>"temp_location1":9.06,</v>
      </c>
      <c r="J206" s="5" t="str">
        <f>"""solar_location3"":" &amp;ForecastModelInputs!I207&amp;","</f>
        <v>"solar_location3":1.3,</v>
      </c>
      <c r="K206" s="5" t="str">
        <f>"""solar_location6"":" &amp;ForecastModelInputs!J207&amp;","</f>
        <v>"solar_location6":1.6,</v>
      </c>
      <c r="L206" s="5" t="str">
        <f>"""solar_location2"":" &amp;ForecastModelInputs!K207&amp;","</f>
        <v>"solar_location2":2.05,</v>
      </c>
      <c r="M206" s="5" t="str">
        <f>"""solar_location4"":" &amp;ForecastModelInputs!L207&amp;","</f>
        <v>"solar_location4":2.73,</v>
      </c>
      <c r="N206" s="5" t="str">
        <f>"""solar_location5"":" &amp;ForecastModelInputs!M207&amp;","</f>
        <v>"solar_location5":1.34,</v>
      </c>
      <c r="O206" s="5" t="str">
        <f>"""solar_location1"":" &amp;ForecastModelInputs!N207&amp;","</f>
        <v>"solar_location1":1.16,</v>
      </c>
      <c r="P206" s="5" t="str">
        <f>"""summerWinter"":""" &amp;ForecastModelInputs!O207&amp;""","</f>
        <v>"summerWinter":"WINTER",</v>
      </c>
      <c r="Q206" s="4" t="str">
        <f>"""dateTimeLocal"":"""&amp;TEXT(ForecastModelInputs!P207,"YYYY-MM-DD HH:MM:SS")&amp;".0000000"","</f>
        <v>"dateTimeLocal":"2019-03-14 06:30:00.0000000",</v>
      </c>
      <c r="R206" s="5" t="str">
        <f>"""year"":" &amp;ForecastModelInputs!Q207&amp;","</f>
        <v>"year":2019,</v>
      </c>
      <c r="S206" s="5" t="str">
        <f>"""monthNum"":" &amp;ForecastModelInputs!R207&amp;","</f>
        <v>"monthNum":3,</v>
      </c>
      <c r="T206" s="5" t="str">
        <f>"""monthName"":""" &amp;ForecastModelInputs!S207&amp;""","</f>
        <v>"monthName":"Mar",</v>
      </c>
      <c r="U206" s="5" t="str">
        <f>"""weekNumber"":" &amp;ForecastModelInputs!T207&amp;","</f>
        <v>"weekNumber":11,</v>
      </c>
      <c r="V206" s="5" t="str">
        <f>"""dayOfWeek"":""" &amp;TRIM(ForecastModelInputs!U207)&amp;""","</f>
        <v>"dayOfWeek":"Thu",</v>
      </c>
      <c r="W206" s="5" t="str">
        <f>"""dayOfWeekNumber"":" &amp;ForecastModelInputs!V207&amp;","</f>
        <v>"dayOfWeekNumber":5,</v>
      </c>
      <c r="X206" s="5" t="str">
        <f>"""hourText"":"&amp;ForecastModelInputs!X207&amp;","</f>
        <v>"hourText":6,</v>
      </c>
      <c r="Y206" s="5" t="str">
        <f>"""hourNumber"":" &amp;ForecastModelInputs!X207&amp;","</f>
        <v>"hourNumber":6,</v>
      </c>
      <c r="Z206" s="5" t="str">
        <f>"""settlementPeriod"":" &amp;ForecastModelInputs!Y207&amp;","</f>
        <v>"settlementPeriod":14,</v>
      </c>
      <c r="AA206" s="5" t="s">
        <v>63</v>
      </c>
      <c r="AB206" s="5" t="str">
        <f>"""bankHoliday"":""" &amp;ForecastModelInputs!Z207&amp;""","</f>
        <v>"bankHoliday":"44227.2708333333",</v>
      </c>
      <c r="AC206" s="5" t="str">
        <f>"""workingDay"":""" &amp;ForecastModelInputs!AA207&amp;"""},"</f>
        <v>"workingDay":"NOT HOLIDAY"},</v>
      </c>
    </row>
    <row r="207" spans="1:29" x14ac:dyDescent="0.3">
      <c r="A207" s="6" t="str">
        <f t="shared" si="3"/>
        <v>{"dateTimeUTC":"2019-03-14 07:00:00.0000000","temp_location3":8.92,"temp_location6":10.26,"temp_location2":9.23,"temp_location4":8.79,"temp_location5":10.4,"temp_location1":9.25,"solar_location3":18.02,"solar_location6":20.12,"solar_location2":25.71,"solar_location4":26.77,"solar_location5":20.21,"solar_location1":17.82,"summerWinter":"WINTER","dateTimeLocal":"2019-03-14 07:00:00.0000000","year":2019,"monthNum":3,"monthName":"Mar","weekNumber":11,"dayOfWeek":"Thu","dayOfWeekNumber":5,"hourText":7,"hourNumber":7,"settlementPeriod":15,"timeOfDayLocal": "2000-01-01 00:00:00,000000","bankHoliday":"44227.2916666667","workingDay":"NOT HOLIDAY"},</v>
      </c>
      <c r="B207" s="5" t="s">
        <v>62</v>
      </c>
      <c r="C207" s="4" t="str">
        <f>"""dateTimeUTC"":"""&amp;TEXT(ForecastModelInputs!A208,"YYYY-MM-DD HH:MM:SS")&amp;".0000000"","</f>
        <v>"dateTimeUTC":"2019-03-14 07:00:00.0000000",</v>
      </c>
      <c r="D207" s="5" t="str">
        <f>"""temp_location3"":" &amp;ForecastModelInputs!C208&amp;","</f>
        <v>"temp_location3":8.92,</v>
      </c>
      <c r="E207" s="5" t="str">
        <f>"""temp_location6"":" &amp;ForecastModelInputs!D208&amp;","</f>
        <v>"temp_location6":10.26,</v>
      </c>
      <c r="F207" s="5" t="str">
        <f>"""temp_location2"":" &amp;ForecastModelInputs!E208&amp;","</f>
        <v>"temp_location2":9.23,</v>
      </c>
      <c r="G207" s="5" t="str">
        <f>"""temp_location4"":" &amp;ForecastModelInputs!F208&amp;","</f>
        <v>"temp_location4":8.79,</v>
      </c>
      <c r="H207" s="5" t="str">
        <f>"""temp_location5"":" &amp;ForecastModelInputs!G208&amp;","</f>
        <v>"temp_location5":10.4,</v>
      </c>
      <c r="I207" s="5" t="str">
        <f>"""temp_location1"":" &amp;ForecastModelInputs!H208&amp;","</f>
        <v>"temp_location1":9.25,</v>
      </c>
      <c r="J207" s="5" t="str">
        <f>"""solar_location3"":" &amp;ForecastModelInputs!I208&amp;","</f>
        <v>"solar_location3":18.02,</v>
      </c>
      <c r="K207" s="5" t="str">
        <f>"""solar_location6"":" &amp;ForecastModelInputs!J208&amp;","</f>
        <v>"solar_location6":20.12,</v>
      </c>
      <c r="L207" s="5" t="str">
        <f>"""solar_location2"":" &amp;ForecastModelInputs!K208&amp;","</f>
        <v>"solar_location2":25.71,</v>
      </c>
      <c r="M207" s="5" t="str">
        <f>"""solar_location4"":" &amp;ForecastModelInputs!L208&amp;","</f>
        <v>"solar_location4":26.77,</v>
      </c>
      <c r="N207" s="5" t="str">
        <f>"""solar_location5"":" &amp;ForecastModelInputs!M208&amp;","</f>
        <v>"solar_location5":20.21,</v>
      </c>
      <c r="O207" s="5" t="str">
        <f>"""solar_location1"":" &amp;ForecastModelInputs!N208&amp;","</f>
        <v>"solar_location1":17.82,</v>
      </c>
      <c r="P207" s="5" t="str">
        <f>"""summerWinter"":""" &amp;ForecastModelInputs!O208&amp;""","</f>
        <v>"summerWinter":"WINTER",</v>
      </c>
      <c r="Q207" s="4" t="str">
        <f>"""dateTimeLocal"":"""&amp;TEXT(ForecastModelInputs!P208,"YYYY-MM-DD HH:MM:SS")&amp;".0000000"","</f>
        <v>"dateTimeLocal":"2019-03-14 07:00:00.0000000",</v>
      </c>
      <c r="R207" s="5" t="str">
        <f>"""year"":" &amp;ForecastModelInputs!Q208&amp;","</f>
        <v>"year":2019,</v>
      </c>
      <c r="S207" s="5" t="str">
        <f>"""monthNum"":" &amp;ForecastModelInputs!R208&amp;","</f>
        <v>"monthNum":3,</v>
      </c>
      <c r="T207" s="5" t="str">
        <f>"""monthName"":""" &amp;ForecastModelInputs!S208&amp;""","</f>
        <v>"monthName":"Mar",</v>
      </c>
      <c r="U207" s="5" t="str">
        <f>"""weekNumber"":" &amp;ForecastModelInputs!T208&amp;","</f>
        <v>"weekNumber":11,</v>
      </c>
      <c r="V207" s="5" t="str">
        <f>"""dayOfWeek"":""" &amp;TRIM(ForecastModelInputs!U208)&amp;""","</f>
        <v>"dayOfWeek":"Thu",</v>
      </c>
      <c r="W207" s="5" t="str">
        <f>"""dayOfWeekNumber"":" &amp;ForecastModelInputs!V208&amp;","</f>
        <v>"dayOfWeekNumber":5,</v>
      </c>
      <c r="X207" s="5" t="str">
        <f>"""hourText"":"&amp;ForecastModelInputs!X208&amp;","</f>
        <v>"hourText":7,</v>
      </c>
      <c r="Y207" s="5" t="str">
        <f>"""hourNumber"":" &amp;ForecastModelInputs!X208&amp;","</f>
        <v>"hourNumber":7,</v>
      </c>
      <c r="Z207" s="5" t="str">
        <f>"""settlementPeriod"":" &amp;ForecastModelInputs!Y208&amp;","</f>
        <v>"settlementPeriod":15,</v>
      </c>
      <c r="AA207" s="5" t="s">
        <v>63</v>
      </c>
      <c r="AB207" s="5" t="str">
        <f>"""bankHoliday"":""" &amp;ForecastModelInputs!Z208&amp;""","</f>
        <v>"bankHoliday":"44227.2916666667",</v>
      </c>
      <c r="AC207" s="5" t="str">
        <f>"""workingDay"":""" &amp;ForecastModelInputs!AA208&amp;"""},"</f>
        <v>"workingDay":"NOT HOLIDAY"},</v>
      </c>
    </row>
    <row r="208" spans="1:29" x14ac:dyDescent="0.3">
      <c r="A208" s="6" t="str">
        <f t="shared" si="3"/>
        <v>{"dateTimeUTC":"2019-03-14 07:30:00.0000000","temp_location3":8.92,"temp_location6":10.26,"temp_location2":9.23,"temp_location4":8.79,"temp_location5":10.4,"temp_location1":9.25,"solar_location3":18.02,"solar_location6":20.12,"solar_location2":25.71,"solar_location4":26.77,"solar_location5":20.21,"solar_location1":17.82,"summerWinter":"WINTER","dateTimeLocal":"2019-03-14 07:30:00.0000000","year":2019,"monthNum":3,"monthName":"Mar","weekNumber":11,"dayOfWeek":"Thu","dayOfWeekNumber":5,"hourText":7,"hourNumber":7,"settlementPeriod":16,"timeOfDayLocal": "2000-01-01 00:00:00,000000","bankHoliday":"44227.3125","workingDay":"NOT HOLIDAY"},</v>
      </c>
      <c r="B208" s="5" t="s">
        <v>62</v>
      </c>
      <c r="C208" s="4" t="str">
        <f>"""dateTimeUTC"":"""&amp;TEXT(ForecastModelInputs!A209,"YYYY-MM-DD HH:MM:SS")&amp;".0000000"","</f>
        <v>"dateTimeUTC":"2019-03-14 07:30:00.0000000",</v>
      </c>
      <c r="D208" s="5" t="str">
        <f>"""temp_location3"":" &amp;ForecastModelInputs!C209&amp;","</f>
        <v>"temp_location3":8.92,</v>
      </c>
      <c r="E208" s="5" t="str">
        <f>"""temp_location6"":" &amp;ForecastModelInputs!D209&amp;","</f>
        <v>"temp_location6":10.26,</v>
      </c>
      <c r="F208" s="5" t="str">
        <f>"""temp_location2"":" &amp;ForecastModelInputs!E209&amp;","</f>
        <v>"temp_location2":9.23,</v>
      </c>
      <c r="G208" s="5" t="str">
        <f>"""temp_location4"":" &amp;ForecastModelInputs!F209&amp;","</f>
        <v>"temp_location4":8.79,</v>
      </c>
      <c r="H208" s="5" t="str">
        <f>"""temp_location5"":" &amp;ForecastModelInputs!G209&amp;","</f>
        <v>"temp_location5":10.4,</v>
      </c>
      <c r="I208" s="5" t="str">
        <f>"""temp_location1"":" &amp;ForecastModelInputs!H209&amp;","</f>
        <v>"temp_location1":9.25,</v>
      </c>
      <c r="J208" s="5" t="str">
        <f>"""solar_location3"":" &amp;ForecastModelInputs!I209&amp;","</f>
        <v>"solar_location3":18.02,</v>
      </c>
      <c r="K208" s="5" t="str">
        <f>"""solar_location6"":" &amp;ForecastModelInputs!J209&amp;","</f>
        <v>"solar_location6":20.12,</v>
      </c>
      <c r="L208" s="5" t="str">
        <f>"""solar_location2"":" &amp;ForecastModelInputs!K209&amp;","</f>
        <v>"solar_location2":25.71,</v>
      </c>
      <c r="M208" s="5" t="str">
        <f>"""solar_location4"":" &amp;ForecastModelInputs!L209&amp;","</f>
        <v>"solar_location4":26.77,</v>
      </c>
      <c r="N208" s="5" t="str">
        <f>"""solar_location5"":" &amp;ForecastModelInputs!M209&amp;","</f>
        <v>"solar_location5":20.21,</v>
      </c>
      <c r="O208" s="5" t="str">
        <f>"""solar_location1"":" &amp;ForecastModelInputs!N209&amp;","</f>
        <v>"solar_location1":17.82,</v>
      </c>
      <c r="P208" s="5" t="str">
        <f>"""summerWinter"":""" &amp;ForecastModelInputs!O209&amp;""","</f>
        <v>"summerWinter":"WINTER",</v>
      </c>
      <c r="Q208" s="4" t="str">
        <f>"""dateTimeLocal"":"""&amp;TEXT(ForecastModelInputs!P209,"YYYY-MM-DD HH:MM:SS")&amp;".0000000"","</f>
        <v>"dateTimeLocal":"2019-03-14 07:30:00.0000000",</v>
      </c>
      <c r="R208" s="5" t="str">
        <f>"""year"":" &amp;ForecastModelInputs!Q209&amp;","</f>
        <v>"year":2019,</v>
      </c>
      <c r="S208" s="5" t="str">
        <f>"""monthNum"":" &amp;ForecastModelInputs!R209&amp;","</f>
        <v>"monthNum":3,</v>
      </c>
      <c r="T208" s="5" t="str">
        <f>"""monthName"":""" &amp;ForecastModelInputs!S209&amp;""","</f>
        <v>"monthName":"Mar",</v>
      </c>
      <c r="U208" s="5" t="str">
        <f>"""weekNumber"":" &amp;ForecastModelInputs!T209&amp;","</f>
        <v>"weekNumber":11,</v>
      </c>
      <c r="V208" s="5" t="str">
        <f>"""dayOfWeek"":""" &amp;TRIM(ForecastModelInputs!U209)&amp;""","</f>
        <v>"dayOfWeek":"Thu",</v>
      </c>
      <c r="W208" s="5" t="str">
        <f>"""dayOfWeekNumber"":" &amp;ForecastModelInputs!V209&amp;","</f>
        <v>"dayOfWeekNumber":5,</v>
      </c>
      <c r="X208" s="5" t="str">
        <f>"""hourText"":"&amp;ForecastModelInputs!X209&amp;","</f>
        <v>"hourText":7,</v>
      </c>
      <c r="Y208" s="5" t="str">
        <f>"""hourNumber"":" &amp;ForecastModelInputs!X209&amp;","</f>
        <v>"hourNumber":7,</v>
      </c>
      <c r="Z208" s="5" t="str">
        <f>"""settlementPeriod"":" &amp;ForecastModelInputs!Y209&amp;","</f>
        <v>"settlementPeriod":16,</v>
      </c>
      <c r="AA208" s="5" t="s">
        <v>63</v>
      </c>
      <c r="AB208" s="5" t="str">
        <f>"""bankHoliday"":""" &amp;ForecastModelInputs!Z209&amp;""","</f>
        <v>"bankHoliday":"44227.3125",</v>
      </c>
      <c r="AC208" s="5" t="str">
        <f>"""workingDay"":""" &amp;ForecastModelInputs!AA209&amp;"""},"</f>
        <v>"workingDay":"NOT HOLIDAY"},</v>
      </c>
    </row>
    <row r="209" spans="1:29" x14ac:dyDescent="0.3">
      <c r="A209" s="6" t="str">
        <f t="shared" si="3"/>
        <v>{"dateTimeUTC":"2019-03-14 08:00:00.0000000","temp_location3":9.28,"temp_location6":10.43,"temp_location2":9.58,"temp_location4":9.3,"temp_location5":10.53,"temp_location1":9.53,"solar_location3":49.3,"solar_location6":42.5,"solar_location2":61.28,"solar_location4":86.16,"solar_location5":42.64,"solar_location1":42.17,"summerWinter":"WINTER","dateTimeLocal":"2019-03-14 08:00:00.0000000","year":2019,"monthNum":3,"monthName":"Mar","weekNumber":11,"dayOfWeek":"Thu","dayOfWeekNumber":5,"hourText":8,"hourNumber":8,"settlementPeriod":17,"timeOfDayLocal": "2000-01-01 00:00:00,000000","bankHoliday":"44227.3333333333","workingDay":"NOT HOLIDAY"},</v>
      </c>
      <c r="B209" s="5" t="s">
        <v>62</v>
      </c>
      <c r="C209" s="4" t="str">
        <f>"""dateTimeUTC"":"""&amp;TEXT(ForecastModelInputs!A210,"YYYY-MM-DD HH:MM:SS")&amp;".0000000"","</f>
        <v>"dateTimeUTC":"2019-03-14 08:00:00.0000000",</v>
      </c>
      <c r="D209" s="5" t="str">
        <f>"""temp_location3"":" &amp;ForecastModelInputs!C210&amp;","</f>
        <v>"temp_location3":9.28,</v>
      </c>
      <c r="E209" s="5" t="str">
        <f>"""temp_location6"":" &amp;ForecastModelInputs!D210&amp;","</f>
        <v>"temp_location6":10.43,</v>
      </c>
      <c r="F209" s="5" t="str">
        <f>"""temp_location2"":" &amp;ForecastModelInputs!E210&amp;","</f>
        <v>"temp_location2":9.58,</v>
      </c>
      <c r="G209" s="5" t="str">
        <f>"""temp_location4"":" &amp;ForecastModelInputs!F210&amp;","</f>
        <v>"temp_location4":9.3,</v>
      </c>
      <c r="H209" s="5" t="str">
        <f>"""temp_location5"":" &amp;ForecastModelInputs!G210&amp;","</f>
        <v>"temp_location5":10.53,</v>
      </c>
      <c r="I209" s="5" t="str">
        <f>"""temp_location1"":" &amp;ForecastModelInputs!H210&amp;","</f>
        <v>"temp_location1":9.53,</v>
      </c>
      <c r="J209" s="5" t="str">
        <f>"""solar_location3"":" &amp;ForecastModelInputs!I210&amp;","</f>
        <v>"solar_location3":49.3,</v>
      </c>
      <c r="K209" s="5" t="str">
        <f>"""solar_location6"":" &amp;ForecastModelInputs!J210&amp;","</f>
        <v>"solar_location6":42.5,</v>
      </c>
      <c r="L209" s="5" t="str">
        <f>"""solar_location2"":" &amp;ForecastModelInputs!K210&amp;","</f>
        <v>"solar_location2":61.28,</v>
      </c>
      <c r="M209" s="5" t="str">
        <f>"""solar_location4"":" &amp;ForecastModelInputs!L210&amp;","</f>
        <v>"solar_location4":86.16,</v>
      </c>
      <c r="N209" s="5" t="str">
        <f>"""solar_location5"":" &amp;ForecastModelInputs!M210&amp;","</f>
        <v>"solar_location5":42.64,</v>
      </c>
      <c r="O209" s="5" t="str">
        <f>"""solar_location1"":" &amp;ForecastModelInputs!N210&amp;","</f>
        <v>"solar_location1":42.17,</v>
      </c>
      <c r="P209" s="5" t="str">
        <f>"""summerWinter"":""" &amp;ForecastModelInputs!O210&amp;""","</f>
        <v>"summerWinter":"WINTER",</v>
      </c>
      <c r="Q209" s="4" t="str">
        <f>"""dateTimeLocal"":"""&amp;TEXT(ForecastModelInputs!P210,"YYYY-MM-DD HH:MM:SS")&amp;".0000000"","</f>
        <v>"dateTimeLocal":"2019-03-14 08:00:00.0000000",</v>
      </c>
      <c r="R209" s="5" t="str">
        <f>"""year"":" &amp;ForecastModelInputs!Q210&amp;","</f>
        <v>"year":2019,</v>
      </c>
      <c r="S209" s="5" t="str">
        <f>"""monthNum"":" &amp;ForecastModelInputs!R210&amp;","</f>
        <v>"monthNum":3,</v>
      </c>
      <c r="T209" s="5" t="str">
        <f>"""monthName"":""" &amp;ForecastModelInputs!S210&amp;""","</f>
        <v>"monthName":"Mar",</v>
      </c>
      <c r="U209" s="5" t="str">
        <f>"""weekNumber"":" &amp;ForecastModelInputs!T210&amp;","</f>
        <v>"weekNumber":11,</v>
      </c>
      <c r="V209" s="5" t="str">
        <f>"""dayOfWeek"":""" &amp;TRIM(ForecastModelInputs!U210)&amp;""","</f>
        <v>"dayOfWeek":"Thu",</v>
      </c>
      <c r="W209" s="5" t="str">
        <f>"""dayOfWeekNumber"":" &amp;ForecastModelInputs!V210&amp;","</f>
        <v>"dayOfWeekNumber":5,</v>
      </c>
      <c r="X209" s="5" t="str">
        <f>"""hourText"":"&amp;ForecastModelInputs!X210&amp;","</f>
        <v>"hourText":8,</v>
      </c>
      <c r="Y209" s="5" t="str">
        <f>"""hourNumber"":" &amp;ForecastModelInputs!X210&amp;","</f>
        <v>"hourNumber":8,</v>
      </c>
      <c r="Z209" s="5" t="str">
        <f>"""settlementPeriod"":" &amp;ForecastModelInputs!Y210&amp;","</f>
        <v>"settlementPeriod":17,</v>
      </c>
      <c r="AA209" s="5" t="s">
        <v>63</v>
      </c>
      <c r="AB209" s="5" t="str">
        <f>"""bankHoliday"":""" &amp;ForecastModelInputs!Z210&amp;""","</f>
        <v>"bankHoliday":"44227.3333333333",</v>
      </c>
      <c r="AC209" s="5" t="str">
        <f>"""workingDay"":""" &amp;ForecastModelInputs!AA210&amp;"""},"</f>
        <v>"workingDay":"NOT HOLIDAY"},</v>
      </c>
    </row>
    <row r="210" spans="1:29" x14ac:dyDescent="0.3">
      <c r="A210" s="6" t="str">
        <f t="shared" si="3"/>
        <v>{"dateTimeUTC":"2019-03-14 08:30:00.0000000","temp_location3":9.28,"temp_location6":10.43,"temp_location2":9.58,"temp_location4":9.3,"temp_location5":10.53,"temp_location1":9.53,"solar_location3":49.3,"solar_location6":42.5,"solar_location2":61.28,"solar_location4":86.16,"solar_location5":42.64,"solar_location1":42.17,"summerWinter":"WINTER","dateTimeLocal":"2019-03-14 08:30:00.0000000","year":2019,"monthNum":3,"monthName":"Mar","weekNumber":11,"dayOfWeek":"Thu","dayOfWeekNumber":5,"hourText":8,"hourNumber":8,"settlementPeriod":18,"timeOfDayLocal": "2000-01-01 00:00:00,000000","bankHoliday":"44227.3541666667","workingDay":"NOT HOLIDAY"},</v>
      </c>
      <c r="B210" s="5" t="s">
        <v>62</v>
      </c>
      <c r="C210" s="4" t="str">
        <f>"""dateTimeUTC"":"""&amp;TEXT(ForecastModelInputs!A211,"YYYY-MM-DD HH:MM:SS")&amp;".0000000"","</f>
        <v>"dateTimeUTC":"2019-03-14 08:30:00.0000000",</v>
      </c>
      <c r="D210" s="5" t="str">
        <f>"""temp_location3"":" &amp;ForecastModelInputs!C211&amp;","</f>
        <v>"temp_location3":9.28,</v>
      </c>
      <c r="E210" s="5" t="str">
        <f>"""temp_location6"":" &amp;ForecastModelInputs!D211&amp;","</f>
        <v>"temp_location6":10.43,</v>
      </c>
      <c r="F210" s="5" t="str">
        <f>"""temp_location2"":" &amp;ForecastModelInputs!E211&amp;","</f>
        <v>"temp_location2":9.58,</v>
      </c>
      <c r="G210" s="5" t="str">
        <f>"""temp_location4"":" &amp;ForecastModelInputs!F211&amp;","</f>
        <v>"temp_location4":9.3,</v>
      </c>
      <c r="H210" s="5" t="str">
        <f>"""temp_location5"":" &amp;ForecastModelInputs!G211&amp;","</f>
        <v>"temp_location5":10.53,</v>
      </c>
      <c r="I210" s="5" t="str">
        <f>"""temp_location1"":" &amp;ForecastModelInputs!H211&amp;","</f>
        <v>"temp_location1":9.53,</v>
      </c>
      <c r="J210" s="5" t="str">
        <f>"""solar_location3"":" &amp;ForecastModelInputs!I211&amp;","</f>
        <v>"solar_location3":49.3,</v>
      </c>
      <c r="K210" s="5" t="str">
        <f>"""solar_location6"":" &amp;ForecastModelInputs!J211&amp;","</f>
        <v>"solar_location6":42.5,</v>
      </c>
      <c r="L210" s="5" t="str">
        <f>"""solar_location2"":" &amp;ForecastModelInputs!K211&amp;","</f>
        <v>"solar_location2":61.28,</v>
      </c>
      <c r="M210" s="5" t="str">
        <f>"""solar_location4"":" &amp;ForecastModelInputs!L211&amp;","</f>
        <v>"solar_location4":86.16,</v>
      </c>
      <c r="N210" s="5" t="str">
        <f>"""solar_location5"":" &amp;ForecastModelInputs!M211&amp;","</f>
        <v>"solar_location5":42.64,</v>
      </c>
      <c r="O210" s="5" t="str">
        <f>"""solar_location1"":" &amp;ForecastModelInputs!N211&amp;","</f>
        <v>"solar_location1":42.17,</v>
      </c>
      <c r="P210" s="5" t="str">
        <f>"""summerWinter"":""" &amp;ForecastModelInputs!O211&amp;""","</f>
        <v>"summerWinter":"WINTER",</v>
      </c>
      <c r="Q210" s="4" t="str">
        <f>"""dateTimeLocal"":"""&amp;TEXT(ForecastModelInputs!P211,"YYYY-MM-DD HH:MM:SS")&amp;".0000000"","</f>
        <v>"dateTimeLocal":"2019-03-14 08:30:00.0000000",</v>
      </c>
      <c r="R210" s="5" t="str">
        <f>"""year"":" &amp;ForecastModelInputs!Q211&amp;","</f>
        <v>"year":2019,</v>
      </c>
      <c r="S210" s="5" t="str">
        <f>"""monthNum"":" &amp;ForecastModelInputs!R211&amp;","</f>
        <v>"monthNum":3,</v>
      </c>
      <c r="T210" s="5" t="str">
        <f>"""monthName"":""" &amp;ForecastModelInputs!S211&amp;""","</f>
        <v>"monthName":"Mar",</v>
      </c>
      <c r="U210" s="5" t="str">
        <f>"""weekNumber"":" &amp;ForecastModelInputs!T211&amp;","</f>
        <v>"weekNumber":11,</v>
      </c>
      <c r="V210" s="5" t="str">
        <f>"""dayOfWeek"":""" &amp;TRIM(ForecastModelInputs!U211)&amp;""","</f>
        <v>"dayOfWeek":"Thu",</v>
      </c>
      <c r="W210" s="5" t="str">
        <f>"""dayOfWeekNumber"":" &amp;ForecastModelInputs!V211&amp;","</f>
        <v>"dayOfWeekNumber":5,</v>
      </c>
      <c r="X210" s="5" t="str">
        <f>"""hourText"":"&amp;ForecastModelInputs!X211&amp;","</f>
        <v>"hourText":8,</v>
      </c>
      <c r="Y210" s="5" t="str">
        <f>"""hourNumber"":" &amp;ForecastModelInputs!X211&amp;","</f>
        <v>"hourNumber":8,</v>
      </c>
      <c r="Z210" s="5" t="str">
        <f>"""settlementPeriod"":" &amp;ForecastModelInputs!Y211&amp;","</f>
        <v>"settlementPeriod":18,</v>
      </c>
      <c r="AA210" s="5" t="s">
        <v>63</v>
      </c>
      <c r="AB210" s="5" t="str">
        <f>"""bankHoliday"":""" &amp;ForecastModelInputs!Z211&amp;""","</f>
        <v>"bankHoliday":"44227.3541666667",</v>
      </c>
      <c r="AC210" s="5" t="str">
        <f>"""workingDay"":""" &amp;ForecastModelInputs!AA211&amp;"""},"</f>
        <v>"workingDay":"NOT HOLIDAY"},</v>
      </c>
    </row>
    <row r="211" spans="1:29" x14ac:dyDescent="0.3">
      <c r="A211" s="6" t="str">
        <f t="shared" si="3"/>
        <v>{"dateTimeUTC":"2019-03-14 09:00:00.0000000","temp_location3":9.69,"temp_location6":10.6,"temp_location2":10.03,"temp_location4":9.91,"temp_location5":10.69,"temp_location1":9.92,"solar_location3":84.88,"solar_location6":82.69,"solar_location2":132.06,"solar_location4":142.19,"solar_location5":85.03,"solar_location1":81.06,"summerWinter":"WINTER","dateTimeLocal":"2019-03-14 09:00:00.0000000","year":2019,"monthNum":3,"monthName":"Mar","weekNumber":11,"dayOfWeek":"Thu","dayOfWeekNumber":5,"hourText":9,"hourNumber":9,"settlementPeriod":19,"timeOfDayLocal": "2000-01-01 00:00:00,000000","bankHoliday":"44227.375","workingDay":"NOT HOLIDAY"},</v>
      </c>
      <c r="B211" s="5" t="s">
        <v>62</v>
      </c>
      <c r="C211" s="4" t="str">
        <f>"""dateTimeUTC"":"""&amp;TEXT(ForecastModelInputs!A212,"YYYY-MM-DD HH:MM:SS")&amp;".0000000"","</f>
        <v>"dateTimeUTC":"2019-03-14 09:00:00.0000000",</v>
      </c>
      <c r="D211" s="5" t="str">
        <f>"""temp_location3"":" &amp;ForecastModelInputs!C212&amp;","</f>
        <v>"temp_location3":9.69,</v>
      </c>
      <c r="E211" s="5" t="str">
        <f>"""temp_location6"":" &amp;ForecastModelInputs!D212&amp;","</f>
        <v>"temp_location6":10.6,</v>
      </c>
      <c r="F211" s="5" t="str">
        <f>"""temp_location2"":" &amp;ForecastModelInputs!E212&amp;","</f>
        <v>"temp_location2":10.03,</v>
      </c>
      <c r="G211" s="5" t="str">
        <f>"""temp_location4"":" &amp;ForecastModelInputs!F212&amp;","</f>
        <v>"temp_location4":9.91,</v>
      </c>
      <c r="H211" s="5" t="str">
        <f>"""temp_location5"":" &amp;ForecastModelInputs!G212&amp;","</f>
        <v>"temp_location5":10.69,</v>
      </c>
      <c r="I211" s="5" t="str">
        <f>"""temp_location1"":" &amp;ForecastModelInputs!H212&amp;","</f>
        <v>"temp_location1":9.92,</v>
      </c>
      <c r="J211" s="5" t="str">
        <f>"""solar_location3"":" &amp;ForecastModelInputs!I212&amp;","</f>
        <v>"solar_location3":84.88,</v>
      </c>
      <c r="K211" s="5" t="str">
        <f>"""solar_location6"":" &amp;ForecastModelInputs!J212&amp;","</f>
        <v>"solar_location6":82.69,</v>
      </c>
      <c r="L211" s="5" t="str">
        <f>"""solar_location2"":" &amp;ForecastModelInputs!K212&amp;","</f>
        <v>"solar_location2":132.06,</v>
      </c>
      <c r="M211" s="5" t="str">
        <f>"""solar_location4"":" &amp;ForecastModelInputs!L212&amp;","</f>
        <v>"solar_location4":142.19,</v>
      </c>
      <c r="N211" s="5" t="str">
        <f>"""solar_location5"":" &amp;ForecastModelInputs!M212&amp;","</f>
        <v>"solar_location5":85.03,</v>
      </c>
      <c r="O211" s="5" t="str">
        <f>"""solar_location1"":" &amp;ForecastModelInputs!N212&amp;","</f>
        <v>"solar_location1":81.06,</v>
      </c>
      <c r="P211" s="5" t="str">
        <f>"""summerWinter"":""" &amp;ForecastModelInputs!O212&amp;""","</f>
        <v>"summerWinter":"WINTER",</v>
      </c>
      <c r="Q211" s="4" t="str">
        <f>"""dateTimeLocal"":"""&amp;TEXT(ForecastModelInputs!P212,"YYYY-MM-DD HH:MM:SS")&amp;".0000000"","</f>
        <v>"dateTimeLocal":"2019-03-14 09:00:00.0000000",</v>
      </c>
      <c r="R211" s="5" t="str">
        <f>"""year"":" &amp;ForecastModelInputs!Q212&amp;","</f>
        <v>"year":2019,</v>
      </c>
      <c r="S211" s="5" t="str">
        <f>"""monthNum"":" &amp;ForecastModelInputs!R212&amp;","</f>
        <v>"monthNum":3,</v>
      </c>
      <c r="T211" s="5" t="str">
        <f>"""monthName"":""" &amp;ForecastModelInputs!S212&amp;""","</f>
        <v>"monthName":"Mar",</v>
      </c>
      <c r="U211" s="5" t="str">
        <f>"""weekNumber"":" &amp;ForecastModelInputs!T212&amp;","</f>
        <v>"weekNumber":11,</v>
      </c>
      <c r="V211" s="5" t="str">
        <f>"""dayOfWeek"":""" &amp;TRIM(ForecastModelInputs!U212)&amp;""","</f>
        <v>"dayOfWeek":"Thu",</v>
      </c>
      <c r="W211" s="5" t="str">
        <f>"""dayOfWeekNumber"":" &amp;ForecastModelInputs!V212&amp;","</f>
        <v>"dayOfWeekNumber":5,</v>
      </c>
      <c r="X211" s="5" t="str">
        <f>"""hourText"":"&amp;ForecastModelInputs!X212&amp;","</f>
        <v>"hourText":9,</v>
      </c>
      <c r="Y211" s="5" t="str">
        <f>"""hourNumber"":" &amp;ForecastModelInputs!X212&amp;","</f>
        <v>"hourNumber":9,</v>
      </c>
      <c r="Z211" s="5" t="str">
        <f>"""settlementPeriod"":" &amp;ForecastModelInputs!Y212&amp;","</f>
        <v>"settlementPeriod":19,</v>
      </c>
      <c r="AA211" s="5" t="s">
        <v>63</v>
      </c>
      <c r="AB211" s="5" t="str">
        <f>"""bankHoliday"":""" &amp;ForecastModelInputs!Z212&amp;""","</f>
        <v>"bankHoliday":"44227.375",</v>
      </c>
      <c r="AC211" s="5" t="str">
        <f>"""workingDay"":""" &amp;ForecastModelInputs!AA212&amp;"""},"</f>
        <v>"workingDay":"NOT HOLIDAY"},</v>
      </c>
    </row>
    <row r="212" spans="1:29" x14ac:dyDescent="0.3">
      <c r="A212" s="6" t="str">
        <f t="shared" si="3"/>
        <v>{"dateTimeUTC":"2019-03-14 09:30:00.0000000","temp_location3":9.69,"temp_location6":10.6,"temp_location2":10.03,"temp_location4":9.91,"temp_location5":10.69,"temp_location1":9.92,"solar_location3":84.88,"solar_location6":82.69,"solar_location2":132.06,"solar_location4":142.19,"solar_location5":85.03,"solar_location1":81.06,"summerWinter":"WINTER","dateTimeLocal":"2019-03-14 09:30:00.0000000","year":2019,"monthNum":3,"monthName":"Mar","weekNumber":11,"dayOfWeek":"Thu","dayOfWeekNumber":5,"hourText":9,"hourNumber":9,"settlementPeriod":20,"timeOfDayLocal": "2000-01-01 00:00:00,000000","bankHoliday":"44227.3958333333","workingDay":"NOT HOLIDAY"},</v>
      </c>
      <c r="B212" s="5" t="s">
        <v>62</v>
      </c>
      <c r="C212" s="4" t="str">
        <f>"""dateTimeUTC"":"""&amp;TEXT(ForecastModelInputs!A213,"YYYY-MM-DD HH:MM:SS")&amp;".0000000"","</f>
        <v>"dateTimeUTC":"2019-03-14 09:30:00.0000000",</v>
      </c>
      <c r="D212" s="5" t="str">
        <f>"""temp_location3"":" &amp;ForecastModelInputs!C213&amp;","</f>
        <v>"temp_location3":9.69,</v>
      </c>
      <c r="E212" s="5" t="str">
        <f>"""temp_location6"":" &amp;ForecastModelInputs!D213&amp;","</f>
        <v>"temp_location6":10.6,</v>
      </c>
      <c r="F212" s="5" t="str">
        <f>"""temp_location2"":" &amp;ForecastModelInputs!E213&amp;","</f>
        <v>"temp_location2":10.03,</v>
      </c>
      <c r="G212" s="5" t="str">
        <f>"""temp_location4"":" &amp;ForecastModelInputs!F213&amp;","</f>
        <v>"temp_location4":9.91,</v>
      </c>
      <c r="H212" s="5" t="str">
        <f>"""temp_location5"":" &amp;ForecastModelInputs!G213&amp;","</f>
        <v>"temp_location5":10.69,</v>
      </c>
      <c r="I212" s="5" t="str">
        <f>"""temp_location1"":" &amp;ForecastModelInputs!H213&amp;","</f>
        <v>"temp_location1":9.92,</v>
      </c>
      <c r="J212" s="5" t="str">
        <f>"""solar_location3"":" &amp;ForecastModelInputs!I213&amp;","</f>
        <v>"solar_location3":84.88,</v>
      </c>
      <c r="K212" s="5" t="str">
        <f>"""solar_location6"":" &amp;ForecastModelInputs!J213&amp;","</f>
        <v>"solar_location6":82.69,</v>
      </c>
      <c r="L212" s="5" t="str">
        <f>"""solar_location2"":" &amp;ForecastModelInputs!K213&amp;","</f>
        <v>"solar_location2":132.06,</v>
      </c>
      <c r="M212" s="5" t="str">
        <f>"""solar_location4"":" &amp;ForecastModelInputs!L213&amp;","</f>
        <v>"solar_location4":142.19,</v>
      </c>
      <c r="N212" s="5" t="str">
        <f>"""solar_location5"":" &amp;ForecastModelInputs!M213&amp;","</f>
        <v>"solar_location5":85.03,</v>
      </c>
      <c r="O212" s="5" t="str">
        <f>"""solar_location1"":" &amp;ForecastModelInputs!N213&amp;","</f>
        <v>"solar_location1":81.06,</v>
      </c>
      <c r="P212" s="5" t="str">
        <f>"""summerWinter"":""" &amp;ForecastModelInputs!O213&amp;""","</f>
        <v>"summerWinter":"WINTER",</v>
      </c>
      <c r="Q212" s="4" t="str">
        <f>"""dateTimeLocal"":"""&amp;TEXT(ForecastModelInputs!P213,"YYYY-MM-DD HH:MM:SS")&amp;".0000000"","</f>
        <v>"dateTimeLocal":"2019-03-14 09:30:00.0000000",</v>
      </c>
      <c r="R212" s="5" t="str">
        <f>"""year"":" &amp;ForecastModelInputs!Q213&amp;","</f>
        <v>"year":2019,</v>
      </c>
      <c r="S212" s="5" t="str">
        <f>"""monthNum"":" &amp;ForecastModelInputs!R213&amp;","</f>
        <v>"monthNum":3,</v>
      </c>
      <c r="T212" s="5" t="str">
        <f>"""monthName"":""" &amp;ForecastModelInputs!S213&amp;""","</f>
        <v>"monthName":"Mar",</v>
      </c>
      <c r="U212" s="5" t="str">
        <f>"""weekNumber"":" &amp;ForecastModelInputs!T213&amp;","</f>
        <v>"weekNumber":11,</v>
      </c>
      <c r="V212" s="5" t="str">
        <f>"""dayOfWeek"":""" &amp;TRIM(ForecastModelInputs!U213)&amp;""","</f>
        <v>"dayOfWeek":"Thu",</v>
      </c>
      <c r="W212" s="5" t="str">
        <f>"""dayOfWeekNumber"":" &amp;ForecastModelInputs!V213&amp;","</f>
        <v>"dayOfWeekNumber":5,</v>
      </c>
      <c r="X212" s="5" t="str">
        <f>"""hourText"":"&amp;ForecastModelInputs!X213&amp;","</f>
        <v>"hourText":9,</v>
      </c>
      <c r="Y212" s="5" t="str">
        <f>"""hourNumber"":" &amp;ForecastModelInputs!X213&amp;","</f>
        <v>"hourNumber":9,</v>
      </c>
      <c r="Z212" s="5" t="str">
        <f>"""settlementPeriod"":" &amp;ForecastModelInputs!Y213&amp;","</f>
        <v>"settlementPeriod":20,</v>
      </c>
      <c r="AA212" s="5" t="s">
        <v>63</v>
      </c>
      <c r="AB212" s="5" t="str">
        <f>"""bankHoliday"":""" &amp;ForecastModelInputs!Z213&amp;""","</f>
        <v>"bankHoliday":"44227.3958333333",</v>
      </c>
      <c r="AC212" s="5" t="str">
        <f>"""workingDay"":""" &amp;ForecastModelInputs!AA213&amp;"""},"</f>
        <v>"workingDay":"NOT HOLIDAY"},</v>
      </c>
    </row>
    <row r="213" spans="1:29" x14ac:dyDescent="0.3">
      <c r="A213" s="6" t="str">
        <f t="shared" si="3"/>
        <v>{"dateTimeUTC":"2019-03-14 10:00:00.0000000","temp_location3":10.03,"temp_location6":10.77,"temp_location2":10.51,"temp_location4":10.5,"temp_location5":10.87,"temp_location1":10.16,"solar_location3":184.81,"solar_location6":130.19,"solar_location2":186.94,"solar_location4":243.56,"solar_location5":114.78,"solar_location1":98.91,"summerWinter":"WINTER","dateTimeLocal":"2019-03-14 10:00:00.0000000","year":2019,"monthNum":3,"monthName":"Mar","weekNumber":11,"dayOfWeek":"Thu","dayOfWeekNumber":5,"hourText":10,"hourNumber":10,"settlementPeriod":21,"timeOfDayLocal": "2000-01-01 00:00:00,000000","bankHoliday":"44227.4166666667","workingDay":"NOT HOLIDAY"},</v>
      </c>
      <c r="B213" s="5" t="s">
        <v>62</v>
      </c>
      <c r="C213" s="4" t="str">
        <f>"""dateTimeUTC"":"""&amp;TEXT(ForecastModelInputs!A214,"YYYY-MM-DD HH:MM:SS")&amp;".0000000"","</f>
        <v>"dateTimeUTC":"2019-03-14 10:00:00.0000000",</v>
      </c>
      <c r="D213" s="5" t="str">
        <f>"""temp_location3"":" &amp;ForecastModelInputs!C214&amp;","</f>
        <v>"temp_location3":10.03,</v>
      </c>
      <c r="E213" s="5" t="str">
        <f>"""temp_location6"":" &amp;ForecastModelInputs!D214&amp;","</f>
        <v>"temp_location6":10.77,</v>
      </c>
      <c r="F213" s="5" t="str">
        <f>"""temp_location2"":" &amp;ForecastModelInputs!E214&amp;","</f>
        <v>"temp_location2":10.51,</v>
      </c>
      <c r="G213" s="5" t="str">
        <f>"""temp_location4"":" &amp;ForecastModelInputs!F214&amp;","</f>
        <v>"temp_location4":10.5,</v>
      </c>
      <c r="H213" s="5" t="str">
        <f>"""temp_location5"":" &amp;ForecastModelInputs!G214&amp;","</f>
        <v>"temp_location5":10.87,</v>
      </c>
      <c r="I213" s="5" t="str">
        <f>"""temp_location1"":" &amp;ForecastModelInputs!H214&amp;","</f>
        <v>"temp_location1":10.16,</v>
      </c>
      <c r="J213" s="5" t="str">
        <f>"""solar_location3"":" &amp;ForecastModelInputs!I214&amp;","</f>
        <v>"solar_location3":184.81,</v>
      </c>
      <c r="K213" s="5" t="str">
        <f>"""solar_location6"":" &amp;ForecastModelInputs!J214&amp;","</f>
        <v>"solar_location6":130.19,</v>
      </c>
      <c r="L213" s="5" t="str">
        <f>"""solar_location2"":" &amp;ForecastModelInputs!K214&amp;","</f>
        <v>"solar_location2":186.94,</v>
      </c>
      <c r="M213" s="5" t="str">
        <f>"""solar_location4"":" &amp;ForecastModelInputs!L214&amp;","</f>
        <v>"solar_location4":243.56,</v>
      </c>
      <c r="N213" s="5" t="str">
        <f>"""solar_location5"":" &amp;ForecastModelInputs!M214&amp;","</f>
        <v>"solar_location5":114.78,</v>
      </c>
      <c r="O213" s="5" t="str">
        <f>"""solar_location1"":" &amp;ForecastModelInputs!N214&amp;","</f>
        <v>"solar_location1":98.91,</v>
      </c>
      <c r="P213" s="5" t="str">
        <f>"""summerWinter"":""" &amp;ForecastModelInputs!O214&amp;""","</f>
        <v>"summerWinter":"WINTER",</v>
      </c>
      <c r="Q213" s="4" t="str">
        <f>"""dateTimeLocal"":"""&amp;TEXT(ForecastModelInputs!P214,"YYYY-MM-DD HH:MM:SS")&amp;".0000000"","</f>
        <v>"dateTimeLocal":"2019-03-14 10:00:00.0000000",</v>
      </c>
      <c r="R213" s="5" t="str">
        <f>"""year"":" &amp;ForecastModelInputs!Q214&amp;","</f>
        <v>"year":2019,</v>
      </c>
      <c r="S213" s="5" t="str">
        <f>"""monthNum"":" &amp;ForecastModelInputs!R214&amp;","</f>
        <v>"monthNum":3,</v>
      </c>
      <c r="T213" s="5" t="str">
        <f>"""monthName"":""" &amp;ForecastModelInputs!S214&amp;""","</f>
        <v>"monthName":"Mar",</v>
      </c>
      <c r="U213" s="5" t="str">
        <f>"""weekNumber"":" &amp;ForecastModelInputs!T214&amp;","</f>
        <v>"weekNumber":11,</v>
      </c>
      <c r="V213" s="5" t="str">
        <f>"""dayOfWeek"":""" &amp;TRIM(ForecastModelInputs!U214)&amp;""","</f>
        <v>"dayOfWeek":"Thu",</v>
      </c>
      <c r="W213" s="5" t="str">
        <f>"""dayOfWeekNumber"":" &amp;ForecastModelInputs!V214&amp;","</f>
        <v>"dayOfWeekNumber":5,</v>
      </c>
      <c r="X213" s="5" t="str">
        <f>"""hourText"":"&amp;ForecastModelInputs!X214&amp;","</f>
        <v>"hourText":10,</v>
      </c>
      <c r="Y213" s="5" t="str">
        <f>"""hourNumber"":" &amp;ForecastModelInputs!X214&amp;","</f>
        <v>"hourNumber":10,</v>
      </c>
      <c r="Z213" s="5" t="str">
        <f>"""settlementPeriod"":" &amp;ForecastModelInputs!Y214&amp;","</f>
        <v>"settlementPeriod":21,</v>
      </c>
      <c r="AA213" s="5" t="s">
        <v>63</v>
      </c>
      <c r="AB213" s="5" t="str">
        <f>"""bankHoliday"":""" &amp;ForecastModelInputs!Z214&amp;""","</f>
        <v>"bankHoliday":"44227.4166666667",</v>
      </c>
      <c r="AC213" s="5" t="str">
        <f>"""workingDay"":""" &amp;ForecastModelInputs!AA214&amp;"""},"</f>
        <v>"workingDay":"NOT HOLIDAY"},</v>
      </c>
    </row>
    <row r="214" spans="1:29" x14ac:dyDescent="0.3">
      <c r="A214" s="6" t="str">
        <f t="shared" si="3"/>
        <v>{"dateTimeUTC":"2019-03-14 10:30:00.0000000","temp_location3":10.03,"temp_location6":10.77,"temp_location2":10.51,"temp_location4":10.5,"temp_location5":10.87,"temp_location1":10.16,"solar_location3":184.81,"solar_location6":130.19,"solar_location2":186.94,"solar_location4":243.56,"solar_location5":114.78,"solar_location1":98.91,"summerWinter":"WINTER","dateTimeLocal":"2019-03-14 10:30:00.0000000","year":2019,"monthNum":3,"monthName":"Mar","weekNumber":11,"dayOfWeek":"Thu","dayOfWeekNumber":5,"hourText":10,"hourNumber":10,"settlementPeriod":22,"timeOfDayLocal": "2000-01-01 00:00:00,000000","bankHoliday":"44227.4375","workingDay":"NOT HOLIDAY"},</v>
      </c>
      <c r="B214" s="5" t="s">
        <v>62</v>
      </c>
      <c r="C214" s="4" t="str">
        <f>"""dateTimeUTC"":"""&amp;TEXT(ForecastModelInputs!A215,"YYYY-MM-DD HH:MM:SS")&amp;".0000000"","</f>
        <v>"dateTimeUTC":"2019-03-14 10:30:00.0000000",</v>
      </c>
      <c r="D214" s="5" t="str">
        <f>"""temp_location3"":" &amp;ForecastModelInputs!C215&amp;","</f>
        <v>"temp_location3":10.03,</v>
      </c>
      <c r="E214" s="5" t="str">
        <f>"""temp_location6"":" &amp;ForecastModelInputs!D215&amp;","</f>
        <v>"temp_location6":10.77,</v>
      </c>
      <c r="F214" s="5" t="str">
        <f>"""temp_location2"":" &amp;ForecastModelInputs!E215&amp;","</f>
        <v>"temp_location2":10.51,</v>
      </c>
      <c r="G214" s="5" t="str">
        <f>"""temp_location4"":" &amp;ForecastModelInputs!F215&amp;","</f>
        <v>"temp_location4":10.5,</v>
      </c>
      <c r="H214" s="5" t="str">
        <f>"""temp_location5"":" &amp;ForecastModelInputs!G215&amp;","</f>
        <v>"temp_location5":10.87,</v>
      </c>
      <c r="I214" s="5" t="str">
        <f>"""temp_location1"":" &amp;ForecastModelInputs!H215&amp;","</f>
        <v>"temp_location1":10.16,</v>
      </c>
      <c r="J214" s="5" t="str">
        <f>"""solar_location3"":" &amp;ForecastModelInputs!I215&amp;","</f>
        <v>"solar_location3":184.81,</v>
      </c>
      <c r="K214" s="5" t="str">
        <f>"""solar_location6"":" &amp;ForecastModelInputs!J215&amp;","</f>
        <v>"solar_location6":130.19,</v>
      </c>
      <c r="L214" s="5" t="str">
        <f>"""solar_location2"":" &amp;ForecastModelInputs!K215&amp;","</f>
        <v>"solar_location2":186.94,</v>
      </c>
      <c r="M214" s="5" t="str">
        <f>"""solar_location4"":" &amp;ForecastModelInputs!L215&amp;","</f>
        <v>"solar_location4":243.56,</v>
      </c>
      <c r="N214" s="5" t="str">
        <f>"""solar_location5"":" &amp;ForecastModelInputs!M215&amp;","</f>
        <v>"solar_location5":114.78,</v>
      </c>
      <c r="O214" s="5" t="str">
        <f>"""solar_location1"":" &amp;ForecastModelInputs!N215&amp;","</f>
        <v>"solar_location1":98.91,</v>
      </c>
      <c r="P214" s="5" t="str">
        <f>"""summerWinter"":""" &amp;ForecastModelInputs!O215&amp;""","</f>
        <v>"summerWinter":"WINTER",</v>
      </c>
      <c r="Q214" s="4" t="str">
        <f>"""dateTimeLocal"":"""&amp;TEXT(ForecastModelInputs!P215,"YYYY-MM-DD HH:MM:SS")&amp;".0000000"","</f>
        <v>"dateTimeLocal":"2019-03-14 10:30:00.0000000",</v>
      </c>
      <c r="R214" s="5" t="str">
        <f>"""year"":" &amp;ForecastModelInputs!Q215&amp;","</f>
        <v>"year":2019,</v>
      </c>
      <c r="S214" s="5" t="str">
        <f>"""monthNum"":" &amp;ForecastModelInputs!R215&amp;","</f>
        <v>"monthNum":3,</v>
      </c>
      <c r="T214" s="5" t="str">
        <f>"""monthName"":""" &amp;ForecastModelInputs!S215&amp;""","</f>
        <v>"monthName":"Mar",</v>
      </c>
      <c r="U214" s="5" t="str">
        <f>"""weekNumber"":" &amp;ForecastModelInputs!T215&amp;","</f>
        <v>"weekNumber":11,</v>
      </c>
      <c r="V214" s="5" t="str">
        <f>"""dayOfWeek"":""" &amp;TRIM(ForecastModelInputs!U215)&amp;""","</f>
        <v>"dayOfWeek":"Thu",</v>
      </c>
      <c r="W214" s="5" t="str">
        <f>"""dayOfWeekNumber"":" &amp;ForecastModelInputs!V215&amp;","</f>
        <v>"dayOfWeekNumber":5,</v>
      </c>
      <c r="X214" s="5" t="str">
        <f>"""hourText"":"&amp;ForecastModelInputs!X215&amp;","</f>
        <v>"hourText":10,</v>
      </c>
      <c r="Y214" s="5" t="str">
        <f>"""hourNumber"":" &amp;ForecastModelInputs!X215&amp;","</f>
        <v>"hourNumber":10,</v>
      </c>
      <c r="Z214" s="5" t="str">
        <f>"""settlementPeriod"":" &amp;ForecastModelInputs!Y215&amp;","</f>
        <v>"settlementPeriod":22,</v>
      </c>
      <c r="AA214" s="5" t="s">
        <v>63</v>
      </c>
      <c r="AB214" s="5" t="str">
        <f>"""bankHoliday"":""" &amp;ForecastModelInputs!Z215&amp;""","</f>
        <v>"bankHoliday":"44227.4375",</v>
      </c>
      <c r="AC214" s="5" t="str">
        <f>"""workingDay"":""" &amp;ForecastModelInputs!AA215&amp;"""},"</f>
        <v>"workingDay":"NOT HOLIDAY"},</v>
      </c>
    </row>
    <row r="215" spans="1:29" x14ac:dyDescent="0.3">
      <c r="A215" s="6" t="str">
        <f t="shared" si="3"/>
        <v>{"dateTimeUTC":"2019-03-14 11:00:00.0000000","temp_location3":10.51,"temp_location6":10.97,"temp_location2":10.87,"temp_location4":11.23,"temp_location5":11.02,"temp_location1":10.35,"solar_location3":280.75,"solar_location6":175.12,"solar_location2":247.94,"solar_location4":396.88,"solar_location5":142.19,"solar_location1":163.69,"summerWinter":"WINTER","dateTimeLocal":"2019-03-14 11:00:00.0000000","year":2019,"monthNum":3,"monthName":"Mar","weekNumber":11,"dayOfWeek":"Thu","dayOfWeekNumber":5,"hourText":11,"hourNumber":11,"settlementPeriod":23,"timeOfDayLocal": "2000-01-01 00:00:00,000000","bankHoliday":"44227.4583333333","workingDay":"NOT HOLIDAY"},</v>
      </c>
      <c r="B215" s="5" t="s">
        <v>62</v>
      </c>
      <c r="C215" s="4" t="str">
        <f>"""dateTimeUTC"":"""&amp;TEXT(ForecastModelInputs!A216,"YYYY-MM-DD HH:MM:SS")&amp;".0000000"","</f>
        <v>"dateTimeUTC":"2019-03-14 11:00:00.0000000",</v>
      </c>
      <c r="D215" s="5" t="str">
        <f>"""temp_location3"":" &amp;ForecastModelInputs!C216&amp;","</f>
        <v>"temp_location3":10.51,</v>
      </c>
      <c r="E215" s="5" t="str">
        <f>"""temp_location6"":" &amp;ForecastModelInputs!D216&amp;","</f>
        <v>"temp_location6":10.97,</v>
      </c>
      <c r="F215" s="5" t="str">
        <f>"""temp_location2"":" &amp;ForecastModelInputs!E216&amp;","</f>
        <v>"temp_location2":10.87,</v>
      </c>
      <c r="G215" s="5" t="str">
        <f>"""temp_location4"":" &amp;ForecastModelInputs!F216&amp;","</f>
        <v>"temp_location4":11.23,</v>
      </c>
      <c r="H215" s="5" t="str">
        <f>"""temp_location5"":" &amp;ForecastModelInputs!G216&amp;","</f>
        <v>"temp_location5":11.02,</v>
      </c>
      <c r="I215" s="5" t="str">
        <f>"""temp_location1"":" &amp;ForecastModelInputs!H216&amp;","</f>
        <v>"temp_location1":10.35,</v>
      </c>
      <c r="J215" s="5" t="str">
        <f>"""solar_location3"":" &amp;ForecastModelInputs!I216&amp;","</f>
        <v>"solar_location3":280.75,</v>
      </c>
      <c r="K215" s="5" t="str">
        <f>"""solar_location6"":" &amp;ForecastModelInputs!J216&amp;","</f>
        <v>"solar_location6":175.12,</v>
      </c>
      <c r="L215" s="5" t="str">
        <f>"""solar_location2"":" &amp;ForecastModelInputs!K216&amp;","</f>
        <v>"solar_location2":247.94,</v>
      </c>
      <c r="M215" s="5" t="str">
        <f>"""solar_location4"":" &amp;ForecastModelInputs!L216&amp;","</f>
        <v>"solar_location4":396.88,</v>
      </c>
      <c r="N215" s="5" t="str">
        <f>"""solar_location5"":" &amp;ForecastModelInputs!M216&amp;","</f>
        <v>"solar_location5":142.19,</v>
      </c>
      <c r="O215" s="5" t="str">
        <f>"""solar_location1"":" &amp;ForecastModelInputs!N216&amp;","</f>
        <v>"solar_location1":163.69,</v>
      </c>
      <c r="P215" s="5" t="str">
        <f>"""summerWinter"":""" &amp;ForecastModelInputs!O216&amp;""","</f>
        <v>"summerWinter":"WINTER",</v>
      </c>
      <c r="Q215" s="4" t="str">
        <f>"""dateTimeLocal"":"""&amp;TEXT(ForecastModelInputs!P216,"YYYY-MM-DD HH:MM:SS")&amp;".0000000"","</f>
        <v>"dateTimeLocal":"2019-03-14 11:00:00.0000000",</v>
      </c>
      <c r="R215" s="5" t="str">
        <f>"""year"":" &amp;ForecastModelInputs!Q216&amp;","</f>
        <v>"year":2019,</v>
      </c>
      <c r="S215" s="5" t="str">
        <f>"""monthNum"":" &amp;ForecastModelInputs!R216&amp;","</f>
        <v>"monthNum":3,</v>
      </c>
      <c r="T215" s="5" t="str">
        <f>"""monthName"":""" &amp;ForecastModelInputs!S216&amp;""","</f>
        <v>"monthName":"Mar",</v>
      </c>
      <c r="U215" s="5" t="str">
        <f>"""weekNumber"":" &amp;ForecastModelInputs!T216&amp;","</f>
        <v>"weekNumber":11,</v>
      </c>
      <c r="V215" s="5" t="str">
        <f>"""dayOfWeek"":""" &amp;TRIM(ForecastModelInputs!U216)&amp;""","</f>
        <v>"dayOfWeek":"Thu",</v>
      </c>
      <c r="W215" s="5" t="str">
        <f>"""dayOfWeekNumber"":" &amp;ForecastModelInputs!V216&amp;","</f>
        <v>"dayOfWeekNumber":5,</v>
      </c>
      <c r="X215" s="5" t="str">
        <f>"""hourText"":"&amp;ForecastModelInputs!X216&amp;","</f>
        <v>"hourText":11,</v>
      </c>
      <c r="Y215" s="5" t="str">
        <f>"""hourNumber"":" &amp;ForecastModelInputs!X216&amp;","</f>
        <v>"hourNumber":11,</v>
      </c>
      <c r="Z215" s="5" t="str">
        <f>"""settlementPeriod"":" &amp;ForecastModelInputs!Y216&amp;","</f>
        <v>"settlementPeriod":23,</v>
      </c>
      <c r="AA215" s="5" t="s">
        <v>63</v>
      </c>
      <c r="AB215" s="5" t="str">
        <f>"""bankHoliday"":""" &amp;ForecastModelInputs!Z216&amp;""","</f>
        <v>"bankHoliday":"44227.4583333333",</v>
      </c>
      <c r="AC215" s="5" t="str">
        <f>"""workingDay"":""" &amp;ForecastModelInputs!AA216&amp;"""},"</f>
        <v>"workingDay":"NOT HOLIDAY"},</v>
      </c>
    </row>
    <row r="216" spans="1:29" x14ac:dyDescent="0.3">
      <c r="A216" s="6" t="str">
        <f t="shared" si="3"/>
        <v>{"dateTimeUTC":"2019-03-14 11:30:00.0000000","temp_location3":10.51,"temp_location6":10.97,"temp_location2":10.87,"temp_location4":11.23,"temp_location5":11.02,"temp_location1":10.35,"solar_location3":280.75,"solar_location6":175.12,"solar_location2":247.94,"solar_location4":396.88,"solar_location5":142.19,"solar_location1":163.69,"summerWinter":"WINTER","dateTimeLocal":"2019-03-14 11:30:00.0000000","year":2019,"monthNum":3,"monthName":"Mar","weekNumber":11,"dayOfWeek":"Thu","dayOfWeekNumber":5,"hourText":11,"hourNumber":11,"settlementPeriod":24,"timeOfDayLocal": "2000-01-01 00:00:00,000000","bankHoliday":"44227.4791666667","workingDay":"NOT HOLIDAY"},</v>
      </c>
      <c r="B216" s="5" t="s">
        <v>62</v>
      </c>
      <c r="C216" s="4" t="str">
        <f>"""dateTimeUTC"":"""&amp;TEXT(ForecastModelInputs!A217,"YYYY-MM-DD HH:MM:SS")&amp;".0000000"","</f>
        <v>"dateTimeUTC":"2019-03-14 11:30:00.0000000",</v>
      </c>
      <c r="D216" s="5" t="str">
        <f>"""temp_location3"":" &amp;ForecastModelInputs!C217&amp;","</f>
        <v>"temp_location3":10.51,</v>
      </c>
      <c r="E216" s="5" t="str">
        <f>"""temp_location6"":" &amp;ForecastModelInputs!D217&amp;","</f>
        <v>"temp_location6":10.97,</v>
      </c>
      <c r="F216" s="5" t="str">
        <f>"""temp_location2"":" &amp;ForecastModelInputs!E217&amp;","</f>
        <v>"temp_location2":10.87,</v>
      </c>
      <c r="G216" s="5" t="str">
        <f>"""temp_location4"":" &amp;ForecastModelInputs!F217&amp;","</f>
        <v>"temp_location4":11.23,</v>
      </c>
      <c r="H216" s="5" t="str">
        <f>"""temp_location5"":" &amp;ForecastModelInputs!G217&amp;","</f>
        <v>"temp_location5":11.02,</v>
      </c>
      <c r="I216" s="5" t="str">
        <f>"""temp_location1"":" &amp;ForecastModelInputs!H217&amp;","</f>
        <v>"temp_location1":10.35,</v>
      </c>
      <c r="J216" s="5" t="str">
        <f>"""solar_location3"":" &amp;ForecastModelInputs!I217&amp;","</f>
        <v>"solar_location3":280.75,</v>
      </c>
      <c r="K216" s="5" t="str">
        <f>"""solar_location6"":" &amp;ForecastModelInputs!J217&amp;","</f>
        <v>"solar_location6":175.12,</v>
      </c>
      <c r="L216" s="5" t="str">
        <f>"""solar_location2"":" &amp;ForecastModelInputs!K217&amp;","</f>
        <v>"solar_location2":247.94,</v>
      </c>
      <c r="M216" s="5" t="str">
        <f>"""solar_location4"":" &amp;ForecastModelInputs!L217&amp;","</f>
        <v>"solar_location4":396.88,</v>
      </c>
      <c r="N216" s="5" t="str">
        <f>"""solar_location5"":" &amp;ForecastModelInputs!M217&amp;","</f>
        <v>"solar_location5":142.19,</v>
      </c>
      <c r="O216" s="5" t="str">
        <f>"""solar_location1"":" &amp;ForecastModelInputs!N217&amp;","</f>
        <v>"solar_location1":163.69,</v>
      </c>
      <c r="P216" s="5" t="str">
        <f>"""summerWinter"":""" &amp;ForecastModelInputs!O217&amp;""","</f>
        <v>"summerWinter":"WINTER",</v>
      </c>
      <c r="Q216" s="4" t="str">
        <f>"""dateTimeLocal"":"""&amp;TEXT(ForecastModelInputs!P217,"YYYY-MM-DD HH:MM:SS")&amp;".0000000"","</f>
        <v>"dateTimeLocal":"2019-03-14 11:30:00.0000000",</v>
      </c>
      <c r="R216" s="5" t="str">
        <f>"""year"":" &amp;ForecastModelInputs!Q217&amp;","</f>
        <v>"year":2019,</v>
      </c>
      <c r="S216" s="5" t="str">
        <f>"""monthNum"":" &amp;ForecastModelInputs!R217&amp;","</f>
        <v>"monthNum":3,</v>
      </c>
      <c r="T216" s="5" t="str">
        <f>"""monthName"":""" &amp;ForecastModelInputs!S217&amp;""","</f>
        <v>"monthName":"Mar",</v>
      </c>
      <c r="U216" s="5" t="str">
        <f>"""weekNumber"":" &amp;ForecastModelInputs!T217&amp;","</f>
        <v>"weekNumber":11,</v>
      </c>
      <c r="V216" s="5" t="str">
        <f>"""dayOfWeek"":""" &amp;TRIM(ForecastModelInputs!U217)&amp;""","</f>
        <v>"dayOfWeek":"Thu",</v>
      </c>
      <c r="W216" s="5" t="str">
        <f>"""dayOfWeekNumber"":" &amp;ForecastModelInputs!V217&amp;","</f>
        <v>"dayOfWeekNumber":5,</v>
      </c>
      <c r="X216" s="5" t="str">
        <f>"""hourText"":"&amp;ForecastModelInputs!X217&amp;","</f>
        <v>"hourText":11,</v>
      </c>
      <c r="Y216" s="5" t="str">
        <f>"""hourNumber"":" &amp;ForecastModelInputs!X217&amp;","</f>
        <v>"hourNumber":11,</v>
      </c>
      <c r="Z216" s="5" t="str">
        <f>"""settlementPeriod"":" &amp;ForecastModelInputs!Y217&amp;","</f>
        <v>"settlementPeriod":24,</v>
      </c>
      <c r="AA216" s="5" t="s">
        <v>63</v>
      </c>
      <c r="AB216" s="5" t="str">
        <f>"""bankHoliday"":""" &amp;ForecastModelInputs!Z217&amp;""","</f>
        <v>"bankHoliday":"44227.4791666667",</v>
      </c>
      <c r="AC216" s="5" t="str">
        <f>"""workingDay"":""" &amp;ForecastModelInputs!AA217&amp;"""},"</f>
        <v>"workingDay":"NOT HOLIDAY"},</v>
      </c>
    </row>
    <row r="217" spans="1:29" x14ac:dyDescent="0.3">
      <c r="A217" s="6" t="str">
        <f t="shared" si="3"/>
        <v>{"dateTimeUTC":"2019-03-14 12:00:00.0000000","temp_location3":10.83,"temp_location6":11.15,"temp_location2":11.26,"temp_location4":11.59,"temp_location5":11.17,"temp_location1":10.72,"solar_location3":373.12,"solar_location6":210.94,"solar_location2":339.5,"solar_location4":332.88,"solar_location5":157.56,"solar_location1":223.19,"summerWinter":"WINTER","dateTimeLocal":"2019-03-14 12:00:00.0000000","year":2019,"monthNum":3,"monthName":"Mar","weekNumber":11,"dayOfWeek":"Thu","dayOfWeekNumber":5,"hourText":12,"hourNumber":12,"settlementPeriod":25,"timeOfDayLocal": "2000-01-01 00:00:00,000000","bankHoliday":"44227.5","workingDay":"NOT HOLIDAY"},</v>
      </c>
      <c r="B217" s="5" t="s">
        <v>62</v>
      </c>
      <c r="C217" s="4" t="str">
        <f>"""dateTimeUTC"":"""&amp;TEXT(ForecastModelInputs!A218,"YYYY-MM-DD HH:MM:SS")&amp;".0000000"","</f>
        <v>"dateTimeUTC":"2019-03-14 12:00:00.0000000",</v>
      </c>
      <c r="D217" s="5" t="str">
        <f>"""temp_location3"":" &amp;ForecastModelInputs!C218&amp;","</f>
        <v>"temp_location3":10.83,</v>
      </c>
      <c r="E217" s="5" t="str">
        <f>"""temp_location6"":" &amp;ForecastModelInputs!D218&amp;","</f>
        <v>"temp_location6":11.15,</v>
      </c>
      <c r="F217" s="5" t="str">
        <f>"""temp_location2"":" &amp;ForecastModelInputs!E218&amp;","</f>
        <v>"temp_location2":11.26,</v>
      </c>
      <c r="G217" s="5" t="str">
        <f>"""temp_location4"":" &amp;ForecastModelInputs!F218&amp;","</f>
        <v>"temp_location4":11.59,</v>
      </c>
      <c r="H217" s="5" t="str">
        <f>"""temp_location5"":" &amp;ForecastModelInputs!G218&amp;","</f>
        <v>"temp_location5":11.17,</v>
      </c>
      <c r="I217" s="5" t="str">
        <f>"""temp_location1"":" &amp;ForecastModelInputs!H218&amp;","</f>
        <v>"temp_location1":10.72,</v>
      </c>
      <c r="J217" s="5" t="str">
        <f>"""solar_location3"":" &amp;ForecastModelInputs!I218&amp;","</f>
        <v>"solar_location3":373.12,</v>
      </c>
      <c r="K217" s="5" t="str">
        <f>"""solar_location6"":" &amp;ForecastModelInputs!J218&amp;","</f>
        <v>"solar_location6":210.94,</v>
      </c>
      <c r="L217" s="5" t="str">
        <f>"""solar_location2"":" &amp;ForecastModelInputs!K218&amp;","</f>
        <v>"solar_location2":339.5,</v>
      </c>
      <c r="M217" s="5" t="str">
        <f>"""solar_location4"":" &amp;ForecastModelInputs!L218&amp;","</f>
        <v>"solar_location4":332.88,</v>
      </c>
      <c r="N217" s="5" t="str">
        <f>"""solar_location5"":" &amp;ForecastModelInputs!M218&amp;","</f>
        <v>"solar_location5":157.56,</v>
      </c>
      <c r="O217" s="5" t="str">
        <f>"""solar_location1"":" &amp;ForecastModelInputs!N218&amp;","</f>
        <v>"solar_location1":223.19,</v>
      </c>
      <c r="P217" s="5" t="str">
        <f>"""summerWinter"":""" &amp;ForecastModelInputs!O218&amp;""","</f>
        <v>"summerWinter":"WINTER",</v>
      </c>
      <c r="Q217" s="4" t="str">
        <f>"""dateTimeLocal"":"""&amp;TEXT(ForecastModelInputs!P218,"YYYY-MM-DD HH:MM:SS")&amp;".0000000"","</f>
        <v>"dateTimeLocal":"2019-03-14 12:00:00.0000000",</v>
      </c>
      <c r="R217" s="5" t="str">
        <f>"""year"":" &amp;ForecastModelInputs!Q218&amp;","</f>
        <v>"year":2019,</v>
      </c>
      <c r="S217" s="5" t="str">
        <f>"""monthNum"":" &amp;ForecastModelInputs!R218&amp;","</f>
        <v>"monthNum":3,</v>
      </c>
      <c r="T217" s="5" t="str">
        <f>"""monthName"":""" &amp;ForecastModelInputs!S218&amp;""","</f>
        <v>"monthName":"Mar",</v>
      </c>
      <c r="U217" s="5" t="str">
        <f>"""weekNumber"":" &amp;ForecastModelInputs!T218&amp;","</f>
        <v>"weekNumber":11,</v>
      </c>
      <c r="V217" s="5" t="str">
        <f>"""dayOfWeek"":""" &amp;TRIM(ForecastModelInputs!U218)&amp;""","</f>
        <v>"dayOfWeek":"Thu",</v>
      </c>
      <c r="W217" s="5" t="str">
        <f>"""dayOfWeekNumber"":" &amp;ForecastModelInputs!V218&amp;","</f>
        <v>"dayOfWeekNumber":5,</v>
      </c>
      <c r="X217" s="5" t="str">
        <f>"""hourText"":"&amp;ForecastModelInputs!X218&amp;","</f>
        <v>"hourText":12,</v>
      </c>
      <c r="Y217" s="5" t="str">
        <f>"""hourNumber"":" &amp;ForecastModelInputs!X218&amp;","</f>
        <v>"hourNumber":12,</v>
      </c>
      <c r="Z217" s="5" t="str">
        <f>"""settlementPeriod"":" &amp;ForecastModelInputs!Y218&amp;","</f>
        <v>"settlementPeriod":25,</v>
      </c>
      <c r="AA217" s="5" t="s">
        <v>63</v>
      </c>
      <c r="AB217" s="5" t="str">
        <f>"""bankHoliday"":""" &amp;ForecastModelInputs!Z218&amp;""","</f>
        <v>"bankHoliday":"44227.5",</v>
      </c>
      <c r="AC217" s="5" t="str">
        <f>"""workingDay"":""" &amp;ForecastModelInputs!AA218&amp;"""},"</f>
        <v>"workingDay":"NOT HOLIDAY"},</v>
      </c>
    </row>
    <row r="218" spans="1:29" x14ac:dyDescent="0.3">
      <c r="A218" s="6" t="str">
        <f t="shared" si="3"/>
        <v>{"dateTimeUTC":"2019-03-14 12:30:00.0000000","temp_location3":10.83,"temp_location6":11.15,"temp_location2":11.26,"temp_location4":11.59,"temp_location5":11.17,"temp_location1":10.72,"solar_location3":373.12,"solar_location6":210.94,"solar_location2":339.5,"solar_location4":332.88,"solar_location5":157.56,"solar_location1":223.19,"summerWinter":"WINTER","dateTimeLocal":"2019-03-14 12:30:00.0000000","year":2019,"monthNum":3,"monthName":"Mar","weekNumber":11,"dayOfWeek":"Thu","dayOfWeekNumber":5,"hourText":12,"hourNumber":12,"settlementPeriod":26,"timeOfDayLocal": "2000-01-01 00:00:00,000000","bankHoliday":"44227.5208333333","workingDay":"NOT HOLIDAY"},</v>
      </c>
      <c r="B218" s="5" t="s">
        <v>62</v>
      </c>
      <c r="C218" s="4" t="str">
        <f>"""dateTimeUTC"":"""&amp;TEXT(ForecastModelInputs!A219,"YYYY-MM-DD HH:MM:SS")&amp;".0000000"","</f>
        <v>"dateTimeUTC":"2019-03-14 12:30:00.0000000",</v>
      </c>
      <c r="D218" s="5" t="str">
        <f>"""temp_location3"":" &amp;ForecastModelInputs!C219&amp;","</f>
        <v>"temp_location3":10.83,</v>
      </c>
      <c r="E218" s="5" t="str">
        <f>"""temp_location6"":" &amp;ForecastModelInputs!D219&amp;","</f>
        <v>"temp_location6":11.15,</v>
      </c>
      <c r="F218" s="5" t="str">
        <f>"""temp_location2"":" &amp;ForecastModelInputs!E219&amp;","</f>
        <v>"temp_location2":11.26,</v>
      </c>
      <c r="G218" s="5" t="str">
        <f>"""temp_location4"":" &amp;ForecastModelInputs!F219&amp;","</f>
        <v>"temp_location4":11.59,</v>
      </c>
      <c r="H218" s="5" t="str">
        <f>"""temp_location5"":" &amp;ForecastModelInputs!G219&amp;","</f>
        <v>"temp_location5":11.17,</v>
      </c>
      <c r="I218" s="5" t="str">
        <f>"""temp_location1"":" &amp;ForecastModelInputs!H219&amp;","</f>
        <v>"temp_location1":10.72,</v>
      </c>
      <c r="J218" s="5" t="str">
        <f>"""solar_location3"":" &amp;ForecastModelInputs!I219&amp;","</f>
        <v>"solar_location3":373.12,</v>
      </c>
      <c r="K218" s="5" t="str">
        <f>"""solar_location6"":" &amp;ForecastModelInputs!J219&amp;","</f>
        <v>"solar_location6":210.94,</v>
      </c>
      <c r="L218" s="5" t="str">
        <f>"""solar_location2"":" &amp;ForecastModelInputs!K219&amp;","</f>
        <v>"solar_location2":339.5,</v>
      </c>
      <c r="M218" s="5" t="str">
        <f>"""solar_location4"":" &amp;ForecastModelInputs!L219&amp;","</f>
        <v>"solar_location4":332.88,</v>
      </c>
      <c r="N218" s="5" t="str">
        <f>"""solar_location5"":" &amp;ForecastModelInputs!M219&amp;","</f>
        <v>"solar_location5":157.56,</v>
      </c>
      <c r="O218" s="5" t="str">
        <f>"""solar_location1"":" &amp;ForecastModelInputs!N219&amp;","</f>
        <v>"solar_location1":223.19,</v>
      </c>
      <c r="P218" s="5" t="str">
        <f>"""summerWinter"":""" &amp;ForecastModelInputs!O219&amp;""","</f>
        <v>"summerWinter":"WINTER",</v>
      </c>
      <c r="Q218" s="4" t="str">
        <f>"""dateTimeLocal"":"""&amp;TEXT(ForecastModelInputs!P219,"YYYY-MM-DD HH:MM:SS")&amp;".0000000"","</f>
        <v>"dateTimeLocal":"2019-03-14 12:30:00.0000000",</v>
      </c>
      <c r="R218" s="5" t="str">
        <f>"""year"":" &amp;ForecastModelInputs!Q219&amp;","</f>
        <v>"year":2019,</v>
      </c>
      <c r="S218" s="5" t="str">
        <f>"""monthNum"":" &amp;ForecastModelInputs!R219&amp;","</f>
        <v>"monthNum":3,</v>
      </c>
      <c r="T218" s="5" t="str">
        <f>"""monthName"":""" &amp;ForecastModelInputs!S219&amp;""","</f>
        <v>"monthName":"Mar",</v>
      </c>
      <c r="U218" s="5" t="str">
        <f>"""weekNumber"":" &amp;ForecastModelInputs!T219&amp;","</f>
        <v>"weekNumber":11,</v>
      </c>
      <c r="V218" s="5" t="str">
        <f>"""dayOfWeek"":""" &amp;TRIM(ForecastModelInputs!U219)&amp;""","</f>
        <v>"dayOfWeek":"Thu",</v>
      </c>
      <c r="W218" s="5" t="str">
        <f>"""dayOfWeekNumber"":" &amp;ForecastModelInputs!V219&amp;","</f>
        <v>"dayOfWeekNumber":5,</v>
      </c>
      <c r="X218" s="5" t="str">
        <f>"""hourText"":"&amp;ForecastModelInputs!X219&amp;","</f>
        <v>"hourText":12,</v>
      </c>
      <c r="Y218" s="5" t="str">
        <f>"""hourNumber"":" &amp;ForecastModelInputs!X219&amp;","</f>
        <v>"hourNumber":12,</v>
      </c>
      <c r="Z218" s="5" t="str">
        <f>"""settlementPeriod"":" &amp;ForecastModelInputs!Y219&amp;","</f>
        <v>"settlementPeriod":26,</v>
      </c>
      <c r="AA218" s="5" t="s">
        <v>63</v>
      </c>
      <c r="AB218" s="5" t="str">
        <f>"""bankHoliday"":""" &amp;ForecastModelInputs!Z219&amp;""","</f>
        <v>"bankHoliday":"44227.5208333333",</v>
      </c>
      <c r="AC218" s="5" t="str">
        <f>"""workingDay"":""" &amp;ForecastModelInputs!AA219&amp;"""},"</f>
        <v>"workingDay":"NOT HOLIDAY"},</v>
      </c>
    </row>
    <row r="219" spans="1:29" x14ac:dyDescent="0.3">
      <c r="A219" s="6" t="str">
        <f t="shared" si="3"/>
        <v>{"dateTimeUTC":"2019-03-14 13:00:00.0000000","temp_location3":10.92,"temp_location6":11.29,"temp_location2":11.61,"temp_location4":10.99,"temp_location5":11.24,"temp_location1":10.95,"solar_location3":320.25,"solar_location6":184.12,"solar_location2":252.81,"solar_location4":404,"solar_location5":129.88,"solar_location1":195.31,"summerWinter":"WINTER","dateTimeLocal":"2019-03-14 13:00:00.0000000","year":2019,"monthNum":3,"monthName":"Mar","weekNumber":11,"dayOfWeek":"Thu","dayOfWeekNumber":5,"hourText":13,"hourNumber":13,"settlementPeriod":27,"timeOfDayLocal": "2000-01-01 00:00:00,000000","bankHoliday":"44227.5416666667","workingDay":"NOT HOLIDAY"},</v>
      </c>
      <c r="B219" s="5" t="s">
        <v>62</v>
      </c>
      <c r="C219" s="4" t="str">
        <f>"""dateTimeUTC"":"""&amp;TEXT(ForecastModelInputs!A220,"YYYY-MM-DD HH:MM:SS")&amp;".0000000"","</f>
        <v>"dateTimeUTC":"2019-03-14 13:00:00.0000000",</v>
      </c>
      <c r="D219" s="5" t="str">
        <f>"""temp_location3"":" &amp;ForecastModelInputs!C220&amp;","</f>
        <v>"temp_location3":10.92,</v>
      </c>
      <c r="E219" s="5" t="str">
        <f>"""temp_location6"":" &amp;ForecastModelInputs!D220&amp;","</f>
        <v>"temp_location6":11.29,</v>
      </c>
      <c r="F219" s="5" t="str">
        <f>"""temp_location2"":" &amp;ForecastModelInputs!E220&amp;","</f>
        <v>"temp_location2":11.61,</v>
      </c>
      <c r="G219" s="5" t="str">
        <f>"""temp_location4"":" &amp;ForecastModelInputs!F220&amp;","</f>
        <v>"temp_location4":10.99,</v>
      </c>
      <c r="H219" s="5" t="str">
        <f>"""temp_location5"":" &amp;ForecastModelInputs!G220&amp;","</f>
        <v>"temp_location5":11.24,</v>
      </c>
      <c r="I219" s="5" t="str">
        <f>"""temp_location1"":" &amp;ForecastModelInputs!H220&amp;","</f>
        <v>"temp_location1":10.95,</v>
      </c>
      <c r="J219" s="5" t="str">
        <f>"""solar_location3"":" &amp;ForecastModelInputs!I220&amp;","</f>
        <v>"solar_location3":320.25,</v>
      </c>
      <c r="K219" s="5" t="str">
        <f>"""solar_location6"":" &amp;ForecastModelInputs!J220&amp;","</f>
        <v>"solar_location6":184.12,</v>
      </c>
      <c r="L219" s="5" t="str">
        <f>"""solar_location2"":" &amp;ForecastModelInputs!K220&amp;","</f>
        <v>"solar_location2":252.81,</v>
      </c>
      <c r="M219" s="5" t="str">
        <f>"""solar_location4"":" &amp;ForecastModelInputs!L220&amp;","</f>
        <v>"solar_location4":404,</v>
      </c>
      <c r="N219" s="5" t="str">
        <f>"""solar_location5"":" &amp;ForecastModelInputs!M220&amp;","</f>
        <v>"solar_location5":129.88,</v>
      </c>
      <c r="O219" s="5" t="str">
        <f>"""solar_location1"":" &amp;ForecastModelInputs!N220&amp;","</f>
        <v>"solar_location1":195.31,</v>
      </c>
      <c r="P219" s="5" t="str">
        <f>"""summerWinter"":""" &amp;ForecastModelInputs!O220&amp;""","</f>
        <v>"summerWinter":"WINTER",</v>
      </c>
      <c r="Q219" s="4" t="str">
        <f>"""dateTimeLocal"":"""&amp;TEXT(ForecastModelInputs!P220,"YYYY-MM-DD HH:MM:SS")&amp;".0000000"","</f>
        <v>"dateTimeLocal":"2019-03-14 13:00:00.0000000",</v>
      </c>
      <c r="R219" s="5" t="str">
        <f>"""year"":" &amp;ForecastModelInputs!Q220&amp;","</f>
        <v>"year":2019,</v>
      </c>
      <c r="S219" s="5" t="str">
        <f>"""monthNum"":" &amp;ForecastModelInputs!R220&amp;","</f>
        <v>"monthNum":3,</v>
      </c>
      <c r="T219" s="5" t="str">
        <f>"""monthName"":""" &amp;ForecastModelInputs!S220&amp;""","</f>
        <v>"monthName":"Mar",</v>
      </c>
      <c r="U219" s="5" t="str">
        <f>"""weekNumber"":" &amp;ForecastModelInputs!T220&amp;","</f>
        <v>"weekNumber":11,</v>
      </c>
      <c r="V219" s="5" t="str">
        <f>"""dayOfWeek"":""" &amp;TRIM(ForecastModelInputs!U220)&amp;""","</f>
        <v>"dayOfWeek":"Thu",</v>
      </c>
      <c r="W219" s="5" t="str">
        <f>"""dayOfWeekNumber"":" &amp;ForecastModelInputs!V220&amp;","</f>
        <v>"dayOfWeekNumber":5,</v>
      </c>
      <c r="X219" s="5" t="str">
        <f>"""hourText"":"&amp;ForecastModelInputs!X220&amp;","</f>
        <v>"hourText":13,</v>
      </c>
      <c r="Y219" s="5" t="str">
        <f>"""hourNumber"":" &amp;ForecastModelInputs!X220&amp;","</f>
        <v>"hourNumber":13,</v>
      </c>
      <c r="Z219" s="5" t="str">
        <f>"""settlementPeriod"":" &amp;ForecastModelInputs!Y220&amp;","</f>
        <v>"settlementPeriod":27,</v>
      </c>
      <c r="AA219" s="5" t="s">
        <v>63</v>
      </c>
      <c r="AB219" s="5" t="str">
        <f>"""bankHoliday"":""" &amp;ForecastModelInputs!Z220&amp;""","</f>
        <v>"bankHoliday":"44227.5416666667",</v>
      </c>
      <c r="AC219" s="5" t="str">
        <f>"""workingDay"":""" &amp;ForecastModelInputs!AA220&amp;"""},"</f>
        <v>"workingDay":"NOT HOLIDAY"},</v>
      </c>
    </row>
    <row r="220" spans="1:29" x14ac:dyDescent="0.3">
      <c r="A220" s="6" t="str">
        <f t="shared" si="3"/>
        <v>{"dateTimeUTC":"2019-03-14 13:30:00.0000000","temp_location3":10.92,"temp_location6":11.29,"temp_location2":11.61,"temp_location4":10.99,"temp_location5":11.24,"temp_location1":10.95,"solar_location3":320.25,"solar_location6":184.12,"solar_location2":252.81,"solar_location4":404,"solar_location5":129.88,"solar_location1":195.31,"summerWinter":"WINTER","dateTimeLocal":"2019-03-14 13:30:00.0000000","year":2019,"monthNum":3,"monthName":"Mar","weekNumber":11,"dayOfWeek":"Thu","dayOfWeekNumber":5,"hourText":13,"hourNumber":13,"settlementPeriod":28,"timeOfDayLocal": "2000-01-01 00:00:00,000000","bankHoliday":"44227.5625","workingDay":"NOT HOLIDAY"},</v>
      </c>
      <c r="B220" s="5" t="s">
        <v>62</v>
      </c>
      <c r="C220" s="4" t="str">
        <f>"""dateTimeUTC"":"""&amp;TEXT(ForecastModelInputs!A221,"YYYY-MM-DD HH:MM:SS")&amp;".0000000"","</f>
        <v>"dateTimeUTC":"2019-03-14 13:30:00.0000000",</v>
      </c>
      <c r="D220" s="5" t="str">
        <f>"""temp_location3"":" &amp;ForecastModelInputs!C221&amp;","</f>
        <v>"temp_location3":10.92,</v>
      </c>
      <c r="E220" s="5" t="str">
        <f>"""temp_location6"":" &amp;ForecastModelInputs!D221&amp;","</f>
        <v>"temp_location6":11.29,</v>
      </c>
      <c r="F220" s="5" t="str">
        <f>"""temp_location2"":" &amp;ForecastModelInputs!E221&amp;","</f>
        <v>"temp_location2":11.61,</v>
      </c>
      <c r="G220" s="5" t="str">
        <f>"""temp_location4"":" &amp;ForecastModelInputs!F221&amp;","</f>
        <v>"temp_location4":10.99,</v>
      </c>
      <c r="H220" s="5" t="str">
        <f>"""temp_location5"":" &amp;ForecastModelInputs!G221&amp;","</f>
        <v>"temp_location5":11.24,</v>
      </c>
      <c r="I220" s="5" t="str">
        <f>"""temp_location1"":" &amp;ForecastModelInputs!H221&amp;","</f>
        <v>"temp_location1":10.95,</v>
      </c>
      <c r="J220" s="5" t="str">
        <f>"""solar_location3"":" &amp;ForecastModelInputs!I221&amp;","</f>
        <v>"solar_location3":320.25,</v>
      </c>
      <c r="K220" s="5" t="str">
        <f>"""solar_location6"":" &amp;ForecastModelInputs!J221&amp;","</f>
        <v>"solar_location6":184.12,</v>
      </c>
      <c r="L220" s="5" t="str">
        <f>"""solar_location2"":" &amp;ForecastModelInputs!K221&amp;","</f>
        <v>"solar_location2":252.81,</v>
      </c>
      <c r="M220" s="5" t="str">
        <f>"""solar_location4"":" &amp;ForecastModelInputs!L221&amp;","</f>
        <v>"solar_location4":404,</v>
      </c>
      <c r="N220" s="5" t="str">
        <f>"""solar_location5"":" &amp;ForecastModelInputs!M221&amp;","</f>
        <v>"solar_location5":129.88,</v>
      </c>
      <c r="O220" s="5" t="str">
        <f>"""solar_location1"":" &amp;ForecastModelInputs!N221&amp;","</f>
        <v>"solar_location1":195.31,</v>
      </c>
      <c r="P220" s="5" t="str">
        <f>"""summerWinter"":""" &amp;ForecastModelInputs!O221&amp;""","</f>
        <v>"summerWinter":"WINTER",</v>
      </c>
      <c r="Q220" s="4" t="str">
        <f>"""dateTimeLocal"":"""&amp;TEXT(ForecastModelInputs!P221,"YYYY-MM-DD HH:MM:SS")&amp;".0000000"","</f>
        <v>"dateTimeLocal":"2019-03-14 13:30:00.0000000",</v>
      </c>
      <c r="R220" s="5" t="str">
        <f>"""year"":" &amp;ForecastModelInputs!Q221&amp;","</f>
        <v>"year":2019,</v>
      </c>
      <c r="S220" s="5" t="str">
        <f>"""monthNum"":" &amp;ForecastModelInputs!R221&amp;","</f>
        <v>"monthNum":3,</v>
      </c>
      <c r="T220" s="5" t="str">
        <f>"""monthName"":""" &amp;ForecastModelInputs!S221&amp;""","</f>
        <v>"monthName":"Mar",</v>
      </c>
      <c r="U220" s="5" t="str">
        <f>"""weekNumber"":" &amp;ForecastModelInputs!T221&amp;","</f>
        <v>"weekNumber":11,</v>
      </c>
      <c r="V220" s="5" t="str">
        <f>"""dayOfWeek"":""" &amp;TRIM(ForecastModelInputs!U221)&amp;""","</f>
        <v>"dayOfWeek":"Thu",</v>
      </c>
      <c r="W220" s="5" t="str">
        <f>"""dayOfWeekNumber"":" &amp;ForecastModelInputs!V221&amp;","</f>
        <v>"dayOfWeekNumber":5,</v>
      </c>
      <c r="X220" s="5" t="str">
        <f>"""hourText"":"&amp;ForecastModelInputs!X221&amp;","</f>
        <v>"hourText":13,</v>
      </c>
      <c r="Y220" s="5" t="str">
        <f>"""hourNumber"":" &amp;ForecastModelInputs!X221&amp;","</f>
        <v>"hourNumber":13,</v>
      </c>
      <c r="Z220" s="5" t="str">
        <f>"""settlementPeriod"":" &amp;ForecastModelInputs!Y221&amp;","</f>
        <v>"settlementPeriod":28,</v>
      </c>
      <c r="AA220" s="5" t="s">
        <v>63</v>
      </c>
      <c r="AB220" s="5" t="str">
        <f>"""bankHoliday"":""" &amp;ForecastModelInputs!Z221&amp;""","</f>
        <v>"bankHoliday":"44227.5625",</v>
      </c>
      <c r="AC220" s="5" t="str">
        <f>"""workingDay"":""" &amp;ForecastModelInputs!AA221&amp;"""},"</f>
        <v>"workingDay":"NOT HOLIDAY"},</v>
      </c>
    </row>
    <row r="221" spans="1:29" x14ac:dyDescent="0.3">
      <c r="A221" s="6" t="str">
        <f t="shared" si="3"/>
        <v>{"dateTimeUTC":"2019-03-14 14:00:00.0000000","temp_location3":10.56,"temp_location6":11.29,"temp_location2":11.34,"temp_location4":10.86,"temp_location5":11.22,"temp_location1":10.85,"solar_location3":323.25,"solar_location6":132.38,"solar_location2":190.19,"solar_location4":297.5,"solar_location5":92.69,"solar_location1":146,"summerWinter":"WINTER","dateTimeLocal":"2019-03-14 14:00:00.0000000","year":2019,"monthNum":3,"monthName":"Mar","weekNumber":11,"dayOfWeek":"Thu","dayOfWeekNumber":5,"hourText":14,"hourNumber":14,"settlementPeriod":29,"timeOfDayLocal": "2000-01-01 00:00:00,000000","bankHoliday":"44227.5833333333","workingDay":"NOT HOLIDAY"},</v>
      </c>
      <c r="B221" s="5" t="s">
        <v>62</v>
      </c>
      <c r="C221" s="4" t="str">
        <f>"""dateTimeUTC"":"""&amp;TEXT(ForecastModelInputs!A222,"YYYY-MM-DD HH:MM:SS")&amp;".0000000"","</f>
        <v>"dateTimeUTC":"2019-03-14 14:00:00.0000000",</v>
      </c>
      <c r="D221" s="5" t="str">
        <f>"""temp_location3"":" &amp;ForecastModelInputs!C222&amp;","</f>
        <v>"temp_location3":10.56,</v>
      </c>
      <c r="E221" s="5" t="str">
        <f>"""temp_location6"":" &amp;ForecastModelInputs!D222&amp;","</f>
        <v>"temp_location6":11.29,</v>
      </c>
      <c r="F221" s="5" t="str">
        <f>"""temp_location2"":" &amp;ForecastModelInputs!E222&amp;","</f>
        <v>"temp_location2":11.34,</v>
      </c>
      <c r="G221" s="5" t="str">
        <f>"""temp_location4"":" &amp;ForecastModelInputs!F222&amp;","</f>
        <v>"temp_location4":10.86,</v>
      </c>
      <c r="H221" s="5" t="str">
        <f>"""temp_location5"":" &amp;ForecastModelInputs!G222&amp;","</f>
        <v>"temp_location5":11.22,</v>
      </c>
      <c r="I221" s="5" t="str">
        <f>"""temp_location1"":" &amp;ForecastModelInputs!H222&amp;","</f>
        <v>"temp_location1":10.85,</v>
      </c>
      <c r="J221" s="5" t="str">
        <f>"""solar_location3"":" &amp;ForecastModelInputs!I222&amp;","</f>
        <v>"solar_location3":323.25,</v>
      </c>
      <c r="K221" s="5" t="str">
        <f>"""solar_location6"":" &amp;ForecastModelInputs!J222&amp;","</f>
        <v>"solar_location6":132.38,</v>
      </c>
      <c r="L221" s="5" t="str">
        <f>"""solar_location2"":" &amp;ForecastModelInputs!K222&amp;","</f>
        <v>"solar_location2":190.19,</v>
      </c>
      <c r="M221" s="5" t="str">
        <f>"""solar_location4"":" &amp;ForecastModelInputs!L222&amp;","</f>
        <v>"solar_location4":297.5,</v>
      </c>
      <c r="N221" s="5" t="str">
        <f>"""solar_location5"":" &amp;ForecastModelInputs!M222&amp;","</f>
        <v>"solar_location5":92.69,</v>
      </c>
      <c r="O221" s="5" t="str">
        <f>"""solar_location1"":" &amp;ForecastModelInputs!N222&amp;","</f>
        <v>"solar_location1":146,</v>
      </c>
      <c r="P221" s="5" t="str">
        <f>"""summerWinter"":""" &amp;ForecastModelInputs!O222&amp;""","</f>
        <v>"summerWinter":"WINTER",</v>
      </c>
      <c r="Q221" s="4" t="str">
        <f>"""dateTimeLocal"":"""&amp;TEXT(ForecastModelInputs!P222,"YYYY-MM-DD HH:MM:SS")&amp;".0000000"","</f>
        <v>"dateTimeLocal":"2019-03-14 14:00:00.0000000",</v>
      </c>
      <c r="R221" s="5" t="str">
        <f>"""year"":" &amp;ForecastModelInputs!Q222&amp;","</f>
        <v>"year":2019,</v>
      </c>
      <c r="S221" s="5" t="str">
        <f>"""monthNum"":" &amp;ForecastModelInputs!R222&amp;","</f>
        <v>"monthNum":3,</v>
      </c>
      <c r="T221" s="5" t="str">
        <f>"""monthName"":""" &amp;ForecastModelInputs!S222&amp;""","</f>
        <v>"monthName":"Mar",</v>
      </c>
      <c r="U221" s="5" t="str">
        <f>"""weekNumber"":" &amp;ForecastModelInputs!T222&amp;","</f>
        <v>"weekNumber":11,</v>
      </c>
      <c r="V221" s="5" t="str">
        <f>"""dayOfWeek"":""" &amp;TRIM(ForecastModelInputs!U222)&amp;""","</f>
        <v>"dayOfWeek":"Thu",</v>
      </c>
      <c r="W221" s="5" t="str">
        <f>"""dayOfWeekNumber"":" &amp;ForecastModelInputs!V222&amp;","</f>
        <v>"dayOfWeekNumber":5,</v>
      </c>
      <c r="X221" s="5" t="str">
        <f>"""hourText"":"&amp;ForecastModelInputs!X222&amp;","</f>
        <v>"hourText":14,</v>
      </c>
      <c r="Y221" s="5" t="str">
        <f>"""hourNumber"":" &amp;ForecastModelInputs!X222&amp;","</f>
        <v>"hourNumber":14,</v>
      </c>
      <c r="Z221" s="5" t="str">
        <f>"""settlementPeriod"":" &amp;ForecastModelInputs!Y222&amp;","</f>
        <v>"settlementPeriod":29,</v>
      </c>
      <c r="AA221" s="5" t="s">
        <v>63</v>
      </c>
      <c r="AB221" s="5" t="str">
        <f>"""bankHoliday"":""" &amp;ForecastModelInputs!Z222&amp;""","</f>
        <v>"bankHoliday":"44227.5833333333",</v>
      </c>
      <c r="AC221" s="5" t="str">
        <f>"""workingDay"":""" &amp;ForecastModelInputs!AA222&amp;"""},"</f>
        <v>"workingDay":"NOT HOLIDAY"},</v>
      </c>
    </row>
    <row r="222" spans="1:29" x14ac:dyDescent="0.3">
      <c r="A222" s="6" t="str">
        <f t="shared" si="3"/>
        <v>{"dateTimeUTC":"2019-03-14 14:30:00.0000000","temp_location3":10.56,"temp_location6":11.29,"temp_location2":11.34,"temp_location4":10.86,"temp_location5":11.22,"temp_location1":10.85,"solar_location3":323.25,"solar_location6":132.38,"solar_location2":190.19,"solar_location4":297.5,"solar_location5":92.69,"solar_location1":146,"summerWinter":"WINTER","dateTimeLocal":"2019-03-14 14:30:00.0000000","year":2019,"monthNum":3,"monthName":"Mar","weekNumber":11,"dayOfWeek":"Thu","dayOfWeekNumber":5,"hourText":14,"hourNumber":14,"settlementPeriod":30,"timeOfDayLocal": "2000-01-01 00:00:00,000000","bankHoliday":"44227.6041666667","workingDay":"NOT HOLIDAY"},</v>
      </c>
      <c r="B222" s="5" t="s">
        <v>62</v>
      </c>
      <c r="C222" s="4" t="str">
        <f>"""dateTimeUTC"":"""&amp;TEXT(ForecastModelInputs!A223,"YYYY-MM-DD HH:MM:SS")&amp;".0000000"","</f>
        <v>"dateTimeUTC":"2019-03-14 14:30:00.0000000",</v>
      </c>
      <c r="D222" s="5" t="str">
        <f>"""temp_location3"":" &amp;ForecastModelInputs!C223&amp;","</f>
        <v>"temp_location3":10.56,</v>
      </c>
      <c r="E222" s="5" t="str">
        <f>"""temp_location6"":" &amp;ForecastModelInputs!D223&amp;","</f>
        <v>"temp_location6":11.29,</v>
      </c>
      <c r="F222" s="5" t="str">
        <f>"""temp_location2"":" &amp;ForecastModelInputs!E223&amp;","</f>
        <v>"temp_location2":11.34,</v>
      </c>
      <c r="G222" s="5" t="str">
        <f>"""temp_location4"":" &amp;ForecastModelInputs!F223&amp;","</f>
        <v>"temp_location4":10.86,</v>
      </c>
      <c r="H222" s="5" t="str">
        <f>"""temp_location5"":" &amp;ForecastModelInputs!G223&amp;","</f>
        <v>"temp_location5":11.22,</v>
      </c>
      <c r="I222" s="5" t="str">
        <f>"""temp_location1"":" &amp;ForecastModelInputs!H223&amp;","</f>
        <v>"temp_location1":10.85,</v>
      </c>
      <c r="J222" s="5" t="str">
        <f>"""solar_location3"":" &amp;ForecastModelInputs!I223&amp;","</f>
        <v>"solar_location3":323.25,</v>
      </c>
      <c r="K222" s="5" t="str">
        <f>"""solar_location6"":" &amp;ForecastModelInputs!J223&amp;","</f>
        <v>"solar_location6":132.38,</v>
      </c>
      <c r="L222" s="5" t="str">
        <f>"""solar_location2"":" &amp;ForecastModelInputs!K223&amp;","</f>
        <v>"solar_location2":190.19,</v>
      </c>
      <c r="M222" s="5" t="str">
        <f>"""solar_location4"":" &amp;ForecastModelInputs!L223&amp;","</f>
        <v>"solar_location4":297.5,</v>
      </c>
      <c r="N222" s="5" t="str">
        <f>"""solar_location5"":" &amp;ForecastModelInputs!M223&amp;","</f>
        <v>"solar_location5":92.69,</v>
      </c>
      <c r="O222" s="5" t="str">
        <f>"""solar_location1"":" &amp;ForecastModelInputs!N223&amp;","</f>
        <v>"solar_location1":146,</v>
      </c>
      <c r="P222" s="5" t="str">
        <f>"""summerWinter"":""" &amp;ForecastModelInputs!O223&amp;""","</f>
        <v>"summerWinter":"WINTER",</v>
      </c>
      <c r="Q222" s="4" t="str">
        <f>"""dateTimeLocal"":"""&amp;TEXT(ForecastModelInputs!P223,"YYYY-MM-DD HH:MM:SS")&amp;".0000000"","</f>
        <v>"dateTimeLocal":"2019-03-14 14:30:00.0000000",</v>
      </c>
      <c r="R222" s="5" t="str">
        <f>"""year"":" &amp;ForecastModelInputs!Q223&amp;","</f>
        <v>"year":2019,</v>
      </c>
      <c r="S222" s="5" t="str">
        <f>"""monthNum"":" &amp;ForecastModelInputs!R223&amp;","</f>
        <v>"monthNum":3,</v>
      </c>
      <c r="T222" s="5" t="str">
        <f>"""monthName"":""" &amp;ForecastModelInputs!S223&amp;""","</f>
        <v>"monthName":"Mar",</v>
      </c>
      <c r="U222" s="5" t="str">
        <f>"""weekNumber"":" &amp;ForecastModelInputs!T223&amp;","</f>
        <v>"weekNumber":11,</v>
      </c>
      <c r="V222" s="5" t="str">
        <f>"""dayOfWeek"":""" &amp;TRIM(ForecastModelInputs!U223)&amp;""","</f>
        <v>"dayOfWeek":"Thu",</v>
      </c>
      <c r="W222" s="5" t="str">
        <f>"""dayOfWeekNumber"":" &amp;ForecastModelInputs!V223&amp;","</f>
        <v>"dayOfWeekNumber":5,</v>
      </c>
      <c r="X222" s="5" t="str">
        <f>"""hourText"":"&amp;ForecastModelInputs!X223&amp;","</f>
        <v>"hourText":14,</v>
      </c>
      <c r="Y222" s="5" t="str">
        <f>"""hourNumber"":" &amp;ForecastModelInputs!X223&amp;","</f>
        <v>"hourNumber":14,</v>
      </c>
      <c r="Z222" s="5" t="str">
        <f>"""settlementPeriod"":" &amp;ForecastModelInputs!Y223&amp;","</f>
        <v>"settlementPeriod":30,</v>
      </c>
      <c r="AA222" s="5" t="s">
        <v>63</v>
      </c>
      <c r="AB222" s="5" t="str">
        <f>"""bankHoliday"":""" &amp;ForecastModelInputs!Z223&amp;""","</f>
        <v>"bankHoliday":"44227.6041666667",</v>
      </c>
      <c r="AC222" s="5" t="str">
        <f>"""workingDay"":""" &amp;ForecastModelInputs!AA223&amp;"""},"</f>
        <v>"workingDay":"NOT HOLIDAY"},</v>
      </c>
    </row>
    <row r="223" spans="1:29" x14ac:dyDescent="0.3">
      <c r="A223" s="6" t="str">
        <f t="shared" si="3"/>
        <v>{"dateTimeUTC":"2019-03-14 15:00:00.0000000","temp_location3":10.43,"temp_location6":11.19,"temp_location2":11.11,"temp_location4":10.38,"temp_location5":11.16,"temp_location1":10.69,"solar_location3":242.62,"solar_location6":70.66,"solar_location2":174.94,"solar_location4":171.25,"solar_location5":56.19,"solar_location1":81.91,"summerWinter":"WINTER","dateTimeLocal":"2019-03-14 15:00:00.0000000","year":2019,"monthNum":3,"monthName":"Mar","weekNumber":11,"dayOfWeek":"Thu","dayOfWeekNumber":5,"hourText":15,"hourNumber":15,"settlementPeriod":31,"timeOfDayLocal": "2000-01-01 00:00:00,000000","bankHoliday":"44227.625","workingDay":"NOT HOLIDAY"},</v>
      </c>
      <c r="B223" s="5" t="s">
        <v>62</v>
      </c>
      <c r="C223" s="4" t="str">
        <f>"""dateTimeUTC"":"""&amp;TEXT(ForecastModelInputs!A224,"YYYY-MM-DD HH:MM:SS")&amp;".0000000"","</f>
        <v>"dateTimeUTC":"2019-03-14 15:00:00.0000000",</v>
      </c>
      <c r="D223" s="5" t="str">
        <f>"""temp_location3"":" &amp;ForecastModelInputs!C224&amp;","</f>
        <v>"temp_location3":10.43,</v>
      </c>
      <c r="E223" s="5" t="str">
        <f>"""temp_location6"":" &amp;ForecastModelInputs!D224&amp;","</f>
        <v>"temp_location6":11.19,</v>
      </c>
      <c r="F223" s="5" t="str">
        <f>"""temp_location2"":" &amp;ForecastModelInputs!E224&amp;","</f>
        <v>"temp_location2":11.11,</v>
      </c>
      <c r="G223" s="5" t="str">
        <f>"""temp_location4"":" &amp;ForecastModelInputs!F224&amp;","</f>
        <v>"temp_location4":10.38,</v>
      </c>
      <c r="H223" s="5" t="str">
        <f>"""temp_location5"":" &amp;ForecastModelInputs!G224&amp;","</f>
        <v>"temp_location5":11.16,</v>
      </c>
      <c r="I223" s="5" t="str">
        <f>"""temp_location1"":" &amp;ForecastModelInputs!H224&amp;","</f>
        <v>"temp_location1":10.69,</v>
      </c>
      <c r="J223" s="5" t="str">
        <f>"""solar_location3"":" &amp;ForecastModelInputs!I224&amp;","</f>
        <v>"solar_location3":242.62,</v>
      </c>
      <c r="K223" s="5" t="str">
        <f>"""solar_location6"":" &amp;ForecastModelInputs!J224&amp;","</f>
        <v>"solar_location6":70.66,</v>
      </c>
      <c r="L223" s="5" t="str">
        <f>"""solar_location2"":" &amp;ForecastModelInputs!K224&amp;","</f>
        <v>"solar_location2":174.94,</v>
      </c>
      <c r="M223" s="5" t="str">
        <f>"""solar_location4"":" &amp;ForecastModelInputs!L224&amp;","</f>
        <v>"solar_location4":171.25,</v>
      </c>
      <c r="N223" s="5" t="str">
        <f>"""solar_location5"":" &amp;ForecastModelInputs!M224&amp;","</f>
        <v>"solar_location5":56.19,</v>
      </c>
      <c r="O223" s="5" t="str">
        <f>"""solar_location1"":" &amp;ForecastModelInputs!N224&amp;","</f>
        <v>"solar_location1":81.91,</v>
      </c>
      <c r="P223" s="5" t="str">
        <f>"""summerWinter"":""" &amp;ForecastModelInputs!O224&amp;""","</f>
        <v>"summerWinter":"WINTER",</v>
      </c>
      <c r="Q223" s="4" t="str">
        <f>"""dateTimeLocal"":"""&amp;TEXT(ForecastModelInputs!P224,"YYYY-MM-DD HH:MM:SS")&amp;".0000000"","</f>
        <v>"dateTimeLocal":"2019-03-14 15:00:00.0000000",</v>
      </c>
      <c r="R223" s="5" t="str">
        <f>"""year"":" &amp;ForecastModelInputs!Q224&amp;","</f>
        <v>"year":2019,</v>
      </c>
      <c r="S223" s="5" t="str">
        <f>"""monthNum"":" &amp;ForecastModelInputs!R224&amp;","</f>
        <v>"monthNum":3,</v>
      </c>
      <c r="T223" s="5" t="str">
        <f>"""monthName"":""" &amp;ForecastModelInputs!S224&amp;""","</f>
        <v>"monthName":"Mar",</v>
      </c>
      <c r="U223" s="5" t="str">
        <f>"""weekNumber"":" &amp;ForecastModelInputs!T224&amp;","</f>
        <v>"weekNumber":11,</v>
      </c>
      <c r="V223" s="5" t="str">
        <f>"""dayOfWeek"":""" &amp;TRIM(ForecastModelInputs!U224)&amp;""","</f>
        <v>"dayOfWeek":"Thu",</v>
      </c>
      <c r="W223" s="5" t="str">
        <f>"""dayOfWeekNumber"":" &amp;ForecastModelInputs!V224&amp;","</f>
        <v>"dayOfWeekNumber":5,</v>
      </c>
      <c r="X223" s="5" t="str">
        <f>"""hourText"":"&amp;ForecastModelInputs!X224&amp;","</f>
        <v>"hourText":15,</v>
      </c>
      <c r="Y223" s="5" t="str">
        <f>"""hourNumber"":" &amp;ForecastModelInputs!X224&amp;","</f>
        <v>"hourNumber":15,</v>
      </c>
      <c r="Z223" s="5" t="str">
        <f>"""settlementPeriod"":" &amp;ForecastModelInputs!Y224&amp;","</f>
        <v>"settlementPeriod":31,</v>
      </c>
      <c r="AA223" s="5" t="s">
        <v>63</v>
      </c>
      <c r="AB223" s="5" t="str">
        <f>"""bankHoliday"":""" &amp;ForecastModelInputs!Z224&amp;""","</f>
        <v>"bankHoliday":"44227.625",</v>
      </c>
      <c r="AC223" s="5" t="str">
        <f>"""workingDay"":""" &amp;ForecastModelInputs!AA224&amp;"""},"</f>
        <v>"workingDay":"NOT HOLIDAY"},</v>
      </c>
    </row>
    <row r="224" spans="1:29" x14ac:dyDescent="0.3">
      <c r="A224" s="6" t="str">
        <f t="shared" si="3"/>
        <v>{"dateTimeUTC":"2019-03-14 15:30:00.0000000","temp_location3":10.43,"temp_location6":11.19,"temp_location2":11.11,"temp_location4":10.38,"temp_location5":11.16,"temp_location1":10.69,"solar_location3":242.62,"solar_location6":70.66,"solar_location2":174.94,"solar_location4":171.25,"solar_location5":56.19,"solar_location1":81.91,"summerWinter":"WINTER","dateTimeLocal":"2019-03-14 15:30:00.0000000","year":2019,"monthNum":3,"monthName":"Mar","weekNumber":11,"dayOfWeek":"Thu","dayOfWeekNumber":5,"hourText":15,"hourNumber":15,"settlementPeriod":32,"timeOfDayLocal": "2000-01-01 00:00:00,000000","bankHoliday":"44227.6458333333","workingDay":"NOT HOLIDAY"},</v>
      </c>
      <c r="B224" s="5" t="s">
        <v>62</v>
      </c>
      <c r="C224" s="4" t="str">
        <f>"""dateTimeUTC"":"""&amp;TEXT(ForecastModelInputs!A225,"YYYY-MM-DD HH:MM:SS")&amp;".0000000"","</f>
        <v>"dateTimeUTC":"2019-03-14 15:30:00.0000000",</v>
      </c>
      <c r="D224" s="5" t="str">
        <f>"""temp_location3"":" &amp;ForecastModelInputs!C225&amp;","</f>
        <v>"temp_location3":10.43,</v>
      </c>
      <c r="E224" s="5" t="str">
        <f>"""temp_location6"":" &amp;ForecastModelInputs!D225&amp;","</f>
        <v>"temp_location6":11.19,</v>
      </c>
      <c r="F224" s="5" t="str">
        <f>"""temp_location2"":" &amp;ForecastModelInputs!E225&amp;","</f>
        <v>"temp_location2":11.11,</v>
      </c>
      <c r="G224" s="5" t="str">
        <f>"""temp_location4"":" &amp;ForecastModelInputs!F225&amp;","</f>
        <v>"temp_location4":10.38,</v>
      </c>
      <c r="H224" s="5" t="str">
        <f>"""temp_location5"":" &amp;ForecastModelInputs!G225&amp;","</f>
        <v>"temp_location5":11.16,</v>
      </c>
      <c r="I224" s="5" t="str">
        <f>"""temp_location1"":" &amp;ForecastModelInputs!H225&amp;","</f>
        <v>"temp_location1":10.69,</v>
      </c>
      <c r="J224" s="5" t="str">
        <f>"""solar_location3"":" &amp;ForecastModelInputs!I225&amp;","</f>
        <v>"solar_location3":242.62,</v>
      </c>
      <c r="K224" s="5" t="str">
        <f>"""solar_location6"":" &amp;ForecastModelInputs!J225&amp;","</f>
        <v>"solar_location6":70.66,</v>
      </c>
      <c r="L224" s="5" t="str">
        <f>"""solar_location2"":" &amp;ForecastModelInputs!K225&amp;","</f>
        <v>"solar_location2":174.94,</v>
      </c>
      <c r="M224" s="5" t="str">
        <f>"""solar_location4"":" &amp;ForecastModelInputs!L225&amp;","</f>
        <v>"solar_location4":171.25,</v>
      </c>
      <c r="N224" s="5" t="str">
        <f>"""solar_location5"":" &amp;ForecastModelInputs!M225&amp;","</f>
        <v>"solar_location5":56.19,</v>
      </c>
      <c r="O224" s="5" t="str">
        <f>"""solar_location1"":" &amp;ForecastModelInputs!N225&amp;","</f>
        <v>"solar_location1":81.91,</v>
      </c>
      <c r="P224" s="5" t="str">
        <f>"""summerWinter"":""" &amp;ForecastModelInputs!O225&amp;""","</f>
        <v>"summerWinter":"WINTER",</v>
      </c>
      <c r="Q224" s="4" t="str">
        <f>"""dateTimeLocal"":"""&amp;TEXT(ForecastModelInputs!P225,"YYYY-MM-DD HH:MM:SS")&amp;".0000000"","</f>
        <v>"dateTimeLocal":"2019-03-14 15:30:00.0000000",</v>
      </c>
      <c r="R224" s="5" t="str">
        <f>"""year"":" &amp;ForecastModelInputs!Q225&amp;","</f>
        <v>"year":2019,</v>
      </c>
      <c r="S224" s="5" t="str">
        <f>"""monthNum"":" &amp;ForecastModelInputs!R225&amp;","</f>
        <v>"monthNum":3,</v>
      </c>
      <c r="T224" s="5" t="str">
        <f>"""monthName"":""" &amp;ForecastModelInputs!S225&amp;""","</f>
        <v>"monthName":"Mar",</v>
      </c>
      <c r="U224" s="5" t="str">
        <f>"""weekNumber"":" &amp;ForecastModelInputs!T225&amp;","</f>
        <v>"weekNumber":11,</v>
      </c>
      <c r="V224" s="5" t="str">
        <f>"""dayOfWeek"":""" &amp;TRIM(ForecastModelInputs!U225)&amp;""","</f>
        <v>"dayOfWeek":"Thu",</v>
      </c>
      <c r="W224" s="5" t="str">
        <f>"""dayOfWeekNumber"":" &amp;ForecastModelInputs!V225&amp;","</f>
        <v>"dayOfWeekNumber":5,</v>
      </c>
      <c r="X224" s="5" t="str">
        <f>"""hourText"":"&amp;ForecastModelInputs!X225&amp;","</f>
        <v>"hourText":15,</v>
      </c>
      <c r="Y224" s="5" t="str">
        <f>"""hourNumber"":" &amp;ForecastModelInputs!X225&amp;","</f>
        <v>"hourNumber":15,</v>
      </c>
      <c r="Z224" s="5" t="str">
        <f>"""settlementPeriod"":" &amp;ForecastModelInputs!Y225&amp;","</f>
        <v>"settlementPeriod":32,</v>
      </c>
      <c r="AA224" s="5" t="s">
        <v>63</v>
      </c>
      <c r="AB224" s="5" t="str">
        <f>"""bankHoliday"":""" &amp;ForecastModelInputs!Z225&amp;""","</f>
        <v>"bankHoliday":"44227.6458333333",</v>
      </c>
      <c r="AC224" s="5" t="str">
        <f>"""workingDay"":""" &amp;ForecastModelInputs!AA225&amp;"""},"</f>
        <v>"workingDay":"NOT HOLIDAY"},</v>
      </c>
    </row>
    <row r="225" spans="1:29" x14ac:dyDescent="0.3">
      <c r="A225" s="6" t="str">
        <f t="shared" si="3"/>
        <v>{"dateTimeUTC":"2019-03-14 16:00:00.0000000","temp_location3":10.18,"temp_location6":11.13,"temp_location2":11.05,"temp_location4":9.9,"temp_location5":11.11,"temp_location1":10.57,"solar_location3":120.19,"solar_location6":40.42,"solar_location2":83.62,"solar_location4":94.28,"solar_location5":37.91,"solar_location1":48.89,"summerWinter":"WINTER","dateTimeLocal":"2019-03-14 16:00:00.0000000","year":2019,"monthNum":3,"monthName":"Mar","weekNumber":11,"dayOfWeek":"Thu","dayOfWeekNumber":5,"hourText":16,"hourNumber":16,"settlementPeriod":33,"timeOfDayLocal": "2000-01-01 00:00:00,000000","bankHoliday":"44227.6666666667","workingDay":"NOT HOLIDAY"},</v>
      </c>
      <c r="B225" s="5" t="s">
        <v>62</v>
      </c>
      <c r="C225" s="4" t="str">
        <f>"""dateTimeUTC"":"""&amp;TEXT(ForecastModelInputs!A226,"YYYY-MM-DD HH:MM:SS")&amp;".0000000"","</f>
        <v>"dateTimeUTC":"2019-03-14 16:00:00.0000000",</v>
      </c>
      <c r="D225" s="5" t="str">
        <f>"""temp_location3"":" &amp;ForecastModelInputs!C226&amp;","</f>
        <v>"temp_location3":10.18,</v>
      </c>
      <c r="E225" s="5" t="str">
        <f>"""temp_location6"":" &amp;ForecastModelInputs!D226&amp;","</f>
        <v>"temp_location6":11.13,</v>
      </c>
      <c r="F225" s="5" t="str">
        <f>"""temp_location2"":" &amp;ForecastModelInputs!E226&amp;","</f>
        <v>"temp_location2":11.05,</v>
      </c>
      <c r="G225" s="5" t="str">
        <f>"""temp_location4"":" &amp;ForecastModelInputs!F226&amp;","</f>
        <v>"temp_location4":9.9,</v>
      </c>
      <c r="H225" s="5" t="str">
        <f>"""temp_location5"":" &amp;ForecastModelInputs!G226&amp;","</f>
        <v>"temp_location5":11.11,</v>
      </c>
      <c r="I225" s="5" t="str">
        <f>"""temp_location1"":" &amp;ForecastModelInputs!H226&amp;","</f>
        <v>"temp_location1":10.57,</v>
      </c>
      <c r="J225" s="5" t="str">
        <f>"""solar_location3"":" &amp;ForecastModelInputs!I226&amp;","</f>
        <v>"solar_location3":120.19,</v>
      </c>
      <c r="K225" s="5" t="str">
        <f>"""solar_location6"":" &amp;ForecastModelInputs!J226&amp;","</f>
        <v>"solar_location6":40.42,</v>
      </c>
      <c r="L225" s="5" t="str">
        <f>"""solar_location2"":" &amp;ForecastModelInputs!K226&amp;","</f>
        <v>"solar_location2":83.62,</v>
      </c>
      <c r="M225" s="5" t="str">
        <f>"""solar_location4"":" &amp;ForecastModelInputs!L226&amp;","</f>
        <v>"solar_location4":94.28,</v>
      </c>
      <c r="N225" s="5" t="str">
        <f>"""solar_location5"":" &amp;ForecastModelInputs!M226&amp;","</f>
        <v>"solar_location5":37.91,</v>
      </c>
      <c r="O225" s="5" t="str">
        <f>"""solar_location1"":" &amp;ForecastModelInputs!N226&amp;","</f>
        <v>"solar_location1":48.89,</v>
      </c>
      <c r="P225" s="5" t="str">
        <f>"""summerWinter"":""" &amp;ForecastModelInputs!O226&amp;""","</f>
        <v>"summerWinter":"WINTER",</v>
      </c>
      <c r="Q225" s="4" t="str">
        <f>"""dateTimeLocal"":"""&amp;TEXT(ForecastModelInputs!P226,"YYYY-MM-DD HH:MM:SS")&amp;".0000000"","</f>
        <v>"dateTimeLocal":"2019-03-14 16:00:00.0000000",</v>
      </c>
      <c r="R225" s="5" t="str">
        <f>"""year"":" &amp;ForecastModelInputs!Q226&amp;","</f>
        <v>"year":2019,</v>
      </c>
      <c r="S225" s="5" t="str">
        <f>"""monthNum"":" &amp;ForecastModelInputs!R226&amp;","</f>
        <v>"monthNum":3,</v>
      </c>
      <c r="T225" s="5" t="str">
        <f>"""monthName"":""" &amp;ForecastModelInputs!S226&amp;""","</f>
        <v>"monthName":"Mar",</v>
      </c>
      <c r="U225" s="5" t="str">
        <f>"""weekNumber"":" &amp;ForecastModelInputs!T226&amp;","</f>
        <v>"weekNumber":11,</v>
      </c>
      <c r="V225" s="5" t="str">
        <f>"""dayOfWeek"":""" &amp;TRIM(ForecastModelInputs!U226)&amp;""","</f>
        <v>"dayOfWeek":"Thu",</v>
      </c>
      <c r="W225" s="5" t="str">
        <f>"""dayOfWeekNumber"":" &amp;ForecastModelInputs!V226&amp;","</f>
        <v>"dayOfWeekNumber":5,</v>
      </c>
      <c r="X225" s="5" t="str">
        <f>"""hourText"":"&amp;ForecastModelInputs!X226&amp;","</f>
        <v>"hourText":16,</v>
      </c>
      <c r="Y225" s="5" t="str">
        <f>"""hourNumber"":" &amp;ForecastModelInputs!X226&amp;","</f>
        <v>"hourNumber":16,</v>
      </c>
      <c r="Z225" s="5" t="str">
        <f>"""settlementPeriod"":" &amp;ForecastModelInputs!Y226&amp;","</f>
        <v>"settlementPeriod":33,</v>
      </c>
      <c r="AA225" s="5" t="s">
        <v>63</v>
      </c>
      <c r="AB225" s="5" t="str">
        <f>"""bankHoliday"":""" &amp;ForecastModelInputs!Z226&amp;""","</f>
        <v>"bankHoliday":"44227.6666666667",</v>
      </c>
      <c r="AC225" s="5" t="str">
        <f>"""workingDay"":""" &amp;ForecastModelInputs!AA226&amp;"""},"</f>
        <v>"workingDay":"NOT HOLIDAY"},</v>
      </c>
    </row>
    <row r="226" spans="1:29" x14ac:dyDescent="0.3">
      <c r="A226" s="6" t="str">
        <f t="shared" si="3"/>
        <v>{"dateTimeUTC":"2019-03-14 16:30:00.0000000","temp_location3":10.18,"temp_location6":11.13,"temp_location2":11.05,"temp_location4":9.9,"temp_location5":11.11,"temp_location1":10.57,"solar_location3":120.19,"solar_location6":40.42,"solar_location2":83.62,"solar_location4":94.28,"solar_location5":37.91,"solar_location1":48.89,"summerWinter":"WINTER","dateTimeLocal":"2019-03-14 16:30:00.0000000","year":2019,"monthNum":3,"monthName":"Mar","weekNumber":11,"dayOfWeek":"Thu","dayOfWeekNumber":5,"hourText":16,"hourNumber":16,"settlementPeriod":34,"timeOfDayLocal": "2000-01-01 00:00:00,000000","bankHoliday":"44227.6875","workingDay":"NOT HOLIDAY"},</v>
      </c>
      <c r="B226" s="5" t="s">
        <v>62</v>
      </c>
      <c r="C226" s="4" t="str">
        <f>"""dateTimeUTC"":"""&amp;TEXT(ForecastModelInputs!A227,"YYYY-MM-DD HH:MM:SS")&amp;".0000000"","</f>
        <v>"dateTimeUTC":"2019-03-14 16:30:00.0000000",</v>
      </c>
      <c r="D226" s="5" t="str">
        <f>"""temp_location3"":" &amp;ForecastModelInputs!C227&amp;","</f>
        <v>"temp_location3":10.18,</v>
      </c>
      <c r="E226" s="5" t="str">
        <f>"""temp_location6"":" &amp;ForecastModelInputs!D227&amp;","</f>
        <v>"temp_location6":11.13,</v>
      </c>
      <c r="F226" s="5" t="str">
        <f>"""temp_location2"":" &amp;ForecastModelInputs!E227&amp;","</f>
        <v>"temp_location2":11.05,</v>
      </c>
      <c r="G226" s="5" t="str">
        <f>"""temp_location4"":" &amp;ForecastModelInputs!F227&amp;","</f>
        <v>"temp_location4":9.9,</v>
      </c>
      <c r="H226" s="5" t="str">
        <f>"""temp_location5"":" &amp;ForecastModelInputs!G227&amp;","</f>
        <v>"temp_location5":11.11,</v>
      </c>
      <c r="I226" s="5" t="str">
        <f>"""temp_location1"":" &amp;ForecastModelInputs!H227&amp;","</f>
        <v>"temp_location1":10.57,</v>
      </c>
      <c r="J226" s="5" t="str">
        <f>"""solar_location3"":" &amp;ForecastModelInputs!I227&amp;","</f>
        <v>"solar_location3":120.19,</v>
      </c>
      <c r="K226" s="5" t="str">
        <f>"""solar_location6"":" &amp;ForecastModelInputs!J227&amp;","</f>
        <v>"solar_location6":40.42,</v>
      </c>
      <c r="L226" s="5" t="str">
        <f>"""solar_location2"":" &amp;ForecastModelInputs!K227&amp;","</f>
        <v>"solar_location2":83.62,</v>
      </c>
      <c r="M226" s="5" t="str">
        <f>"""solar_location4"":" &amp;ForecastModelInputs!L227&amp;","</f>
        <v>"solar_location4":94.28,</v>
      </c>
      <c r="N226" s="5" t="str">
        <f>"""solar_location5"":" &amp;ForecastModelInputs!M227&amp;","</f>
        <v>"solar_location5":37.91,</v>
      </c>
      <c r="O226" s="5" t="str">
        <f>"""solar_location1"":" &amp;ForecastModelInputs!N227&amp;","</f>
        <v>"solar_location1":48.89,</v>
      </c>
      <c r="P226" s="5" t="str">
        <f>"""summerWinter"":""" &amp;ForecastModelInputs!O227&amp;""","</f>
        <v>"summerWinter":"WINTER",</v>
      </c>
      <c r="Q226" s="4" t="str">
        <f>"""dateTimeLocal"":"""&amp;TEXT(ForecastModelInputs!P227,"YYYY-MM-DD HH:MM:SS")&amp;".0000000"","</f>
        <v>"dateTimeLocal":"2019-03-14 16:30:00.0000000",</v>
      </c>
      <c r="R226" s="5" t="str">
        <f>"""year"":" &amp;ForecastModelInputs!Q227&amp;","</f>
        <v>"year":2019,</v>
      </c>
      <c r="S226" s="5" t="str">
        <f>"""monthNum"":" &amp;ForecastModelInputs!R227&amp;","</f>
        <v>"monthNum":3,</v>
      </c>
      <c r="T226" s="5" t="str">
        <f>"""monthName"":""" &amp;ForecastModelInputs!S227&amp;""","</f>
        <v>"monthName":"Mar",</v>
      </c>
      <c r="U226" s="5" t="str">
        <f>"""weekNumber"":" &amp;ForecastModelInputs!T227&amp;","</f>
        <v>"weekNumber":11,</v>
      </c>
      <c r="V226" s="5" t="str">
        <f>"""dayOfWeek"":""" &amp;TRIM(ForecastModelInputs!U227)&amp;""","</f>
        <v>"dayOfWeek":"Thu",</v>
      </c>
      <c r="W226" s="5" t="str">
        <f>"""dayOfWeekNumber"":" &amp;ForecastModelInputs!V227&amp;","</f>
        <v>"dayOfWeekNumber":5,</v>
      </c>
      <c r="X226" s="5" t="str">
        <f>"""hourText"":"&amp;ForecastModelInputs!X227&amp;","</f>
        <v>"hourText":16,</v>
      </c>
      <c r="Y226" s="5" t="str">
        <f>"""hourNumber"":" &amp;ForecastModelInputs!X227&amp;","</f>
        <v>"hourNumber":16,</v>
      </c>
      <c r="Z226" s="5" t="str">
        <f>"""settlementPeriod"":" &amp;ForecastModelInputs!Y227&amp;","</f>
        <v>"settlementPeriod":34,</v>
      </c>
      <c r="AA226" s="5" t="s">
        <v>63</v>
      </c>
      <c r="AB226" s="5" t="str">
        <f>"""bankHoliday"":""" &amp;ForecastModelInputs!Z227&amp;""","</f>
        <v>"bankHoliday":"44227.6875",</v>
      </c>
      <c r="AC226" s="5" t="str">
        <f>"""workingDay"":""" &amp;ForecastModelInputs!AA227&amp;"""},"</f>
        <v>"workingDay":"NOT HOLIDAY"},</v>
      </c>
    </row>
    <row r="227" spans="1:29" x14ac:dyDescent="0.3">
      <c r="A227" s="6" t="str">
        <f t="shared" si="3"/>
        <v>{"dateTimeUTC":"2019-03-14 17:00:00.0000000","temp_location3":9.75,"temp_location6":11.07,"temp_location2":10.77,"temp_location4":9.43,"temp_location5":11.09,"temp_location1":10.44,"solar_location3":22.52,"solar_location6":11.83,"solar_location2":21.42,"solar_location4":31.16,"solar_location5":10.72,"solar_location1":12.54,"summerWinter":"WINTER","dateTimeLocal":"2019-03-14 17:00:00.0000000","year":2019,"monthNum":3,"monthName":"Mar","weekNumber":11,"dayOfWeek":"Thu","dayOfWeekNumber":5,"hourText":17,"hourNumber":17,"settlementPeriod":35,"timeOfDayLocal": "2000-01-01 00:00:00,000000","bankHoliday":"44227.7083333333","workingDay":"NOT HOLIDAY"},</v>
      </c>
      <c r="B227" s="5" t="s">
        <v>62</v>
      </c>
      <c r="C227" s="4" t="str">
        <f>"""dateTimeUTC"":"""&amp;TEXT(ForecastModelInputs!A228,"YYYY-MM-DD HH:MM:SS")&amp;".0000000"","</f>
        <v>"dateTimeUTC":"2019-03-14 17:00:00.0000000",</v>
      </c>
      <c r="D227" s="5" t="str">
        <f>"""temp_location3"":" &amp;ForecastModelInputs!C228&amp;","</f>
        <v>"temp_location3":9.75,</v>
      </c>
      <c r="E227" s="5" t="str">
        <f>"""temp_location6"":" &amp;ForecastModelInputs!D228&amp;","</f>
        <v>"temp_location6":11.07,</v>
      </c>
      <c r="F227" s="5" t="str">
        <f>"""temp_location2"":" &amp;ForecastModelInputs!E228&amp;","</f>
        <v>"temp_location2":10.77,</v>
      </c>
      <c r="G227" s="5" t="str">
        <f>"""temp_location4"":" &amp;ForecastModelInputs!F228&amp;","</f>
        <v>"temp_location4":9.43,</v>
      </c>
      <c r="H227" s="5" t="str">
        <f>"""temp_location5"":" &amp;ForecastModelInputs!G228&amp;","</f>
        <v>"temp_location5":11.09,</v>
      </c>
      <c r="I227" s="5" t="str">
        <f>"""temp_location1"":" &amp;ForecastModelInputs!H228&amp;","</f>
        <v>"temp_location1":10.44,</v>
      </c>
      <c r="J227" s="5" t="str">
        <f>"""solar_location3"":" &amp;ForecastModelInputs!I228&amp;","</f>
        <v>"solar_location3":22.52,</v>
      </c>
      <c r="K227" s="5" t="str">
        <f>"""solar_location6"":" &amp;ForecastModelInputs!J228&amp;","</f>
        <v>"solar_location6":11.83,</v>
      </c>
      <c r="L227" s="5" t="str">
        <f>"""solar_location2"":" &amp;ForecastModelInputs!K228&amp;","</f>
        <v>"solar_location2":21.42,</v>
      </c>
      <c r="M227" s="5" t="str">
        <f>"""solar_location4"":" &amp;ForecastModelInputs!L228&amp;","</f>
        <v>"solar_location4":31.16,</v>
      </c>
      <c r="N227" s="5" t="str">
        <f>"""solar_location5"":" &amp;ForecastModelInputs!M228&amp;","</f>
        <v>"solar_location5":10.72,</v>
      </c>
      <c r="O227" s="5" t="str">
        <f>"""solar_location1"":" &amp;ForecastModelInputs!N228&amp;","</f>
        <v>"solar_location1":12.54,</v>
      </c>
      <c r="P227" s="5" t="str">
        <f>"""summerWinter"":""" &amp;ForecastModelInputs!O228&amp;""","</f>
        <v>"summerWinter":"WINTER",</v>
      </c>
      <c r="Q227" s="4" t="str">
        <f>"""dateTimeLocal"":"""&amp;TEXT(ForecastModelInputs!P228,"YYYY-MM-DD HH:MM:SS")&amp;".0000000"","</f>
        <v>"dateTimeLocal":"2019-03-14 17:00:00.0000000",</v>
      </c>
      <c r="R227" s="5" t="str">
        <f>"""year"":" &amp;ForecastModelInputs!Q228&amp;","</f>
        <v>"year":2019,</v>
      </c>
      <c r="S227" s="5" t="str">
        <f>"""monthNum"":" &amp;ForecastModelInputs!R228&amp;","</f>
        <v>"monthNum":3,</v>
      </c>
      <c r="T227" s="5" t="str">
        <f>"""monthName"":""" &amp;ForecastModelInputs!S228&amp;""","</f>
        <v>"monthName":"Mar",</v>
      </c>
      <c r="U227" s="5" t="str">
        <f>"""weekNumber"":" &amp;ForecastModelInputs!T228&amp;","</f>
        <v>"weekNumber":11,</v>
      </c>
      <c r="V227" s="5" t="str">
        <f>"""dayOfWeek"":""" &amp;TRIM(ForecastModelInputs!U228)&amp;""","</f>
        <v>"dayOfWeek":"Thu",</v>
      </c>
      <c r="W227" s="5" t="str">
        <f>"""dayOfWeekNumber"":" &amp;ForecastModelInputs!V228&amp;","</f>
        <v>"dayOfWeekNumber":5,</v>
      </c>
      <c r="X227" s="5" t="str">
        <f>"""hourText"":"&amp;ForecastModelInputs!X228&amp;","</f>
        <v>"hourText":17,</v>
      </c>
      <c r="Y227" s="5" t="str">
        <f>"""hourNumber"":" &amp;ForecastModelInputs!X228&amp;","</f>
        <v>"hourNumber":17,</v>
      </c>
      <c r="Z227" s="5" t="str">
        <f>"""settlementPeriod"":" &amp;ForecastModelInputs!Y228&amp;","</f>
        <v>"settlementPeriod":35,</v>
      </c>
      <c r="AA227" s="5" t="s">
        <v>63</v>
      </c>
      <c r="AB227" s="5" t="str">
        <f>"""bankHoliday"":""" &amp;ForecastModelInputs!Z228&amp;""","</f>
        <v>"bankHoliday":"44227.7083333333",</v>
      </c>
      <c r="AC227" s="5" t="str">
        <f>"""workingDay"":""" &amp;ForecastModelInputs!AA228&amp;"""},"</f>
        <v>"workingDay":"NOT HOLIDAY"},</v>
      </c>
    </row>
    <row r="228" spans="1:29" x14ac:dyDescent="0.3">
      <c r="A228" s="6" t="str">
        <f t="shared" si="3"/>
        <v>{"dateTimeUTC":"2019-03-14 17:30:00.0000000","temp_location3":9.75,"temp_location6":11.07,"temp_location2":10.77,"temp_location4":9.43,"temp_location5":11.09,"temp_location1":10.44,"solar_location3":22.52,"solar_location6":11.83,"solar_location2":21.42,"solar_location4":31.16,"solar_location5":10.72,"solar_location1":12.54,"summerWinter":"WINTER","dateTimeLocal":"2019-03-14 17:30:00.0000000","year":2019,"monthNum":3,"monthName":"Mar","weekNumber":11,"dayOfWeek":"Thu","dayOfWeekNumber":5,"hourText":17,"hourNumber":17,"settlementPeriod":36,"timeOfDayLocal": "2000-01-01 00:00:00,000000","bankHoliday":"44227.7291666667","workingDay":"NOT HOLIDAY"},</v>
      </c>
      <c r="B228" s="5" t="s">
        <v>62</v>
      </c>
      <c r="C228" s="4" t="str">
        <f>"""dateTimeUTC"":"""&amp;TEXT(ForecastModelInputs!A229,"YYYY-MM-DD HH:MM:SS")&amp;".0000000"","</f>
        <v>"dateTimeUTC":"2019-03-14 17:30:00.0000000",</v>
      </c>
      <c r="D228" s="5" t="str">
        <f>"""temp_location3"":" &amp;ForecastModelInputs!C229&amp;","</f>
        <v>"temp_location3":9.75,</v>
      </c>
      <c r="E228" s="5" t="str">
        <f>"""temp_location6"":" &amp;ForecastModelInputs!D229&amp;","</f>
        <v>"temp_location6":11.07,</v>
      </c>
      <c r="F228" s="5" t="str">
        <f>"""temp_location2"":" &amp;ForecastModelInputs!E229&amp;","</f>
        <v>"temp_location2":10.77,</v>
      </c>
      <c r="G228" s="5" t="str">
        <f>"""temp_location4"":" &amp;ForecastModelInputs!F229&amp;","</f>
        <v>"temp_location4":9.43,</v>
      </c>
      <c r="H228" s="5" t="str">
        <f>"""temp_location5"":" &amp;ForecastModelInputs!G229&amp;","</f>
        <v>"temp_location5":11.09,</v>
      </c>
      <c r="I228" s="5" t="str">
        <f>"""temp_location1"":" &amp;ForecastModelInputs!H229&amp;","</f>
        <v>"temp_location1":10.44,</v>
      </c>
      <c r="J228" s="5" t="str">
        <f>"""solar_location3"":" &amp;ForecastModelInputs!I229&amp;","</f>
        <v>"solar_location3":22.52,</v>
      </c>
      <c r="K228" s="5" t="str">
        <f>"""solar_location6"":" &amp;ForecastModelInputs!J229&amp;","</f>
        <v>"solar_location6":11.83,</v>
      </c>
      <c r="L228" s="5" t="str">
        <f>"""solar_location2"":" &amp;ForecastModelInputs!K229&amp;","</f>
        <v>"solar_location2":21.42,</v>
      </c>
      <c r="M228" s="5" t="str">
        <f>"""solar_location4"":" &amp;ForecastModelInputs!L229&amp;","</f>
        <v>"solar_location4":31.16,</v>
      </c>
      <c r="N228" s="5" t="str">
        <f>"""solar_location5"":" &amp;ForecastModelInputs!M229&amp;","</f>
        <v>"solar_location5":10.72,</v>
      </c>
      <c r="O228" s="5" t="str">
        <f>"""solar_location1"":" &amp;ForecastModelInputs!N229&amp;","</f>
        <v>"solar_location1":12.54,</v>
      </c>
      <c r="P228" s="5" t="str">
        <f>"""summerWinter"":""" &amp;ForecastModelInputs!O229&amp;""","</f>
        <v>"summerWinter":"WINTER",</v>
      </c>
      <c r="Q228" s="4" t="str">
        <f>"""dateTimeLocal"":"""&amp;TEXT(ForecastModelInputs!P229,"YYYY-MM-DD HH:MM:SS")&amp;".0000000"","</f>
        <v>"dateTimeLocal":"2019-03-14 17:30:00.0000000",</v>
      </c>
      <c r="R228" s="5" t="str">
        <f>"""year"":" &amp;ForecastModelInputs!Q229&amp;","</f>
        <v>"year":2019,</v>
      </c>
      <c r="S228" s="5" t="str">
        <f>"""monthNum"":" &amp;ForecastModelInputs!R229&amp;","</f>
        <v>"monthNum":3,</v>
      </c>
      <c r="T228" s="5" t="str">
        <f>"""monthName"":""" &amp;ForecastModelInputs!S229&amp;""","</f>
        <v>"monthName":"Mar",</v>
      </c>
      <c r="U228" s="5" t="str">
        <f>"""weekNumber"":" &amp;ForecastModelInputs!T229&amp;","</f>
        <v>"weekNumber":11,</v>
      </c>
      <c r="V228" s="5" t="str">
        <f>"""dayOfWeek"":""" &amp;TRIM(ForecastModelInputs!U229)&amp;""","</f>
        <v>"dayOfWeek":"Thu",</v>
      </c>
      <c r="W228" s="5" t="str">
        <f>"""dayOfWeekNumber"":" &amp;ForecastModelInputs!V229&amp;","</f>
        <v>"dayOfWeekNumber":5,</v>
      </c>
      <c r="X228" s="5" t="str">
        <f>"""hourText"":"&amp;ForecastModelInputs!X229&amp;","</f>
        <v>"hourText":17,</v>
      </c>
      <c r="Y228" s="5" t="str">
        <f>"""hourNumber"":" &amp;ForecastModelInputs!X229&amp;","</f>
        <v>"hourNumber":17,</v>
      </c>
      <c r="Z228" s="5" t="str">
        <f>"""settlementPeriod"":" &amp;ForecastModelInputs!Y229&amp;","</f>
        <v>"settlementPeriod":36,</v>
      </c>
      <c r="AA228" s="5" t="s">
        <v>63</v>
      </c>
      <c r="AB228" s="5" t="str">
        <f>"""bankHoliday"":""" &amp;ForecastModelInputs!Z229&amp;""","</f>
        <v>"bankHoliday":"44227.7291666667",</v>
      </c>
      <c r="AC228" s="5" t="str">
        <f>"""workingDay"":""" &amp;ForecastModelInputs!AA229&amp;"""},"</f>
        <v>"workingDay":"NOT HOLIDAY"},</v>
      </c>
    </row>
    <row r="229" spans="1:29" x14ac:dyDescent="0.3">
      <c r="A229" s="6" t="str">
        <f t="shared" si="3"/>
        <v>{"dateTimeUTC":"2019-03-14 18:00:00.0000000","temp_location3":9.45,"temp_location6":10.99,"temp_location2":10.43,"temp_location4":8.54,"temp_location5":11.03,"temp_location1":10.29,"solar_location3":0.01,"solar_location6":0,"solar_location2":0.01,"solar_location4":0,"solar_location5":0.03,"solar_location1":0.02,"summerWinter":"WINTER","dateTimeLocal":"2019-03-14 18:00:00.0000000","year":2019,"monthNum":3,"monthName":"Mar","weekNumber":11,"dayOfWeek":"Thu","dayOfWeekNumber":5,"hourText":18,"hourNumber":18,"settlementPeriod":37,"timeOfDayLocal": "2000-01-01 00:00:00,000000","bankHoliday":"44227.75","workingDay":"NOT HOLIDAY"},</v>
      </c>
      <c r="B229" s="5" t="s">
        <v>62</v>
      </c>
      <c r="C229" s="4" t="str">
        <f>"""dateTimeUTC"":"""&amp;TEXT(ForecastModelInputs!A230,"YYYY-MM-DD HH:MM:SS")&amp;".0000000"","</f>
        <v>"dateTimeUTC":"2019-03-14 18:00:00.0000000",</v>
      </c>
      <c r="D229" s="5" t="str">
        <f>"""temp_location3"":" &amp;ForecastModelInputs!C230&amp;","</f>
        <v>"temp_location3":9.45,</v>
      </c>
      <c r="E229" s="5" t="str">
        <f>"""temp_location6"":" &amp;ForecastModelInputs!D230&amp;","</f>
        <v>"temp_location6":10.99,</v>
      </c>
      <c r="F229" s="5" t="str">
        <f>"""temp_location2"":" &amp;ForecastModelInputs!E230&amp;","</f>
        <v>"temp_location2":10.43,</v>
      </c>
      <c r="G229" s="5" t="str">
        <f>"""temp_location4"":" &amp;ForecastModelInputs!F230&amp;","</f>
        <v>"temp_location4":8.54,</v>
      </c>
      <c r="H229" s="5" t="str">
        <f>"""temp_location5"":" &amp;ForecastModelInputs!G230&amp;","</f>
        <v>"temp_location5":11.03,</v>
      </c>
      <c r="I229" s="5" t="str">
        <f>"""temp_location1"":" &amp;ForecastModelInputs!H230&amp;","</f>
        <v>"temp_location1":10.29,</v>
      </c>
      <c r="J229" s="5" t="str">
        <f>"""solar_location3"":" &amp;ForecastModelInputs!I230&amp;","</f>
        <v>"solar_location3":0.01,</v>
      </c>
      <c r="K229" s="5" t="str">
        <f>"""solar_location6"":" &amp;ForecastModelInputs!J230&amp;","</f>
        <v>"solar_location6":0,</v>
      </c>
      <c r="L229" s="5" t="str">
        <f>"""solar_location2"":" &amp;ForecastModelInputs!K230&amp;","</f>
        <v>"solar_location2":0.01,</v>
      </c>
      <c r="M229" s="5" t="str">
        <f>"""solar_location4"":" &amp;ForecastModelInputs!L230&amp;","</f>
        <v>"solar_location4":0,</v>
      </c>
      <c r="N229" s="5" t="str">
        <f>"""solar_location5"":" &amp;ForecastModelInputs!M230&amp;","</f>
        <v>"solar_location5":0.03,</v>
      </c>
      <c r="O229" s="5" t="str">
        <f>"""solar_location1"":" &amp;ForecastModelInputs!N230&amp;","</f>
        <v>"solar_location1":0.02,</v>
      </c>
      <c r="P229" s="5" t="str">
        <f>"""summerWinter"":""" &amp;ForecastModelInputs!O230&amp;""","</f>
        <v>"summerWinter":"WINTER",</v>
      </c>
      <c r="Q229" s="4" t="str">
        <f>"""dateTimeLocal"":"""&amp;TEXT(ForecastModelInputs!P230,"YYYY-MM-DD HH:MM:SS")&amp;".0000000"","</f>
        <v>"dateTimeLocal":"2019-03-14 18:00:00.0000000",</v>
      </c>
      <c r="R229" s="5" t="str">
        <f>"""year"":" &amp;ForecastModelInputs!Q230&amp;","</f>
        <v>"year":2019,</v>
      </c>
      <c r="S229" s="5" t="str">
        <f>"""monthNum"":" &amp;ForecastModelInputs!R230&amp;","</f>
        <v>"monthNum":3,</v>
      </c>
      <c r="T229" s="5" t="str">
        <f>"""monthName"":""" &amp;ForecastModelInputs!S230&amp;""","</f>
        <v>"monthName":"Mar",</v>
      </c>
      <c r="U229" s="5" t="str">
        <f>"""weekNumber"":" &amp;ForecastModelInputs!T230&amp;","</f>
        <v>"weekNumber":11,</v>
      </c>
      <c r="V229" s="5" t="str">
        <f>"""dayOfWeek"":""" &amp;TRIM(ForecastModelInputs!U230)&amp;""","</f>
        <v>"dayOfWeek":"Thu",</v>
      </c>
      <c r="W229" s="5" t="str">
        <f>"""dayOfWeekNumber"":" &amp;ForecastModelInputs!V230&amp;","</f>
        <v>"dayOfWeekNumber":5,</v>
      </c>
      <c r="X229" s="5" t="str">
        <f>"""hourText"":"&amp;ForecastModelInputs!X230&amp;","</f>
        <v>"hourText":18,</v>
      </c>
      <c r="Y229" s="5" t="str">
        <f>"""hourNumber"":" &amp;ForecastModelInputs!X230&amp;","</f>
        <v>"hourNumber":18,</v>
      </c>
      <c r="Z229" s="5" t="str">
        <f>"""settlementPeriod"":" &amp;ForecastModelInputs!Y230&amp;","</f>
        <v>"settlementPeriod":37,</v>
      </c>
      <c r="AA229" s="5" t="s">
        <v>63</v>
      </c>
      <c r="AB229" s="5" t="str">
        <f>"""bankHoliday"":""" &amp;ForecastModelInputs!Z230&amp;""","</f>
        <v>"bankHoliday":"44227.75",</v>
      </c>
      <c r="AC229" s="5" t="str">
        <f>"""workingDay"":""" &amp;ForecastModelInputs!AA230&amp;"""},"</f>
        <v>"workingDay":"NOT HOLIDAY"},</v>
      </c>
    </row>
    <row r="230" spans="1:29" x14ac:dyDescent="0.3">
      <c r="A230" s="6" t="str">
        <f t="shared" si="3"/>
        <v>{"dateTimeUTC":"2019-03-14 18:30:00.0000000","temp_location3":9.45,"temp_location6":10.99,"temp_location2":10.43,"temp_location4":8.54,"temp_location5":11.03,"temp_location1":10.29,"solar_location3":0.01,"solar_location6":0,"solar_location2":0.01,"solar_location4":0,"solar_location5":0.03,"solar_location1":0.02,"summerWinter":"WINTER","dateTimeLocal":"2019-03-14 18:30:00.0000000","year":2019,"monthNum":3,"monthName":"Mar","weekNumber":11,"dayOfWeek":"Thu","dayOfWeekNumber":5,"hourText":18,"hourNumber":18,"settlementPeriod":38,"timeOfDayLocal": "2000-01-01 00:00:00,000000","bankHoliday":"44227.7708333333","workingDay":"NOT HOLIDAY"},</v>
      </c>
      <c r="B230" s="5" t="s">
        <v>62</v>
      </c>
      <c r="C230" s="4" t="str">
        <f>"""dateTimeUTC"":"""&amp;TEXT(ForecastModelInputs!A231,"YYYY-MM-DD HH:MM:SS")&amp;".0000000"","</f>
        <v>"dateTimeUTC":"2019-03-14 18:30:00.0000000",</v>
      </c>
      <c r="D230" s="5" t="str">
        <f>"""temp_location3"":" &amp;ForecastModelInputs!C231&amp;","</f>
        <v>"temp_location3":9.45,</v>
      </c>
      <c r="E230" s="5" t="str">
        <f>"""temp_location6"":" &amp;ForecastModelInputs!D231&amp;","</f>
        <v>"temp_location6":10.99,</v>
      </c>
      <c r="F230" s="5" t="str">
        <f>"""temp_location2"":" &amp;ForecastModelInputs!E231&amp;","</f>
        <v>"temp_location2":10.43,</v>
      </c>
      <c r="G230" s="5" t="str">
        <f>"""temp_location4"":" &amp;ForecastModelInputs!F231&amp;","</f>
        <v>"temp_location4":8.54,</v>
      </c>
      <c r="H230" s="5" t="str">
        <f>"""temp_location5"":" &amp;ForecastModelInputs!G231&amp;","</f>
        <v>"temp_location5":11.03,</v>
      </c>
      <c r="I230" s="5" t="str">
        <f>"""temp_location1"":" &amp;ForecastModelInputs!H231&amp;","</f>
        <v>"temp_location1":10.29,</v>
      </c>
      <c r="J230" s="5" t="str">
        <f>"""solar_location3"":" &amp;ForecastModelInputs!I231&amp;","</f>
        <v>"solar_location3":0.01,</v>
      </c>
      <c r="K230" s="5" t="str">
        <f>"""solar_location6"":" &amp;ForecastModelInputs!J231&amp;","</f>
        <v>"solar_location6":0,</v>
      </c>
      <c r="L230" s="5" t="str">
        <f>"""solar_location2"":" &amp;ForecastModelInputs!K231&amp;","</f>
        <v>"solar_location2":0.01,</v>
      </c>
      <c r="M230" s="5" t="str">
        <f>"""solar_location4"":" &amp;ForecastModelInputs!L231&amp;","</f>
        <v>"solar_location4":0,</v>
      </c>
      <c r="N230" s="5" t="str">
        <f>"""solar_location5"":" &amp;ForecastModelInputs!M231&amp;","</f>
        <v>"solar_location5":0.03,</v>
      </c>
      <c r="O230" s="5" t="str">
        <f>"""solar_location1"":" &amp;ForecastModelInputs!N231&amp;","</f>
        <v>"solar_location1":0.02,</v>
      </c>
      <c r="P230" s="5" t="str">
        <f>"""summerWinter"":""" &amp;ForecastModelInputs!O231&amp;""","</f>
        <v>"summerWinter":"WINTER",</v>
      </c>
      <c r="Q230" s="4" t="str">
        <f>"""dateTimeLocal"":"""&amp;TEXT(ForecastModelInputs!P231,"YYYY-MM-DD HH:MM:SS")&amp;".0000000"","</f>
        <v>"dateTimeLocal":"2019-03-14 18:30:00.0000000",</v>
      </c>
      <c r="R230" s="5" t="str">
        <f>"""year"":" &amp;ForecastModelInputs!Q231&amp;","</f>
        <v>"year":2019,</v>
      </c>
      <c r="S230" s="5" t="str">
        <f>"""monthNum"":" &amp;ForecastModelInputs!R231&amp;","</f>
        <v>"monthNum":3,</v>
      </c>
      <c r="T230" s="5" t="str">
        <f>"""monthName"":""" &amp;ForecastModelInputs!S231&amp;""","</f>
        <v>"monthName":"Mar",</v>
      </c>
      <c r="U230" s="5" t="str">
        <f>"""weekNumber"":" &amp;ForecastModelInputs!T231&amp;","</f>
        <v>"weekNumber":11,</v>
      </c>
      <c r="V230" s="5" t="str">
        <f>"""dayOfWeek"":""" &amp;TRIM(ForecastModelInputs!U231)&amp;""","</f>
        <v>"dayOfWeek":"Thu",</v>
      </c>
      <c r="W230" s="5" t="str">
        <f>"""dayOfWeekNumber"":" &amp;ForecastModelInputs!V231&amp;","</f>
        <v>"dayOfWeekNumber":5,</v>
      </c>
      <c r="X230" s="5" t="str">
        <f>"""hourText"":"&amp;ForecastModelInputs!X231&amp;","</f>
        <v>"hourText":18,</v>
      </c>
      <c r="Y230" s="5" t="str">
        <f>"""hourNumber"":" &amp;ForecastModelInputs!X231&amp;","</f>
        <v>"hourNumber":18,</v>
      </c>
      <c r="Z230" s="5" t="str">
        <f>"""settlementPeriod"":" &amp;ForecastModelInputs!Y231&amp;","</f>
        <v>"settlementPeriod":38,</v>
      </c>
      <c r="AA230" s="5" t="s">
        <v>63</v>
      </c>
      <c r="AB230" s="5" t="str">
        <f>"""bankHoliday"":""" &amp;ForecastModelInputs!Z231&amp;""","</f>
        <v>"bankHoliday":"44227.7708333333",</v>
      </c>
      <c r="AC230" s="5" t="str">
        <f>"""workingDay"":""" &amp;ForecastModelInputs!AA231&amp;"""},"</f>
        <v>"workingDay":"NOT HOLIDAY"},</v>
      </c>
    </row>
    <row r="231" spans="1:29" x14ac:dyDescent="0.3">
      <c r="A231" s="6" t="str">
        <f t="shared" si="3"/>
        <v>{"dateTimeUTC":"2019-03-14 19:00:00.0000000","temp_location3":9.44,"temp_location6":10.91,"temp_location2":10.28,"temp_location4":7.5,"temp_location5":10.96,"temp_location1":10.3,"solar_location3":0,"solar_location6":0,"solar_location2":0,"solar_location4":0,"solar_location5":0,"solar_location1":0,"summerWinter":"WINTER","dateTimeLocal":"2019-03-14 19:00:00.0000000","year":2019,"monthNum":3,"monthName":"Mar","weekNumber":11,"dayOfWeek":"Thu","dayOfWeekNumber":5,"hourText":19,"hourNumber":19,"settlementPeriod":39,"timeOfDayLocal": "2000-01-01 00:00:00,000000","bankHoliday":"44227.7916666667","workingDay":"NOT HOLIDAY"},</v>
      </c>
      <c r="B231" s="5" t="s">
        <v>62</v>
      </c>
      <c r="C231" s="4" t="str">
        <f>"""dateTimeUTC"":"""&amp;TEXT(ForecastModelInputs!A232,"YYYY-MM-DD HH:MM:SS")&amp;".0000000"","</f>
        <v>"dateTimeUTC":"2019-03-14 19:00:00.0000000",</v>
      </c>
      <c r="D231" s="5" t="str">
        <f>"""temp_location3"":" &amp;ForecastModelInputs!C232&amp;","</f>
        <v>"temp_location3":9.44,</v>
      </c>
      <c r="E231" s="5" t="str">
        <f>"""temp_location6"":" &amp;ForecastModelInputs!D232&amp;","</f>
        <v>"temp_location6":10.91,</v>
      </c>
      <c r="F231" s="5" t="str">
        <f>"""temp_location2"":" &amp;ForecastModelInputs!E232&amp;","</f>
        <v>"temp_location2":10.28,</v>
      </c>
      <c r="G231" s="5" t="str">
        <f>"""temp_location4"":" &amp;ForecastModelInputs!F232&amp;","</f>
        <v>"temp_location4":7.5,</v>
      </c>
      <c r="H231" s="5" t="str">
        <f>"""temp_location5"":" &amp;ForecastModelInputs!G232&amp;","</f>
        <v>"temp_location5":10.96,</v>
      </c>
      <c r="I231" s="5" t="str">
        <f>"""temp_location1"":" &amp;ForecastModelInputs!H232&amp;","</f>
        <v>"temp_location1":10.3,</v>
      </c>
      <c r="J231" s="5" t="str">
        <f>"""solar_location3"":" &amp;ForecastModelInputs!I232&amp;","</f>
        <v>"solar_location3":0,</v>
      </c>
      <c r="K231" s="5" t="str">
        <f>"""solar_location6"":" &amp;ForecastModelInputs!J232&amp;","</f>
        <v>"solar_location6":0,</v>
      </c>
      <c r="L231" s="5" t="str">
        <f>"""solar_location2"":" &amp;ForecastModelInputs!K232&amp;","</f>
        <v>"solar_location2":0,</v>
      </c>
      <c r="M231" s="5" t="str">
        <f>"""solar_location4"":" &amp;ForecastModelInputs!L232&amp;","</f>
        <v>"solar_location4":0,</v>
      </c>
      <c r="N231" s="5" t="str">
        <f>"""solar_location5"":" &amp;ForecastModelInputs!M232&amp;","</f>
        <v>"solar_location5":0,</v>
      </c>
      <c r="O231" s="5" t="str">
        <f>"""solar_location1"":" &amp;ForecastModelInputs!N232&amp;","</f>
        <v>"solar_location1":0,</v>
      </c>
      <c r="P231" s="5" t="str">
        <f>"""summerWinter"":""" &amp;ForecastModelInputs!O232&amp;""","</f>
        <v>"summerWinter":"WINTER",</v>
      </c>
      <c r="Q231" s="4" t="str">
        <f>"""dateTimeLocal"":"""&amp;TEXT(ForecastModelInputs!P232,"YYYY-MM-DD HH:MM:SS")&amp;".0000000"","</f>
        <v>"dateTimeLocal":"2019-03-14 19:00:00.0000000",</v>
      </c>
      <c r="R231" s="5" t="str">
        <f>"""year"":" &amp;ForecastModelInputs!Q232&amp;","</f>
        <v>"year":2019,</v>
      </c>
      <c r="S231" s="5" t="str">
        <f>"""monthNum"":" &amp;ForecastModelInputs!R232&amp;","</f>
        <v>"monthNum":3,</v>
      </c>
      <c r="T231" s="5" t="str">
        <f>"""monthName"":""" &amp;ForecastModelInputs!S232&amp;""","</f>
        <v>"monthName":"Mar",</v>
      </c>
      <c r="U231" s="5" t="str">
        <f>"""weekNumber"":" &amp;ForecastModelInputs!T232&amp;","</f>
        <v>"weekNumber":11,</v>
      </c>
      <c r="V231" s="5" t="str">
        <f>"""dayOfWeek"":""" &amp;TRIM(ForecastModelInputs!U232)&amp;""","</f>
        <v>"dayOfWeek":"Thu",</v>
      </c>
      <c r="W231" s="5" t="str">
        <f>"""dayOfWeekNumber"":" &amp;ForecastModelInputs!V232&amp;","</f>
        <v>"dayOfWeekNumber":5,</v>
      </c>
      <c r="X231" s="5" t="str">
        <f>"""hourText"":"&amp;ForecastModelInputs!X232&amp;","</f>
        <v>"hourText":19,</v>
      </c>
      <c r="Y231" s="5" t="str">
        <f>"""hourNumber"":" &amp;ForecastModelInputs!X232&amp;","</f>
        <v>"hourNumber":19,</v>
      </c>
      <c r="Z231" s="5" t="str">
        <f>"""settlementPeriod"":" &amp;ForecastModelInputs!Y232&amp;","</f>
        <v>"settlementPeriod":39,</v>
      </c>
      <c r="AA231" s="5" t="s">
        <v>63</v>
      </c>
      <c r="AB231" s="5" t="str">
        <f>"""bankHoliday"":""" &amp;ForecastModelInputs!Z232&amp;""","</f>
        <v>"bankHoliday":"44227.7916666667",</v>
      </c>
      <c r="AC231" s="5" t="str">
        <f>"""workingDay"":""" &amp;ForecastModelInputs!AA232&amp;"""},"</f>
        <v>"workingDay":"NOT HOLIDAY"},</v>
      </c>
    </row>
    <row r="232" spans="1:29" x14ac:dyDescent="0.3">
      <c r="A232" s="6" t="str">
        <f t="shared" si="3"/>
        <v>{"dateTimeUTC":"2019-03-14 19:30:00.0000000","temp_location3":9.44,"temp_location6":10.91,"temp_location2":10.28,"temp_location4":7.5,"temp_location5":10.96,"temp_location1":10.3,"solar_location3":0,"solar_location6":0,"solar_location2":0,"solar_location4":0,"solar_location5":0,"solar_location1":0,"summerWinter":"WINTER","dateTimeLocal":"2019-03-14 19:30:00.0000000","year":2019,"monthNum":3,"monthName":"Mar","weekNumber":11,"dayOfWeek":"Thu","dayOfWeekNumber":5,"hourText":19,"hourNumber":19,"settlementPeriod":40,"timeOfDayLocal": "2000-01-01 00:00:00,000000","bankHoliday":"44227.8125","workingDay":"NOT HOLIDAY"},</v>
      </c>
      <c r="B232" s="5" t="s">
        <v>62</v>
      </c>
      <c r="C232" s="4" t="str">
        <f>"""dateTimeUTC"":"""&amp;TEXT(ForecastModelInputs!A233,"YYYY-MM-DD HH:MM:SS")&amp;".0000000"","</f>
        <v>"dateTimeUTC":"2019-03-14 19:30:00.0000000",</v>
      </c>
      <c r="D232" s="5" t="str">
        <f>"""temp_location3"":" &amp;ForecastModelInputs!C233&amp;","</f>
        <v>"temp_location3":9.44,</v>
      </c>
      <c r="E232" s="5" t="str">
        <f>"""temp_location6"":" &amp;ForecastModelInputs!D233&amp;","</f>
        <v>"temp_location6":10.91,</v>
      </c>
      <c r="F232" s="5" t="str">
        <f>"""temp_location2"":" &amp;ForecastModelInputs!E233&amp;","</f>
        <v>"temp_location2":10.28,</v>
      </c>
      <c r="G232" s="5" t="str">
        <f>"""temp_location4"":" &amp;ForecastModelInputs!F233&amp;","</f>
        <v>"temp_location4":7.5,</v>
      </c>
      <c r="H232" s="5" t="str">
        <f>"""temp_location5"":" &amp;ForecastModelInputs!G233&amp;","</f>
        <v>"temp_location5":10.96,</v>
      </c>
      <c r="I232" s="5" t="str">
        <f>"""temp_location1"":" &amp;ForecastModelInputs!H233&amp;","</f>
        <v>"temp_location1":10.3,</v>
      </c>
      <c r="J232" s="5" t="str">
        <f>"""solar_location3"":" &amp;ForecastModelInputs!I233&amp;","</f>
        <v>"solar_location3":0,</v>
      </c>
      <c r="K232" s="5" t="str">
        <f>"""solar_location6"":" &amp;ForecastModelInputs!J233&amp;","</f>
        <v>"solar_location6":0,</v>
      </c>
      <c r="L232" s="5" t="str">
        <f>"""solar_location2"":" &amp;ForecastModelInputs!K233&amp;","</f>
        <v>"solar_location2":0,</v>
      </c>
      <c r="M232" s="5" t="str">
        <f>"""solar_location4"":" &amp;ForecastModelInputs!L233&amp;","</f>
        <v>"solar_location4":0,</v>
      </c>
      <c r="N232" s="5" t="str">
        <f>"""solar_location5"":" &amp;ForecastModelInputs!M233&amp;","</f>
        <v>"solar_location5":0,</v>
      </c>
      <c r="O232" s="5" t="str">
        <f>"""solar_location1"":" &amp;ForecastModelInputs!N233&amp;","</f>
        <v>"solar_location1":0,</v>
      </c>
      <c r="P232" s="5" t="str">
        <f>"""summerWinter"":""" &amp;ForecastModelInputs!O233&amp;""","</f>
        <v>"summerWinter":"WINTER",</v>
      </c>
      <c r="Q232" s="4" t="str">
        <f>"""dateTimeLocal"":"""&amp;TEXT(ForecastModelInputs!P233,"YYYY-MM-DD HH:MM:SS")&amp;".0000000"","</f>
        <v>"dateTimeLocal":"2019-03-14 19:30:00.0000000",</v>
      </c>
      <c r="R232" s="5" t="str">
        <f>"""year"":" &amp;ForecastModelInputs!Q233&amp;","</f>
        <v>"year":2019,</v>
      </c>
      <c r="S232" s="5" t="str">
        <f>"""monthNum"":" &amp;ForecastModelInputs!R233&amp;","</f>
        <v>"monthNum":3,</v>
      </c>
      <c r="T232" s="5" t="str">
        <f>"""monthName"":""" &amp;ForecastModelInputs!S233&amp;""","</f>
        <v>"monthName":"Mar",</v>
      </c>
      <c r="U232" s="5" t="str">
        <f>"""weekNumber"":" &amp;ForecastModelInputs!T233&amp;","</f>
        <v>"weekNumber":11,</v>
      </c>
      <c r="V232" s="5" t="str">
        <f>"""dayOfWeek"":""" &amp;TRIM(ForecastModelInputs!U233)&amp;""","</f>
        <v>"dayOfWeek":"Thu",</v>
      </c>
      <c r="W232" s="5" t="str">
        <f>"""dayOfWeekNumber"":" &amp;ForecastModelInputs!V233&amp;","</f>
        <v>"dayOfWeekNumber":5,</v>
      </c>
      <c r="X232" s="5" t="str">
        <f>"""hourText"":"&amp;ForecastModelInputs!X233&amp;","</f>
        <v>"hourText":19,</v>
      </c>
      <c r="Y232" s="5" t="str">
        <f>"""hourNumber"":" &amp;ForecastModelInputs!X233&amp;","</f>
        <v>"hourNumber":19,</v>
      </c>
      <c r="Z232" s="5" t="str">
        <f>"""settlementPeriod"":" &amp;ForecastModelInputs!Y233&amp;","</f>
        <v>"settlementPeriod":40,</v>
      </c>
      <c r="AA232" s="5" t="s">
        <v>63</v>
      </c>
      <c r="AB232" s="5" t="str">
        <f>"""bankHoliday"":""" &amp;ForecastModelInputs!Z233&amp;""","</f>
        <v>"bankHoliday":"44227.8125",</v>
      </c>
      <c r="AC232" s="5" t="str">
        <f>"""workingDay"":""" &amp;ForecastModelInputs!AA233&amp;"""},"</f>
        <v>"workingDay":"NOT HOLIDAY"},</v>
      </c>
    </row>
    <row r="233" spans="1:29" x14ac:dyDescent="0.3">
      <c r="A233" s="6" t="str">
        <f t="shared" si="3"/>
        <v>{"dateTimeUTC":"2019-03-14 20:00:00.0000000","temp_location3":9.85,"temp_location6":10.84,"temp_location2":10.33,"temp_location4":7.5,"temp_location5":10.88,"temp_location1":10.28,"solar_location3":0,"solar_location6":0,"solar_location2":0,"solar_location4":0,"solar_location5":0,"solar_location1":0,"summerWinter":"WINTER","dateTimeLocal":"2019-03-14 20:00:00.0000000","year":2019,"monthNum":3,"monthName":"Mar","weekNumber":11,"dayOfWeek":"Thu","dayOfWeekNumber":5,"hourText":20,"hourNumber":20,"settlementPeriod":41,"timeOfDayLocal": "2000-01-01 00:00:00,000000","bankHoliday":"44227.8333333333","workingDay":"NOT HOLIDAY"},</v>
      </c>
      <c r="B233" s="5" t="s">
        <v>62</v>
      </c>
      <c r="C233" s="4" t="str">
        <f>"""dateTimeUTC"":"""&amp;TEXT(ForecastModelInputs!A234,"YYYY-MM-DD HH:MM:SS")&amp;".0000000"","</f>
        <v>"dateTimeUTC":"2019-03-14 20:00:00.0000000",</v>
      </c>
      <c r="D233" s="5" t="str">
        <f>"""temp_location3"":" &amp;ForecastModelInputs!C234&amp;","</f>
        <v>"temp_location3":9.85,</v>
      </c>
      <c r="E233" s="5" t="str">
        <f>"""temp_location6"":" &amp;ForecastModelInputs!D234&amp;","</f>
        <v>"temp_location6":10.84,</v>
      </c>
      <c r="F233" s="5" t="str">
        <f>"""temp_location2"":" &amp;ForecastModelInputs!E234&amp;","</f>
        <v>"temp_location2":10.33,</v>
      </c>
      <c r="G233" s="5" t="str">
        <f>"""temp_location4"":" &amp;ForecastModelInputs!F234&amp;","</f>
        <v>"temp_location4":7.5,</v>
      </c>
      <c r="H233" s="5" t="str">
        <f>"""temp_location5"":" &amp;ForecastModelInputs!G234&amp;","</f>
        <v>"temp_location5":10.88,</v>
      </c>
      <c r="I233" s="5" t="str">
        <f>"""temp_location1"":" &amp;ForecastModelInputs!H234&amp;","</f>
        <v>"temp_location1":10.28,</v>
      </c>
      <c r="J233" s="5" t="str">
        <f>"""solar_location3"":" &amp;ForecastModelInputs!I234&amp;","</f>
        <v>"solar_location3":0,</v>
      </c>
      <c r="K233" s="5" t="str">
        <f>"""solar_location6"":" &amp;ForecastModelInputs!J234&amp;","</f>
        <v>"solar_location6":0,</v>
      </c>
      <c r="L233" s="5" t="str">
        <f>"""solar_location2"":" &amp;ForecastModelInputs!K234&amp;","</f>
        <v>"solar_location2":0,</v>
      </c>
      <c r="M233" s="5" t="str">
        <f>"""solar_location4"":" &amp;ForecastModelInputs!L234&amp;","</f>
        <v>"solar_location4":0,</v>
      </c>
      <c r="N233" s="5" t="str">
        <f>"""solar_location5"":" &amp;ForecastModelInputs!M234&amp;","</f>
        <v>"solar_location5":0,</v>
      </c>
      <c r="O233" s="5" t="str">
        <f>"""solar_location1"":" &amp;ForecastModelInputs!N234&amp;","</f>
        <v>"solar_location1":0,</v>
      </c>
      <c r="P233" s="5" t="str">
        <f>"""summerWinter"":""" &amp;ForecastModelInputs!O234&amp;""","</f>
        <v>"summerWinter":"WINTER",</v>
      </c>
      <c r="Q233" s="4" t="str">
        <f>"""dateTimeLocal"":"""&amp;TEXT(ForecastModelInputs!P234,"YYYY-MM-DD HH:MM:SS")&amp;".0000000"","</f>
        <v>"dateTimeLocal":"2019-03-14 20:00:00.0000000",</v>
      </c>
      <c r="R233" s="5" t="str">
        <f>"""year"":" &amp;ForecastModelInputs!Q234&amp;","</f>
        <v>"year":2019,</v>
      </c>
      <c r="S233" s="5" t="str">
        <f>"""monthNum"":" &amp;ForecastModelInputs!R234&amp;","</f>
        <v>"monthNum":3,</v>
      </c>
      <c r="T233" s="5" t="str">
        <f>"""monthName"":""" &amp;ForecastModelInputs!S234&amp;""","</f>
        <v>"monthName":"Mar",</v>
      </c>
      <c r="U233" s="5" t="str">
        <f>"""weekNumber"":" &amp;ForecastModelInputs!T234&amp;","</f>
        <v>"weekNumber":11,</v>
      </c>
      <c r="V233" s="5" t="str">
        <f>"""dayOfWeek"":""" &amp;TRIM(ForecastModelInputs!U234)&amp;""","</f>
        <v>"dayOfWeek":"Thu",</v>
      </c>
      <c r="W233" s="5" t="str">
        <f>"""dayOfWeekNumber"":" &amp;ForecastModelInputs!V234&amp;","</f>
        <v>"dayOfWeekNumber":5,</v>
      </c>
      <c r="X233" s="5" t="str">
        <f>"""hourText"":"&amp;ForecastModelInputs!X234&amp;","</f>
        <v>"hourText":20,</v>
      </c>
      <c r="Y233" s="5" t="str">
        <f>"""hourNumber"":" &amp;ForecastModelInputs!X234&amp;","</f>
        <v>"hourNumber":20,</v>
      </c>
      <c r="Z233" s="5" t="str">
        <f>"""settlementPeriod"":" &amp;ForecastModelInputs!Y234&amp;","</f>
        <v>"settlementPeriod":41,</v>
      </c>
      <c r="AA233" s="5" t="s">
        <v>63</v>
      </c>
      <c r="AB233" s="5" t="str">
        <f>"""bankHoliday"":""" &amp;ForecastModelInputs!Z234&amp;""","</f>
        <v>"bankHoliday":"44227.8333333333",</v>
      </c>
      <c r="AC233" s="5" t="str">
        <f>"""workingDay"":""" &amp;ForecastModelInputs!AA234&amp;"""},"</f>
        <v>"workingDay":"NOT HOLIDAY"},</v>
      </c>
    </row>
    <row r="234" spans="1:29" x14ac:dyDescent="0.3">
      <c r="A234" s="6" t="str">
        <f t="shared" si="3"/>
        <v>{"dateTimeUTC":"2019-03-14 20:30:00.0000000","temp_location3":9.85,"temp_location6":10.84,"temp_location2":10.33,"temp_location4":7.5,"temp_location5":10.88,"temp_location1":10.28,"solar_location3":0,"solar_location6":0,"solar_location2":0,"solar_location4":0,"solar_location5":0,"solar_location1":0,"summerWinter":"WINTER","dateTimeLocal":"2019-03-14 20:30:00.0000000","year":2019,"monthNum":3,"monthName":"Mar","weekNumber":11,"dayOfWeek":"Thu","dayOfWeekNumber":5,"hourText":20,"hourNumber":20,"settlementPeriod":42,"timeOfDayLocal": "2000-01-01 00:00:00,000000","bankHoliday":"44227.8541666667","workingDay":"NOT HOLIDAY"},</v>
      </c>
      <c r="B234" s="5" t="s">
        <v>62</v>
      </c>
      <c r="C234" s="4" t="str">
        <f>"""dateTimeUTC"":"""&amp;TEXT(ForecastModelInputs!A235,"YYYY-MM-DD HH:MM:SS")&amp;".0000000"","</f>
        <v>"dateTimeUTC":"2019-03-14 20:30:00.0000000",</v>
      </c>
      <c r="D234" s="5" t="str">
        <f>"""temp_location3"":" &amp;ForecastModelInputs!C235&amp;","</f>
        <v>"temp_location3":9.85,</v>
      </c>
      <c r="E234" s="5" t="str">
        <f>"""temp_location6"":" &amp;ForecastModelInputs!D235&amp;","</f>
        <v>"temp_location6":10.84,</v>
      </c>
      <c r="F234" s="5" t="str">
        <f>"""temp_location2"":" &amp;ForecastModelInputs!E235&amp;","</f>
        <v>"temp_location2":10.33,</v>
      </c>
      <c r="G234" s="5" t="str">
        <f>"""temp_location4"":" &amp;ForecastModelInputs!F235&amp;","</f>
        <v>"temp_location4":7.5,</v>
      </c>
      <c r="H234" s="5" t="str">
        <f>"""temp_location5"":" &amp;ForecastModelInputs!G235&amp;","</f>
        <v>"temp_location5":10.88,</v>
      </c>
      <c r="I234" s="5" t="str">
        <f>"""temp_location1"":" &amp;ForecastModelInputs!H235&amp;","</f>
        <v>"temp_location1":10.28,</v>
      </c>
      <c r="J234" s="5" t="str">
        <f>"""solar_location3"":" &amp;ForecastModelInputs!I235&amp;","</f>
        <v>"solar_location3":0,</v>
      </c>
      <c r="K234" s="5" t="str">
        <f>"""solar_location6"":" &amp;ForecastModelInputs!J235&amp;","</f>
        <v>"solar_location6":0,</v>
      </c>
      <c r="L234" s="5" t="str">
        <f>"""solar_location2"":" &amp;ForecastModelInputs!K235&amp;","</f>
        <v>"solar_location2":0,</v>
      </c>
      <c r="M234" s="5" t="str">
        <f>"""solar_location4"":" &amp;ForecastModelInputs!L235&amp;","</f>
        <v>"solar_location4":0,</v>
      </c>
      <c r="N234" s="5" t="str">
        <f>"""solar_location5"":" &amp;ForecastModelInputs!M235&amp;","</f>
        <v>"solar_location5":0,</v>
      </c>
      <c r="O234" s="5" t="str">
        <f>"""solar_location1"":" &amp;ForecastModelInputs!N235&amp;","</f>
        <v>"solar_location1":0,</v>
      </c>
      <c r="P234" s="5" t="str">
        <f>"""summerWinter"":""" &amp;ForecastModelInputs!O235&amp;""","</f>
        <v>"summerWinter":"WINTER",</v>
      </c>
      <c r="Q234" s="4" t="str">
        <f>"""dateTimeLocal"":"""&amp;TEXT(ForecastModelInputs!P235,"YYYY-MM-DD HH:MM:SS")&amp;".0000000"","</f>
        <v>"dateTimeLocal":"2019-03-14 20:30:00.0000000",</v>
      </c>
      <c r="R234" s="5" t="str">
        <f>"""year"":" &amp;ForecastModelInputs!Q235&amp;","</f>
        <v>"year":2019,</v>
      </c>
      <c r="S234" s="5" t="str">
        <f>"""monthNum"":" &amp;ForecastModelInputs!R235&amp;","</f>
        <v>"monthNum":3,</v>
      </c>
      <c r="T234" s="5" t="str">
        <f>"""monthName"":""" &amp;ForecastModelInputs!S235&amp;""","</f>
        <v>"monthName":"Mar",</v>
      </c>
      <c r="U234" s="5" t="str">
        <f>"""weekNumber"":" &amp;ForecastModelInputs!T235&amp;","</f>
        <v>"weekNumber":11,</v>
      </c>
      <c r="V234" s="5" t="str">
        <f>"""dayOfWeek"":""" &amp;TRIM(ForecastModelInputs!U235)&amp;""","</f>
        <v>"dayOfWeek":"Thu",</v>
      </c>
      <c r="W234" s="5" t="str">
        <f>"""dayOfWeekNumber"":" &amp;ForecastModelInputs!V235&amp;","</f>
        <v>"dayOfWeekNumber":5,</v>
      </c>
      <c r="X234" s="5" t="str">
        <f>"""hourText"":"&amp;ForecastModelInputs!X235&amp;","</f>
        <v>"hourText":20,</v>
      </c>
      <c r="Y234" s="5" t="str">
        <f>"""hourNumber"":" &amp;ForecastModelInputs!X235&amp;","</f>
        <v>"hourNumber":20,</v>
      </c>
      <c r="Z234" s="5" t="str">
        <f>"""settlementPeriod"":" &amp;ForecastModelInputs!Y235&amp;","</f>
        <v>"settlementPeriod":42,</v>
      </c>
      <c r="AA234" s="5" t="s">
        <v>63</v>
      </c>
      <c r="AB234" s="5" t="str">
        <f>"""bankHoliday"":""" &amp;ForecastModelInputs!Z235&amp;""","</f>
        <v>"bankHoliday":"44227.8541666667",</v>
      </c>
      <c r="AC234" s="5" t="str">
        <f>"""workingDay"":""" &amp;ForecastModelInputs!AA235&amp;"""},"</f>
        <v>"workingDay":"NOT HOLIDAY"},</v>
      </c>
    </row>
    <row r="235" spans="1:29" x14ac:dyDescent="0.3">
      <c r="A235" s="6" t="str">
        <f t="shared" si="3"/>
        <v>{"dateTimeUTC":"2019-03-14 21:00:00.0000000","temp_location3":9.99,"temp_location6":10.79,"temp_location2":10.35,"temp_location4":8.19,"temp_location5":10.84,"temp_location1":10.19,"solar_location3":0,"solar_location6":0,"solar_location2":0,"solar_location4":0,"solar_location5":0,"solar_location1":0,"summerWinter":"WINTER","dateTimeLocal":"2019-03-14 21:00:00.0000000","year":2019,"monthNum":3,"monthName":"Mar","weekNumber":11,"dayOfWeek":"Thu","dayOfWeekNumber":5,"hourText":21,"hourNumber":21,"settlementPeriod":43,"timeOfDayLocal": "2000-01-01 00:00:00,000000","bankHoliday":"44227.875","workingDay":"NOT HOLIDAY"},</v>
      </c>
      <c r="B235" s="5" t="s">
        <v>62</v>
      </c>
      <c r="C235" s="4" t="str">
        <f>"""dateTimeUTC"":"""&amp;TEXT(ForecastModelInputs!A236,"YYYY-MM-DD HH:MM:SS")&amp;".0000000"","</f>
        <v>"dateTimeUTC":"2019-03-14 21:00:00.0000000",</v>
      </c>
      <c r="D235" s="5" t="str">
        <f>"""temp_location3"":" &amp;ForecastModelInputs!C236&amp;","</f>
        <v>"temp_location3":9.99,</v>
      </c>
      <c r="E235" s="5" t="str">
        <f>"""temp_location6"":" &amp;ForecastModelInputs!D236&amp;","</f>
        <v>"temp_location6":10.79,</v>
      </c>
      <c r="F235" s="5" t="str">
        <f>"""temp_location2"":" &amp;ForecastModelInputs!E236&amp;","</f>
        <v>"temp_location2":10.35,</v>
      </c>
      <c r="G235" s="5" t="str">
        <f>"""temp_location4"":" &amp;ForecastModelInputs!F236&amp;","</f>
        <v>"temp_location4":8.19,</v>
      </c>
      <c r="H235" s="5" t="str">
        <f>"""temp_location5"":" &amp;ForecastModelInputs!G236&amp;","</f>
        <v>"temp_location5":10.84,</v>
      </c>
      <c r="I235" s="5" t="str">
        <f>"""temp_location1"":" &amp;ForecastModelInputs!H236&amp;","</f>
        <v>"temp_location1":10.19,</v>
      </c>
      <c r="J235" s="5" t="str">
        <f>"""solar_location3"":" &amp;ForecastModelInputs!I236&amp;","</f>
        <v>"solar_location3":0,</v>
      </c>
      <c r="K235" s="5" t="str">
        <f>"""solar_location6"":" &amp;ForecastModelInputs!J236&amp;","</f>
        <v>"solar_location6":0,</v>
      </c>
      <c r="L235" s="5" t="str">
        <f>"""solar_location2"":" &amp;ForecastModelInputs!K236&amp;","</f>
        <v>"solar_location2":0,</v>
      </c>
      <c r="M235" s="5" t="str">
        <f>"""solar_location4"":" &amp;ForecastModelInputs!L236&amp;","</f>
        <v>"solar_location4":0,</v>
      </c>
      <c r="N235" s="5" t="str">
        <f>"""solar_location5"":" &amp;ForecastModelInputs!M236&amp;","</f>
        <v>"solar_location5":0,</v>
      </c>
      <c r="O235" s="5" t="str">
        <f>"""solar_location1"":" &amp;ForecastModelInputs!N236&amp;","</f>
        <v>"solar_location1":0,</v>
      </c>
      <c r="P235" s="5" t="str">
        <f>"""summerWinter"":""" &amp;ForecastModelInputs!O236&amp;""","</f>
        <v>"summerWinter":"WINTER",</v>
      </c>
      <c r="Q235" s="4" t="str">
        <f>"""dateTimeLocal"":"""&amp;TEXT(ForecastModelInputs!P236,"YYYY-MM-DD HH:MM:SS")&amp;".0000000"","</f>
        <v>"dateTimeLocal":"2019-03-14 21:00:00.0000000",</v>
      </c>
      <c r="R235" s="5" t="str">
        <f>"""year"":" &amp;ForecastModelInputs!Q236&amp;","</f>
        <v>"year":2019,</v>
      </c>
      <c r="S235" s="5" t="str">
        <f>"""monthNum"":" &amp;ForecastModelInputs!R236&amp;","</f>
        <v>"monthNum":3,</v>
      </c>
      <c r="T235" s="5" t="str">
        <f>"""monthName"":""" &amp;ForecastModelInputs!S236&amp;""","</f>
        <v>"monthName":"Mar",</v>
      </c>
      <c r="U235" s="5" t="str">
        <f>"""weekNumber"":" &amp;ForecastModelInputs!T236&amp;","</f>
        <v>"weekNumber":11,</v>
      </c>
      <c r="V235" s="5" t="str">
        <f>"""dayOfWeek"":""" &amp;TRIM(ForecastModelInputs!U236)&amp;""","</f>
        <v>"dayOfWeek":"Thu",</v>
      </c>
      <c r="W235" s="5" t="str">
        <f>"""dayOfWeekNumber"":" &amp;ForecastModelInputs!V236&amp;","</f>
        <v>"dayOfWeekNumber":5,</v>
      </c>
      <c r="X235" s="5" t="str">
        <f>"""hourText"":"&amp;ForecastModelInputs!X236&amp;","</f>
        <v>"hourText":21,</v>
      </c>
      <c r="Y235" s="5" t="str">
        <f>"""hourNumber"":" &amp;ForecastModelInputs!X236&amp;","</f>
        <v>"hourNumber":21,</v>
      </c>
      <c r="Z235" s="5" t="str">
        <f>"""settlementPeriod"":" &amp;ForecastModelInputs!Y236&amp;","</f>
        <v>"settlementPeriod":43,</v>
      </c>
      <c r="AA235" s="5" t="s">
        <v>63</v>
      </c>
      <c r="AB235" s="5" t="str">
        <f>"""bankHoliday"":""" &amp;ForecastModelInputs!Z236&amp;""","</f>
        <v>"bankHoliday":"44227.875",</v>
      </c>
      <c r="AC235" s="5" t="str">
        <f>"""workingDay"":""" &amp;ForecastModelInputs!AA236&amp;"""},"</f>
        <v>"workingDay":"NOT HOLIDAY"},</v>
      </c>
    </row>
    <row r="236" spans="1:29" x14ac:dyDescent="0.3">
      <c r="A236" s="6" t="str">
        <f t="shared" si="3"/>
        <v>{"dateTimeUTC":"2019-03-14 21:30:00.0000000","temp_location3":9.99,"temp_location6":10.79,"temp_location2":10.35,"temp_location4":8.19,"temp_location5":10.84,"temp_location1":10.19,"solar_location3":0,"solar_location6":0,"solar_location2":0,"solar_location4":0,"solar_location5":0,"solar_location1":0,"summerWinter":"WINTER","dateTimeLocal":"2019-03-14 21:30:00.0000000","year":2019,"monthNum":3,"monthName":"Mar","weekNumber":11,"dayOfWeek":"Thu","dayOfWeekNumber":5,"hourText":21,"hourNumber":21,"settlementPeriod":44,"timeOfDayLocal": "2000-01-01 00:00:00,000000","bankHoliday":"44227.8958333333","workingDay":"NOT HOLIDAY"},</v>
      </c>
      <c r="B236" s="5" t="s">
        <v>62</v>
      </c>
      <c r="C236" s="4" t="str">
        <f>"""dateTimeUTC"":"""&amp;TEXT(ForecastModelInputs!A237,"YYYY-MM-DD HH:MM:SS")&amp;".0000000"","</f>
        <v>"dateTimeUTC":"2019-03-14 21:30:00.0000000",</v>
      </c>
      <c r="D236" s="5" t="str">
        <f>"""temp_location3"":" &amp;ForecastModelInputs!C237&amp;","</f>
        <v>"temp_location3":9.99,</v>
      </c>
      <c r="E236" s="5" t="str">
        <f>"""temp_location6"":" &amp;ForecastModelInputs!D237&amp;","</f>
        <v>"temp_location6":10.79,</v>
      </c>
      <c r="F236" s="5" t="str">
        <f>"""temp_location2"":" &amp;ForecastModelInputs!E237&amp;","</f>
        <v>"temp_location2":10.35,</v>
      </c>
      <c r="G236" s="5" t="str">
        <f>"""temp_location4"":" &amp;ForecastModelInputs!F237&amp;","</f>
        <v>"temp_location4":8.19,</v>
      </c>
      <c r="H236" s="5" t="str">
        <f>"""temp_location5"":" &amp;ForecastModelInputs!G237&amp;","</f>
        <v>"temp_location5":10.84,</v>
      </c>
      <c r="I236" s="5" t="str">
        <f>"""temp_location1"":" &amp;ForecastModelInputs!H237&amp;","</f>
        <v>"temp_location1":10.19,</v>
      </c>
      <c r="J236" s="5" t="str">
        <f>"""solar_location3"":" &amp;ForecastModelInputs!I237&amp;","</f>
        <v>"solar_location3":0,</v>
      </c>
      <c r="K236" s="5" t="str">
        <f>"""solar_location6"":" &amp;ForecastModelInputs!J237&amp;","</f>
        <v>"solar_location6":0,</v>
      </c>
      <c r="L236" s="5" t="str">
        <f>"""solar_location2"":" &amp;ForecastModelInputs!K237&amp;","</f>
        <v>"solar_location2":0,</v>
      </c>
      <c r="M236" s="5" t="str">
        <f>"""solar_location4"":" &amp;ForecastModelInputs!L237&amp;","</f>
        <v>"solar_location4":0,</v>
      </c>
      <c r="N236" s="5" t="str">
        <f>"""solar_location5"":" &amp;ForecastModelInputs!M237&amp;","</f>
        <v>"solar_location5":0,</v>
      </c>
      <c r="O236" s="5" t="str">
        <f>"""solar_location1"":" &amp;ForecastModelInputs!N237&amp;","</f>
        <v>"solar_location1":0,</v>
      </c>
      <c r="P236" s="5" t="str">
        <f>"""summerWinter"":""" &amp;ForecastModelInputs!O237&amp;""","</f>
        <v>"summerWinter":"WINTER",</v>
      </c>
      <c r="Q236" s="4" t="str">
        <f>"""dateTimeLocal"":"""&amp;TEXT(ForecastModelInputs!P237,"YYYY-MM-DD HH:MM:SS")&amp;".0000000"","</f>
        <v>"dateTimeLocal":"2019-03-14 21:30:00.0000000",</v>
      </c>
      <c r="R236" s="5" t="str">
        <f>"""year"":" &amp;ForecastModelInputs!Q237&amp;","</f>
        <v>"year":2019,</v>
      </c>
      <c r="S236" s="5" t="str">
        <f>"""monthNum"":" &amp;ForecastModelInputs!R237&amp;","</f>
        <v>"monthNum":3,</v>
      </c>
      <c r="T236" s="5" t="str">
        <f>"""monthName"":""" &amp;ForecastModelInputs!S237&amp;""","</f>
        <v>"monthName":"Mar",</v>
      </c>
      <c r="U236" s="5" t="str">
        <f>"""weekNumber"":" &amp;ForecastModelInputs!T237&amp;","</f>
        <v>"weekNumber":11,</v>
      </c>
      <c r="V236" s="5" t="str">
        <f>"""dayOfWeek"":""" &amp;TRIM(ForecastModelInputs!U237)&amp;""","</f>
        <v>"dayOfWeek":"Thu",</v>
      </c>
      <c r="W236" s="5" t="str">
        <f>"""dayOfWeekNumber"":" &amp;ForecastModelInputs!V237&amp;","</f>
        <v>"dayOfWeekNumber":5,</v>
      </c>
      <c r="X236" s="5" t="str">
        <f>"""hourText"":"&amp;ForecastModelInputs!X237&amp;","</f>
        <v>"hourText":21,</v>
      </c>
      <c r="Y236" s="5" t="str">
        <f>"""hourNumber"":" &amp;ForecastModelInputs!X237&amp;","</f>
        <v>"hourNumber":21,</v>
      </c>
      <c r="Z236" s="5" t="str">
        <f>"""settlementPeriod"":" &amp;ForecastModelInputs!Y237&amp;","</f>
        <v>"settlementPeriod":44,</v>
      </c>
      <c r="AA236" s="5" t="s">
        <v>63</v>
      </c>
      <c r="AB236" s="5" t="str">
        <f>"""bankHoliday"":""" &amp;ForecastModelInputs!Z237&amp;""","</f>
        <v>"bankHoliday":"44227.8958333333",</v>
      </c>
      <c r="AC236" s="5" t="str">
        <f>"""workingDay"":""" &amp;ForecastModelInputs!AA237&amp;"""},"</f>
        <v>"workingDay":"NOT HOLIDAY"},</v>
      </c>
    </row>
    <row r="237" spans="1:29" x14ac:dyDescent="0.3">
      <c r="A237" s="6" t="str">
        <f t="shared" si="3"/>
        <v>{"dateTimeUTC":"2019-03-14 22:00:00.0000000","temp_location3":10.02,"temp_location6":10.77,"temp_location2":10.32,"temp_location4":9.2,"temp_location5":10.8,"temp_location1":10.09,"solar_location3":0,"solar_location6":0,"solar_location2":0,"solar_location4":0,"solar_location5":0,"solar_location1":0,"summerWinter":"WINTER","dateTimeLocal":"2019-03-14 22:00:00.0000000","year":2019,"monthNum":3,"monthName":"Mar","weekNumber":11,"dayOfWeek":"Thu","dayOfWeekNumber":5,"hourText":22,"hourNumber":22,"settlementPeriod":45,"timeOfDayLocal": "2000-01-01 00:00:00,000000","bankHoliday":"44227.9166666667","workingDay":"NOT HOLIDAY"},</v>
      </c>
      <c r="B237" s="5" t="s">
        <v>62</v>
      </c>
      <c r="C237" s="4" t="str">
        <f>"""dateTimeUTC"":"""&amp;TEXT(ForecastModelInputs!A238,"YYYY-MM-DD HH:MM:SS")&amp;".0000000"","</f>
        <v>"dateTimeUTC":"2019-03-14 22:00:00.0000000",</v>
      </c>
      <c r="D237" s="5" t="str">
        <f>"""temp_location3"":" &amp;ForecastModelInputs!C238&amp;","</f>
        <v>"temp_location3":10.02,</v>
      </c>
      <c r="E237" s="5" t="str">
        <f>"""temp_location6"":" &amp;ForecastModelInputs!D238&amp;","</f>
        <v>"temp_location6":10.77,</v>
      </c>
      <c r="F237" s="5" t="str">
        <f>"""temp_location2"":" &amp;ForecastModelInputs!E238&amp;","</f>
        <v>"temp_location2":10.32,</v>
      </c>
      <c r="G237" s="5" t="str">
        <f>"""temp_location4"":" &amp;ForecastModelInputs!F238&amp;","</f>
        <v>"temp_location4":9.2,</v>
      </c>
      <c r="H237" s="5" t="str">
        <f>"""temp_location5"":" &amp;ForecastModelInputs!G238&amp;","</f>
        <v>"temp_location5":10.8,</v>
      </c>
      <c r="I237" s="5" t="str">
        <f>"""temp_location1"":" &amp;ForecastModelInputs!H238&amp;","</f>
        <v>"temp_location1":10.09,</v>
      </c>
      <c r="J237" s="5" t="str">
        <f>"""solar_location3"":" &amp;ForecastModelInputs!I238&amp;","</f>
        <v>"solar_location3":0,</v>
      </c>
      <c r="K237" s="5" t="str">
        <f>"""solar_location6"":" &amp;ForecastModelInputs!J238&amp;","</f>
        <v>"solar_location6":0,</v>
      </c>
      <c r="L237" s="5" t="str">
        <f>"""solar_location2"":" &amp;ForecastModelInputs!K238&amp;","</f>
        <v>"solar_location2":0,</v>
      </c>
      <c r="M237" s="5" t="str">
        <f>"""solar_location4"":" &amp;ForecastModelInputs!L238&amp;","</f>
        <v>"solar_location4":0,</v>
      </c>
      <c r="N237" s="5" t="str">
        <f>"""solar_location5"":" &amp;ForecastModelInputs!M238&amp;","</f>
        <v>"solar_location5":0,</v>
      </c>
      <c r="O237" s="5" t="str">
        <f>"""solar_location1"":" &amp;ForecastModelInputs!N238&amp;","</f>
        <v>"solar_location1":0,</v>
      </c>
      <c r="P237" s="5" t="str">
        <f>"""summerWinter"":""" &amp;ForecastModelInputs!O238&amp;""","</f>
        <v>"summerWinter":"WINTER",</v>
      </c>
      <c r="Q237" s="4" t="str">
        <f>"""dateTimeLocal"":"""&amp;TEXT(ForecastModelInputs!P238,"YYYY-MM-DD HH:MM:SS")&amp;".0000000"","</f>
        <v>"dateTimeLocal":"2019-03-14 22:00:00.0000000",</v>
      </c>
      <c r="R237" s="5" t="str">
        <f>"""year"":" &amp;ForecastModelInputs!Q238&amp;","</f>
        <v>"year":2019,</v>
      </c>
      <c r="S237" s="5" t="str">
        <f>"""monthNum"":" &amp;ForecastModelInputs!R238&amp;","</f>
        <v>"monthNum":3,</v>
      </c>
      <c r="T237" s="5" t="str">
        <f>"""monthName"":""" &amp;ForecastModelInputs!S238&amp;""","</f>
        <v>"monthName":"Mar",</v>
      </c>
      <c r="U237" s="5" t="str">
        <f>"""weekNumber"":" &amp;ForecastModelInputs!T238&amp;","</f>
        <v>"weekNumber":11,</v>
      </c>
      <c r="V237" s="5" t="str">
        <f>"""dayOfWeek"":""" &amp;TRIM(ForecastModelInputs!U238)&amp;""","</f>
        <v>"dayOfWeek":"Thu",</v>
      </c>
      <c r="W237" s="5" t="str">
        <f>"""dayOfWeekNumber"":" &amp;ForecastModelInputs!V238&amp;","</f>
        <v>"dayOfWeekNumber":5,</v>
      </c>
      <c r="X237" s="5" t="str">
        <f>"""hourText"":"&amp;ForecastModelInputs!X238&amp;","</f>
        <v>"hourText":22,</v>
      </c>
      <c r="Y237" s="5" t="str">
        <f>"""hourNumber"":" &amp;ForecastModelInputs!X238&amp;","</f>
        <v>"hourNumber":22,</v>
      </c>
      <c r="Z237" s="5" t="str">
        <f>"""settlementPeriod"":" &amp;ForecastModelInputs!Y238&amp;","</f>
        <v>"settlementPeriod":45,</v>
      </c>
      <c r="AA237" s="5" t="s">
        <v>63</v>
      </c>
      <c r="AB237" s="5" t="str">
        <f>"""bankHoliday"":""" &amp;ForecastModelInputs!Z238&amp;""","</f>
        <v>"bankHoliday":"44227.9166666667",</v>
      </c>
      <c r="AC237" s="5" t="str">
        <f>"""workingDay"":""" &amp;ForecastModelInputs!AA238&amp;"""},"</f>
        <v>"workingDay":"NOT HOLIDAY"},</v>
      </c>
    </row>
    <row r="238" spans="1:29" x14ac:dyDescent="0.3">
      <c r="A238" s="6" t="str">
        <f t="shared" si="3"/>
        <v>{"dateTimeUTC":"2019-03-14 22:30:00.0000000","temp_location3":10.02,"temp_location6":10.77,"temp_location2":10.32,"temp_location4":9.2,"temp_location5":10.8,"temp_location1":10.09,"solar_location3":0,"solar_location6":0,"solar_location2":0,"solar_location4":0,"solar_location5":0,"solar_location1":0,"summerWinter":"WINTER","dateTimeLocal":"2019-03-14 22:30:00.0000000","year":2019,"monthNum":3,"monthName":"Mar","weekNumber":11,"dayOfWeek":"Thu","dayOfWeekNumber":5,"hourText":22,"hourNumber":22,"settlementPeriod":46,"timeOfDayLocal": "2000-01-01 00:00:00,000000","bankHoliday":"44227.9375","workingDay":"NOT HOLIDAY"},</v>
      </c>
      <c r="B238" s="5" t="s">
        <v>62</v>
      </c>
      <c r="C238" s="4" t="str">
        <f>"""dateTimeUTC"":"""&amp;TEXT(ForecastModelInputs!A239,"YYYY-MM-DD HH:MM:SS")&amp;".0000000"","</f>
        <v>"dateTimeUTC":"2019-03-14 22:30:00.0000000",</v>
      </c>
      <c r="D238" s="5" t="str">
        <f>"""temp_location3"":" &amp;ForecastModelInputs!C239&amp;","</f>
        <v>"temp_location3":10.02,</v>
      </c>
      <c r="E238" s="5" t="str">
        <f>"""temp_location6"":" &amp;ForecastModelInputs!D239&amp;","</f>
        <v>"temp_location6":10.77,</v>
      </c>
      <c r="F238" s="5" t="str">
        <f>"""temp_location2"":" &amp;ForecastModelInputs!E239&amp;","</f>
        <v>"temp_location2":10.32,</v>
      </c>
      <c r="G238" s="5" t="str">
        <f>"""temp_location4"":" &amp;ForecastModelInputs!F239&amp;","</f>
        <v>"temp_location4":9.2,</v>
      </c>
      <c r="H238" s="5" t="str">
        <f>"""temp_location5"":" &amp;ForecastModelInputs!G239&amp;","</f>
        <v>"temp_location5":10.8,</v>
      </c>
      <c r="I238" s="5" t="str">
        <f>"""temp_location1"":" &amp;ForecastModelInputs!H239&amp;","</f>
        <v>"temp_location1":10.09,</v>
      </c>
      <c r="J238" s="5" t="str">
        <f>"""solar_location3"":" &amp;ForecastModelInputs!I239&amp;","</f>
        <v>"solar_location3":0,</v>
      </c>
      <c r="K238" s="5" t="str">
        <f>"""solar_location6"":" &amp;ForecastModelInputs!J239&amp;","</f>
        <v>"solar_location6":0,</v>
      </c>
      <c r="L238" s="5" t="str">
        <f>"""solar_location2"":" &amp;ForecastModelInputs!K239&amp;","</f>
        <v>"solar_location2":0,</v>
      </c>
      <c r="M238" s="5" t="str">
        <f>"""solar_location4"":" &amp;ForecastModelInputs!L239&amp;","</f>
        <v>"solar_location4":0,</v>
      </c>
      <c r="N238" s="5" t="str">
        <f>"""solar_location5"":" &amp;ForecastModelInputs!M239&amp;","</f>
        <v>"solar_location5":0,</v>
      </c>
      <c r="O238" s="5" t="str">
        <f>"""solar_location1"":" &amp;ForecastModelInputs!N239&amp;","</f>
        <v>"solar_location1":0,</v>
      </c>
      <c r="P238" s="5" t="str">
        <f>"""summerWinter"":""" &amp;ForecastModelInputs!O239&amp;""","</f>
        <v>"summerWinter":"WINTER",</v>
      </c>
      <c r="Q238" s="4" t="str">
        <f>"""dateTimeLocal"":"""&amp;TEXT(ForecastModelInputs!P239,"YYYY-MM-DD HH:MM:SS")&amp;".0000000"","</f>
        <v>"dateTimeLocal":"2019-03-14 22:30:00.0000000",</v>
      </c>
      <c r="R238" s="5" t="str">
        <f>"""year"":" &amp;ForecastModelInputs!Q239&amp;","</f>
        <v>"year":2019,</v>
      </c>
      <c r="S238" s="5" t="str">
        <f>"""monthNum"":" &amp;ForecastModelInputs!R239&amp;","</f>
        <v>"monthNum":3,</v>
      </c>
      <c r="T238" s="5" t="str">
        <f>"""monthName"":""" &amp;ForecastModelInputs!S239&amp;""","</f>
        <v>"monthName":"Mar",</v>
      </c>
      <c r="U238" s="5" t="str">
        <f>"""weekNumber"":" &amp;ForecastModelInputs!T239&amp;","</f>
        <v>"weekNumber":11,</v>
      </c>
      <c r="V238" s="5" t="str">
        <f>"""dayOfWeek"":""" &amp;TRIM(ForecastModelInputs!U239)&amp;""","</f>
        <v>"dayOfWeek":"Thu",</v>
      </c>
      <c r="W238" s="5" t="str">
        <f>"""dayOfWeekNumber"":" &amp;ForecastModelInputs!V239&amp;","</f>
        <v>"dayOfWeekNumber":5,</v>
      </c>
      <c r="X238" s="5" t="str">
        <f>"""hourText"":"&amp;ForecastModelInputs!X239&amp;","</f>
        <v>"hourText":22,</v>
      </c>
      <c r="Y238" s="5" t="str">
        <f>"""hourNumber"":" &amp;ForecastModelInputs!X239&amp;","</f>
        <v>"hourNumber":22,</v>
      </c>
      <c r="Z238" s="5" t="str">
        <f>"""settlementPeriod"":" &amp;ForecastModelInputs!Y239&amp;","</f>
        <v>"settlementPeriod":46,</v>
      </c>
      <c r="AA238" s="5" t="s">
        <v>63</v>
      </c>
      <c r="AB238" s="5" t="str">
        <f>"""bankHoliday"":""" &amp;ForecastModelInputs!Z239&amp;""","</f>
        <v>"bankHoliday":"44227.9375",</v>
      </c>
      <c r="AC238" s="5" t="str">
        <f>"""workingDay"":""" &amp;ForecastModelInputs!AA239&amp;"""},"</f>
        <v>"workingDay":"NOT HOLIDAY"},</v>
      </c>
    </row>
    <row r="239" spans="1:29" x14ac:dyDescent="0.3">
      <c r="A239" s="6" t="str">
        <f t="shared" si="3"/>
        <v>{"dateTimeUTC":"2019-03-14 23:00:00.0000000","temp_location3":9.96,"temp_location6":10.73,"temp_location2":10.25,"temp_location4":9.79,"temp_location5":10.75,"temp_location1":10.06,"solar_location3":0,"solar_location6":0,"solar_location2":0,"solar_location4":0,"solar_location5":0,"solar_location1":0,"summerWinter":"WINTER","dateTimeLocal":"2019-03-14 23:00:00.0000000","year":2019,"monthNum":3,"monthName":"Mar","weekNumber":11,"dayOfWeek":"Thu","dayOfWeekNumber":5,"hourText":23,"hourNumber":23,"settlementPeriod":47,"timeOfDayLocal": "2000-01-01 00:00:00,000000","bankHoliday":"44227.9583333333","workingDay":"NOT HOLIDAY"},</v>
      </c>
      <c r="B239" s="5" t="s">
        <v>62</v>
      </c>
      <c r="C239" s="4" t="str">
        <f>"""dateTimeUTC"":"""&amp;TEXT(ForecastModelInputs!A240,"YYYY-MM-DD HH:MM:SS")&amp;".0000000"","</f>
        <v>"dateTimeUTC":"2019-03-14 23:00:00.0000000",</v>
      </c>
      <c r="D239" s="5" t="str">
        <f>"""temp_location3"":" &amp;ForecastModelInputs!C240&amp;","</f>
        <v>"temp_location3":9.96,</v>
      </c>
      <c r="E239" s="5" t="str">
        <f>"""temp_location6"":" &amp;ForecastModelInputs!D240&amp;","</f>
        <v>"temp_location6":10.73,</v>
      </c>
      <c r="F239" s="5" t="str">
        <f>"""temp_location2"":" &amp;ForecastModelInputs!E240&amp;","</f>
        <v>"temp_location2":10.25,</v>
      </c>
      <c r="G239" s="5" t="str">
        <f>"""temp_location4"":" &amp;ForecastModelInputs!F240&amp;","</f>
        <v>"temp_location4":9.79,</v>
      </c>
      <c r="H239" s="5" t="str">
        <f>"""temp_location5"":" &amp;ForecastModelInputs!G240&amp;","</f>
        <v>"temp_location5":10.75,</v>
      </c>
      <c r="I239" s="5" t="str">
        <f>"""temp_location1"":" &amp;ForecastModelInputs!H240&amp;","</f>
        <v>"temp_location1":10.06,</v>
      </c>
      <c r="J239" s="5" t="str">
        <f>"""solar_location3"":" &amp;ForecastModelInputs!I240&amp;","</f>
        <v>"solar_location3":0,</v>
      </c>
      <c r="K239" s="5" t="str">
        <f>"""solar_location6"":" &amp;ForecastModelInputs!J240&amp;","</f>
        <v>"solar_location6":0,</v>
      </c>
      <c r="L239" s="5" t="str">
        <f>"""solar_location2"":" &amp;ForecastModelInputs!K240&amp;","</f>
        <v>"solar_location2":0,</v>
      </c>
      <c r="M239" s="5" t="str">
        <f>"""solar_location4"":" &amp;ForecastModelInputs!L240&amp;","</f>
        <v>"solar_location4":0,</v>
      </c>
      <c r="N239" s="5" t="str">
        <f>"""solar_location5"":" &amp;ForecastModelInputs!M240&amp;","</f>
        <v>"solar_location5":0,</v>
      </c>
      <c r="O239" s="5" t="str">
        <f>"""solar_location1"":" &amp;ForecastModelInputs!N240&amp;","</f>
        <v>"solar_location1":0,</v>
      </c>
      <c r="P239" s="5" t="str">
        <f>"""summerWinter"":""" &amp;ForecastModelInputs!O240&amp;""","</f>
        <v>"summerWinter":"WINTER",</v>
      </c>
      <c r="Q239" s="4" t="str">
        <f>"""dateTimeLocal"":"""&amp;TEXT(ForecastModelInputs!P240,"YYYY-MM-DD HH:MM:SS")&amp;".0000000"","</f>
        <v>"dateTimeLocal":"2019-03-14 23:00:00.0000000",</v>
      </c>
      <c r="R239" s="5" t="str">
        <f>"""year"":" &amp;ForecastModelInputs!Q240&amp;","</f>
        <v>"year":2019,</v>
      </c>
      <c r="S239" s="5" t="str">
        <f>"""monthNum"":" &amp;ForecastModelInputs!R240&amp;","</f>
        <v>"monthNum":3,</v>
      </c>
      <c r="T239" s="5" t="str">
        <f>"""monthName"":""" &amp;ForecastModelInputs!S240&amp;""","</f>
        <v>"monthName":"Mar",</v>
      </c>
      <c r="U239" s="5" t="str">
        <f>"""weekNumber"":" &amp;ForecastModelInputs!T240&amp;","</f>
        <v>"weekNumber":11,</v>
      </c>
      <c r="V239" s="5" t="str">
        <f>"""dayOfWeek"":""" &amp;TRIM(ForecastModelInputs!U240)&amp;""","</f>
        <v>"dayOfWeek":"Thu",</v>
      </c>
      <c r="W239" s="5" t="str">
        <f>"""dayOfWeekNumber"":" &amp;ForecastModelInputs!V240&amp;","</f>
        <v>"dayOfWeekNumber":5,</v>
      </c>
      <c r="X239" s="5" t="str">
        <f>"""hourText"":"&amp;ForecastModelInputs!X240&amp;","</f>
        <v>"hourText":23,</v>
      </c>
      <c r="Y239" s="5" t="str">
        <f>"""hourNumber"":" &amp;ForecastModelInputs!X240&amp;","</f>
        <v>"hourNumber":23,</v>
      </c>
      <c r="Z239" s="5" t="str">
        <f>"""settlementPeriod"":" &amp;ForecastModelInputs!Y240&amp;","</f>
        <v>"settlementPeriod":47,</v>
      </c>
      <c r="AA239" s="5" t="s">
        <v>63</v>
      </c>
      <c r="AB239" s="5" t="str">
        <f>"""bankHoliday"":""" &amp;ForecastModelInputs!Z240&amp;""","</f>
        <v>"bankHoliday":"44227.9583333333",</v>
      </c>
      <c r="AC239" s="5" t="str">
        <f>"""workingDay"":""" &amp;ForecastModelInputs!AA240&amp;"""},"</f>
        <v>"workingDay":"NOT HOLIDAY"},</v>
      </c>
    </row>
    <row r="240" spans="1:29" x14ac:dyDescent="0.3">
      <c r="A240" s="6" t="str">
        <f t="shared" si="3"/>
        <v>{"dateTimeUTC":"2019-03-14 23:30:00.0000000","temp_location3":9.96,"temp_location6":10.73,"temp_location2":10.25,"temp_location4":9.79,"temp_location5":10.75,"temp_location1":10.06,"solar_location3":0,"solar_location6":0,"solar_location2":0,"solar_location4":0,"solar_location5":0,"solar_location1":0,"summerWinter":"WINTER","dateTimeLocal":"2019-03-14 23:30:00.0000000","year":2019,"monthNum":3,"monthName":"Mar","weekNumber":11,"dayOfWeek":"Thu","dayOfWeekNumber":5,"hourText":23,"hourNumber":23,"settlementPeriod":48,"timeOfDayLocal": "2000-01-01 00:00:00,000000","bankHoliday":"44227.9791666667","workingDay":"NOT HOLIDAY"},</v>
      </c>
      <c r="B240" s="5" t="s">
        <v>62</v>
      </c>
      <c r="C240" s="4" t="str">
        <f>"""dateTimeUTC"":"""&amp;TEXT(ForecastModelInputs!A241,"YYYY-MM-DD HH:MM:SS")&amp;".0000000"","</f>
        <v>"dateTimeUTC":"2019-03-14 23:30:00.0000000",</v>
      </c>
      <c r="D240" s="5" t="str">
        <f>"""temp_location3"":" &amp;ForecastModelInputs!C241&amp;","</f>
        <v>"temp_location3":9.96,</v>
      </c>
      <c r="E240" s="5" t="str">
        <f>"""temp_location6"":" &amp;ForecastModelInputs!D241&amp;","</f>
        <v>"temp_location6":10.73,</v>
      </c>
      <c r="F240" s="5" t="str">
        <f>"""temp_location2"":" &amp;ForecastModelInputs!E241&amp;","</f>
        <v>"temp_location2":10.25,</v>
      </c>
      <c r="G240" s="5" t="str">
        <f>"""temp_location4"":" &amp;ForecastModelInputs!F241&amp;","</f>
        <v>"temp_location4":9.79,</v>
      </c>
      <c r="H240" s="5" t="str">
        <f>"""temp_location5"":" &amp;ForecastModelInputs!G241&amp;","</f>
        <v>"temp_location5":10.75,</v>
      </c>
      <c r="I240" s="5" t="str">
        <f>"""temp_location1"":" &amp;ForecastModelInputs!H241&amp;","</f>
        <v>"temp_location1":10.06,</v>
      </c>
      <c r="J240" s="5" t="str">
        <f>"""solar_location3"":" &amp;ForecastModelInputs!I241&amp;","</f>
        <v>"solar_location3":0,</v>
      </c>
      <c r="K240" s="5" t="str">
        <f>"""solar_location6"":" &amp;ForecastModelInputs!J241&amp;","</f>
        <v>"solar_location6":0,</v>
      </c>
      <c r="L240" s="5" t="str">
        <f>"""solar_location2"":" &amp;ForecastModelInputs!K241&amp;","</f>
        <v>"solar_location2":0,</v>
      </c>
      <c r="M240" s="5" t="str">
        <f>"""solar_location4"":" &amp;ForecastModelInputs!L241&amp;","</f>
        <v>"solar_location4":0,</v>
      </c>
      <c r="N240" s="5" t="str">
        <f>"""solar_location5"":" &amp;ForecastModelInputs!M241&amp;","</f>
        <v>"solar_location5":0,</v>
      </c>
      <c r="O240" s="5" t="str">
        <f>"""solar_location1"":" &amp;ForecastModelInputs!N241&amp;","</f>
        <v>"solar_location1":0,</v>
      </c>
      <c r="P240" s="5" t="str">
        <f>"""summerWinter"":""" &amp;ForecastModelInputs!O241&amp;""","</f>
        <v>"summerWinter":"WINTER",</v>
      </c>
      <c r="Q240" s="4" t="str">
        <f>"""dateTimeLocal"":"""&amp;TEXT(ForecastModelInputs!P241,"YYYY-MM-DD HH:MM:SS")&amp;".0000000"","</f>
        <v>"dateTimeLocal":"2019-03-14 23:30:00.0000000",</v>
      </c>
      <c r="R240" s="5" t="str">
        <f>"""year"":" &amp;ForecastModelInputs!Q241&amp;","</f>
        <v>"year":2019,</v>
      </c>
      <c r="S240" s="5" t="str">
        <f>"""monthNum"":" &amp;ForecastModelInputs!R241&amp;","</f>
        <v>"monthNum":3,</v>
      </c>
      <c r="T240" s="5" t="str">
        <f>"""monthName"":""" &amp;ForecastModelInputs!S241&amp;""","</f>
        <v>"monthName":"Mar",</v>
      </c>
      <c r="U240" s="5" t="str">
        <f>"""weekNumber"":" &amp;ForecastModelInputs!T241&amp;","</f>
        <v>"weekNumber":11,</v>
      </c>
      <c r="V240" s="5" t="str">
        <f>"""dayOfWeek"":""" &amp;TRIM(ForecastModelInputs!U241)&amp;""","</f>
        <v>"dayOfWeek":"Thu",</v>
      </c>
      <c r="W240" s="5" t="str">
        <f>"""dayOfWeekNumber"":" &amp;ForecastModelInputs!V241&amp;","</f>
        <v>"dayOfWeekNumber":5,</v>
      </c>
      <c r="X240" s="5" t="str">
        <f>"""hourText"":"&amp;ForecastModelInputs!X241&amp;","</f>
        <v>"hourText":23,</v>
      </c>
      <c r="Y240" s="5" t="str">
        <f>"""hourNumber"":" &amp;ForecastModelInputs!X241&amp;","</f>
        <v>"hourNumber":23,</v>
      </c>
      <c r="Z240" s="5" t="str">
        <f>"""settlementPeriod"":" &amp;ForecastModelInputs!Y241&amp;","</f>
        <v>"settlementPeriod":48,</v>
      </c>
      <c r="AA240" s="5" t="s">
        <v>63</v>
      </c>
      <c r="AB240" s="5" t="str">
        <f>"""bankHoliday"":""" &amp;ForecastModelInputs!Z241&amp;""","</f>
        <v>"bankHoliday":"44227.9791666667",</v>
      </c>
      <c r="AC240" s="5" t="str">
        <f>"""workingDay"":""" &amp;ForecastModelInputs!AA241&amp;"""},"</f>
        <v>"workingDay":"NOT HOLIDAY"},</v>
      </c>
    </row>
    <row r="241" spans="1:29" x14ac:dyDescent="0.3">
      <c r="A241" s="6" t="str">
        <f t="shared" si="3"/>
        <v>{"dateTimeUTC":"2019-03-15 00:00:00.0000000","temp_location3":9.88,"temp_location6":10.75,"temp_location2":10.22,"temp_location4":10,"temp_location5":10.75,"temp_location1":10.03,"solar_location3":0,"solar_location6":0,"solar_location2":0,"solar_location4":0,"solar_location5":0,"solar_location1":0,"summerWinter":"WINTER","dateTimeLocal":"2019-03-15 00:00:00.0000000","year":2019,"monthNum":3,"monthName":"Mar","weekNumber":11,"dayOfWeek":"Fri","dayOfWeekNumber":6,"hourText":0,"hourNumber":0,"settlementPeriod":1,"timeOfDayLocal": "2000-01-01 00:00:00,000000","bankHoliday":"44227","workingDay":"NOT HOLIDAY"},</v>
      </c>
      <c r="B241" s="5" t="s">
        <v>62</v>
      </c>
      <c r="C241" s="4" t="str">
        <f>"""dateTimeUTC"":"""&amp;TEXT(ForecastModelInputs!A242,"YYYY-MM-DD HH:MM:SS")&amp;".0000000"","</f>
        <v>"dateTimeUTC":"2019-03-15 00:00:00.0000000",</v>
      </c>
      <c r="D241" s="5" t="str">
        <f>"""temp_location3"":" &amp;ForecastModelInputs!C242&amp;","</f>
        <v>"temp_location3":9.88,</v>
      </c>
      <c r="E241" s="5" t="str">
        <f>"""temp_location6"":" &amp;ForecastModelInputs!D242&amp;","</f>
        <v>"temp_location6":10.75,</v>
      </c>
      <c r="F241" s="5" t="str">
        <f>"""temp_location2"":" &amp;ForecastModelInputs!E242&amp;","</f>
        <v>"temp_location2":10.22,</v>
      </c>
      <c r="G241" s="5" t="str">
        <f>"""temp_location4"":" &amp;ForecastModelInputs!F242&amp;","</f>
        <v>"temp_location4":10,</v>
      </c>
      <c r="H241" s="5" t="str">
        <f>"""temp_location5"":" &amp;ForecastModelInputs!G242&amp;","</f>
        <v>"temp_location5":10.75,</v>
      </c>
      <c r="I241" s="5" t="str">
        <f>"""temp_location1"":" &amp;ForecastModelInputs!H242&amp;","</f>
        <v>"temp_location1":10.03,</v>
      </c>
      <c r="J241" s="5" t="str">
        <f>"""solar_location3"":" &amp;ForecastModelInputs!I242&amp;","</f>
        <v>"solar_location3":0,</v>
      </c>
      <c r="K241" s="5" t="str">
        <f>"""solar_location6"":" &amp;ForecastModelInputs!J242&amp;","</f>
        <v>"solar_location6":0,</v>
      </c>
      <c r="L241" s="5" t="str">
        <f>"""solar_location2"":" &amp;ForecastModelInputs!K242&amp;","</f>
        <v>"solar_location2":0,</v>
      </c>
      <c r="M241" s="5" t="str">
        <f>"""solar_location4"":" &amp;ForecastModelInputs!L242&amp;","</f>
        <v>"solar_location4":0,</v>
      </c>
      <c r="N241" s="5" t="str">
        <f>"""solar_location5"":" &amp;ForecastModelInputs!M242&amp;","</f>
        <v>"solar_location5":0,</v>
      </c>
      <c r="O241" s="5" t="str">
        <f>"""solar_location1"":" &amp;ForecastModelInputs!N242&amp;","</f>
        <v>"solar_location1":0,</v>
      </c>
      <c r="P241" s="5" t="str">
        <f>"""summerWinter"":""" &amp;ForecastModelInputs!O242&amp;""","</f>
        <v>"summerWinter":"WINTER",</v>
      </c>
      <c r="Q241" s="4" t="str">
        <f>"""dateTimeLocal"":"""&amp;TEXT(ForecastModelInputs!P242,"YYYY-MM-DD HH:MM:SS")&amp;".0000000"","</f>
        <v>"dateTimeLocal":"2019-03-15 00:00:00.0000000",</v>
      </c>
      <c r="R241" s="5" t="str">
        <f>"""year"":" &amp;ForecastModelInputs!Q242&amp;","</f>
        <v>"year":2019,</v>
      </c>
      <c r="S241" s="5" t="str">
        <f>"""monthNum"":" &amp;ForecastModelInputs!R242&amp;","</f>
        <v>"monthNum":3,</v>
      </c>
      <c r="T241" s="5" t="str">
        <f>"""monthName"":""" &amp;ForecastModelInputs!S242&amp;""","</f>
        <v>"monthName":"Mar",</v>
      </c>
      <c r="U241" s="5" t="str">
        <f>"""weekNumber"":" &amp;ForecastModelInputs!T242&amp;","</f>
        <v>"weekNumber":11,</v>
      </c>
      <c r="V241" s="5" t="str">
        <f>"""dayOfWeek"":""" &amp;TRIM(ForecastModelInputs!U242)&amp;""","</f>
        <v>"dayOfWeek":"Fri",</v>
      </c>
      <c r="W241" s="5" t="str">
        <f>"""dayOfWeekNumber"":" &amp;ForecastModelInputs!V242&amp;","</f>
        <v>"dayOfWeekNumber":6,</v>
      </c>
      <c r="X241" s="5" t="str">
        <f>"""hourText"":"&amp;ForecastModelInputs!X242&amp;","</f>
        <v>"hourText":0,</v>
      </c>
      <c r="Y241" s="5" t="str">
        <f>"""hourNumber"":" &amp;ForecastModelInputs!X242&amp;","</f>
        <v>"hourNumber":0,</v>
      </c>
      <c r="Z241" s="5" t="str">
        <f>"""settlementPeriod"":" &amp;ForecastModelInputs!Y242&amp;","</f>
        <v>"settlementPeriod":1,</v>
      </c>
      <c r="AA241" s="5" t="s">
        <v>63</v>
      </c>
      <c r="AB241" s="5" t="str">
        <f>"""bankHoliday"":""" &amp;ForecastModelInputs!Z242&amp;""","</f>
        <v>"bankHoliday":"44227",</v>
      </c>
      <c r="AC241" s="5" t="str">
        <f>"""workingDay"":""" &amp;ForecastModelInputs!AA242&amp;"""},"</f>
        <v>"workingDay":"NOT HOLIDAY"},</v>
      </c>
    </row>
    <row r="242" spans="1:29" x14ac:dyDescent="0.3">
      <c r="A242" s="6" t="str">
        <f t="shared" si="3"/>
        <v>{"dateTimeUTC":"2019-03-15 00:30:00.0000000","temp_location3":9.88,"temp_location6":10.75,"temp_location2":10.22,"temp_location4":10,"temp_location5":10.75,"temp_location1":10.03,"solar_location3":0,"solar_location6":0,"solar_location2":0,"solar_location4":0,"solar_location5":0,"solar_location1":0,"summerWinter":"WINTER","dateTimeLocal":"2019-03-15 00:30:00.0000000","year":2019,"monthNum":3,"monthName":"Mar","weekNumber":11,"dayOfWeek":"Fri","dayOfWeekNumber":6,"hourText":0,"hourNumber":0,"settlementPeriod":2,"timeOfDayLocal": "2000-01-01 00:00:00,000000","bankHoliday":"44227.0208333333","workingDay":"NOT HOLIDAY"},</v>
      </c>
      <c r="B242" s="5" t="s">
        <v>62</v>
      </c>
      <c r="C242" s="4" t="str">
        <f>"""dateTimeUTC"":"""&amp;TEXT(ForecastModelInputs!A243,"YYYY-MM-DD HH:MM:SS")&amp;".0000000"","</f>
        <v>"dateTimeUTC":"2019-03-15 00:30:00.0000000",</v>
      </c>
      <c r="D242" s="5" t="str">
        <f>"""temp_location3"":" &amp;ForecastModelInputs!C243&amp;","</f>
        <v>"temp_location3":9.88,</v>
      </c>
      <c r="E242" s="5" t="str">
        <f>"""temp_location6"":" &amp;ForecastModelInputs!D243&amp;","</f>
        <v>"temp_location6":10.75,</v>
      </c>
      <c r="F242" s="5" t="str">
        <f>"""temp_location2"":" &amp;ForecastModelInputs!E243&amp;","</f>
        <v>"temp_location2":10.22,</v>
      </c>
      <c r="G242" s="5" t="str">
        <f>"""temp_location4"":" &amp;ForecastModelInputs!F243&amp;","</f>
        <v>"temp_location4":10,</v>
      </c>
      <c r="H242" s="5" t="str">
        <f>"""temp_location5"":" &amp;ForecastModelInputs!G243&amp;","</f>
        <v>"temp_location5":10.75,</v>
      </c>
      <c r="I242" s="5" t="str">
        <f>"""temp_location1"":" &amp;ForecastModelInputs!H243&amp;","</f>
        <v>"temp_location1":10.03,</v>
      </c>
      <c r="J242" s="5" t="str">
        <f>"""solar_location3"":" &amp;ForecastModelInputs!I243&amp;","</f>
        <v>"solar_location3":0,</v>
      </c>
      <c r="K242" s="5" t="str">
        <f>"""solar_location6"":" &amp;ForecastModelInputs!J243&amp;","</f>
        <v>"solar_location6":0,</v>
      </c>
      <c r="L242" s="5" t="str">
        <f>"""solar_location2"":" &amp;ForecastModelInputs!K243&amp;","</f>
        <v>"solar_location2":0,</v>
      </c>
      <c r="M242" s="5" t="str">
        <f>"""solar_location4"":" &amp;ForecastModelInputs!L243&amp;","</f>
        <v>"solar_location4":0,</v>
      </c>
      <c r="N242" s="5" t="str">
        <f>"""solar_location5"":" &amp;ForecastModelInputs!M243&amp;","</f>
        <v>"solar_location5":0,</v>
      </c>
      <c r="O242" s="5" t="str">
        <f>"""solar_location1"":" &amp;ForecastModelInputs!N243&amp;","</f>
        <v>"solar_location1":0,</v>
      </c>
      <c r="P242" s="5" t="str">
        <f>"""summerWinter"":""" &amp;ForecastModelInputs!O243&amp;""","</f>
        <v>"summerWinter":"WINTER",</v>
      </c>
      <c r="Q242" s="4" t="str">
        <f>"""dateTimeLocal"":"""&amp;TEXT(ForecastModelInputs!P243,"YYYY-MM-DD HH:MM:SS")&amp;".0000000"","</f>
        <v>"dateTimeLocal":"2019-03-15 00:30:00.0000000",</v>
      </c>
      <c r="R242" s="5" t="str">
        <f>"""year"":" &amp;ForecastModelInputs!Q243&amp;","</f>
        <v>"year":2019,</v>
      </c>
      <c r="S242" s="5" t="str">
        <f>"""monthNum"":" &amp;ForecastModelInputs!R243&amp;","</f>
        <v>"monthNum":3,</v>
      </c>
      <c r="T242" s="5" t="str">
        <f>"""monthName"":""" &amp;ForecastModelInputs!S243&amp;""","</f>
        <v>"monthName":"Mar",</v>
      </c>
      <c r="U242" s="5" t="str">
        <f>"""weekNumber"":" &amp;ForecastModelInputs!T243&amp;","</f>
        <v>"weekNumber":11,</v>
      </c>
      <c r="V242" s="5" t="str">
        <f>"""dayOfWeek"":""" &amp;TRIM(ForecastModelInputs!U243)&amp;""","</f>
        <v>"dayOfWeek":"Fri",</v>
      </c>
      <c r="W242" s="5" t="str">
        <f>"""dayOfWeekNumber"":" &amp;ForecastModelInputs!V243&amp;","</f>
        <v>"dayOfWeekNumber":6,</v>
      </c>
      <c r="X242" s="5" t="str">
        <f>"""hourText"":"&amp;ForecastModelInputs!X243&amp;","</f>
        <v>"hourText":0,</v>
      </c>
      <c r="Y242" s="5" t="str">
        <f>"""hourNumber"":" &amp;ForecastModelInputs!X243&amp;","</f>
        <v>"hourNumber":0,</v>
      </c>
      <c r="Z242" s="5" t="str">
        <f>"""settlementPeriod"":" &amp;ForecastModelInputs!Y243&amp;","</f>
        <v>"settlementPeriod":2,</v>
      </c>
      <c r="AA242" s="5" t="s">
        <v>63</v>
      </c>
      <c r="AB242" s="5" t="str">
        <f>"""bankHoliday"":""" &amp;ForecastModelInputs!Z243&amp;""","</f>
        <v>"bankHoliday":"44227.0208333333",</v>
      </c>
      <c r="AC242" s="5" t="str">
        <f>"""workingDay"":""" &amp;ForecastModelInputs!AA243&amp;"""},"</f>
        <v>"workingDay":"NOT HOLIDAY"},</v>
      </c>
    </row>
    <row r="243" spans="1:29" x14ac:dyDescent="0.3">
      <c r="A243" s="6" t="str">
        <f t="shared" si="3"/>
        <v>{"dateTimeUTC":"2019-03-15 01:00:00.0000000","temp_location3":9.81,"temp_location6":10.73,"temp_location2":10.19,"temp_location4":9.98,"temp_location5":10.77,"temp_location1":10.02,"solar_location3":0,"solar_location6":0,"solar_location2":0,"solar_location4":0,"solar_location5":0,"solar_location1":0,"summerWinter":"WINTER","dateTimeLocal":"2019-03-15 01:00:00.0000000","year":2019,"monthNum":3,"monthName":"Mar","weekNumber":11,"dayOfWeek":"Fri","dayOfWeekNumber":6,"hourText":1,"hourNumber":1,"settlementPeriod":3,"timeOfDayLocal": "2000-01-01 00:00:00,000000","bankHoliday":"44227.0416666667","workingDay":"NOT HOLIDAY"},</v>
      </c>
      <c r="B243" s="5" t="s">
        <v>62</v>
      </c>
      <c r="C243" s="4" t="str">
        <f>"""dateTimeUTC"":"""&amp;TEXT(ForecastModelInputs!A244,"YYYY-MM-DD HH:MM:SS")&amp;".0000000"","</f>
        <v>"dateTimeUTC":"2019-03-15 01:00:00.0000000",</v>
      </c>
      <c r="D243" s="5" t="str">
        <f>"""temp_location3"":" &amp;ForecastModelInputs!C244&amp;","</f>
        <v>"temp_location3":9.81,</v>
      </c>
      <c r="E243" s="5" t="str">
        <f>"""temp_location6"":" &amp;ForecastModelInputs!D244&amp;","</f>
        <v>"temp_location6":10.73,</v>
      </c>
      <c r="F243" s="5" t="str">
        <f>"""temp_location2"":" &amp;ForecastModelInputs!E244&amp;","</f>
        <v>"temp_location2":10.19,</v>
      </c>
      <c r="G243" s="5" t="str">
        <f>"""temp_location4"":" &amp;ForecastModelInputs!F244&amp;","</f>
        <v>"temp_location4":9.98,</v>
      </c>
      <c r="H243" s="5" t="str">
        <f>"""temp_location5"":" &amp;ForecastModelInputs!G244&amp;","</f>
        <v>"temp_location5":10.77,</v>
      </c>
      <c r="I243" s="5" t="str">
        <f>"""temp_location1"":" &amp;ForecastModelInputs!H244&amp;","</f>
        <v>"temp_location1":10.02,</v>
      </c>
      <c r="J243" s="5" t="str">
        <f>"""solar_location3"":" &amp;ForecastModelInputs!I244&amp;","</f>
        <v>"solar_location3":0,</v>
      </c>
      <c r="K243" s="5" t="str">
        <f>"""solar_location6"":" &amp;ForecastModelInputs!J244&amp;","</f>
        <v>"solar_location6":0,</v>
      </c>
      <c r="L243" s="5" t="str">
        <f>"""solar_location2"":" &amp;ForecastModelInputs!K244&amp;","</f>
        <v>"solar_location2":0,</v>
      </c>
      <c r="M243" s="5" t="str">
        <f>"""solar_location4"":" &amp;ForecastModelInputs!L244&amp;","</f>
        <v>"solar_location4":0,</v>
      </c>
      <c r="N243" s="5" t="str">
        <f>"""solar_location5"":" &amp;ForecastModelInputs!M244&amp;","</f>
        <v>"solar_location5":0,</v>
      </c>
      <c r="O243" s="5" t="str">
        <f>"""solar_location1"":" &amp;ForecastModelInputs!N244&amp;","</f>
        <v>"solar_location1":0,</v>
      </c>
      <c r="P243" s="5" t="str">
        <f>"""summerWinter"":""" &amp;ForecastModelInputs!O244&amp;""","</f>
        <v>"summerWinter":"WINTER",</v>
      </c>
      <c r="Q243" s="4" t="str">
        <f>"""dateTimeLocal"":"""&amp;TEXT(ForecastModelInputs!P244,"YYYY-MM-DD HH:MM:SS")&amp;".0000000"","</f>
        <v>"dateTimeLocal":"2019-03-15 01:00:00.0000000",</v>
      </c>
      <c r="R243" s="5" t="str">
        <f>"""year"":" &amp;ForecastModelInputs!Q244&amp;","</f>
        <v>"year":2019,</v>
      </c>
      <c r="S243" s="5" t="str">
        <f>"""monthNum"":" &amp;ForecastModelInputs!R244&amp;","</f>
        <v>"monthNum":3,</v>
      </c>
      <c r="T243" s="5" t="str">
        <f>"""monthName"":""" &amp;ForecastModelInputs!S244&amp;""","</f>
        <v>"monthName":"Mar",</v>
      </c>
      <c r="U243" s="5" t="str">
        <f>"""weekNumber"":" &amp;ForecastModelInputs!T244&amp;","</f>
        <v>"weekNumber":11,</v>
      </c>
      <c r="V243" s="5" t="str">
        <f>"""dayOfWeek"":""" &amp;TRIM(ForecastModelInputs!U244)&amp;""","</f>
        <v>"dayOfWeek":"Fri",</v>
      </c>
      <c r="W243" s="5" t="str">
        <f>"""dayOfWeekNumber"":" &amp;ForecastModelInputs!V244&amp;","</f>
        <v>"dayOfWeekNumber":6,</v>
      </c>
      <c r="X243" s="5" t="str">
        <f>"""hourText"":"&amp;ForecastModelInputs!X244&amp;","</f>
        <v>"hourText":1,</v>
      </c>
      <c r="Y243" s="5" t="str">
        <f>"""hourNumber"":" &amp;ForecastModelInputs!X244&amp;","</f>
        <v>"hourNumber":1,</v>
      </c>
      <c r="Z243" s="5" t="str">
        <f>"""settlementPeriod"":" &amp;ForecastModelInputs!Y244&amp;","</f>
        <v>"settlementPeriod":3,</v>
      </c>
      <c r="AA243" s="5" t="s">
        <v>63</v>
      </c>
      <c r="AB243" s="5" t="str">
        <f>"""bankHoliday"":""" &amp;ForecastModelInputs!Z244&amp;""","</f>
        <v>"bankHoliday":"44227.0416666667",</v>
      </c>
      <c r="AC243" s="5" t="str">
        <f>"""workingDay"":""" &amp;ForecastModelInputs!AA244&amp;"""},"</f>
        <v>"workingDay":"NOT HOLIDAY"},</v>
      </c>
    </row>
    <row r="244" spans="1:29" x14ac:dyDescent="0.3">
      <c r="A244" s="6" t="str">
        <f t="shared" si="3"/>
        <v>{"dateTimeUTC":"2019-03-15 01:30:00.0000000","temp_location3":9.81,"temp_location6":10.73,"temp_location2":10.19,"temp_location4":9.98,"temp_location5":10.77,"temp_location1":10.02,"solar_location3":0,"solar_location6":0,"solar_location2":0,"solar_location4":0,"solar_location5":0,"solar_location1":0,"summerWinter":"WINTER","dateTimeLocal":"2019-03-15 01:30:00.0000000","year":2019,"monthNum":3,"monthName":"Mar","weekNumber":11,"dayOfWeek":"Fri","dayOfWeekNumber":6,"hourText":1,"hourNumber":1,"settlementPeriod":4,"timeOfDayLocal": "2000-01-01 00:00:00,000000","bankHoliday":"44227.0625","workingDay":"NOT HOLIDAY"},</v>
      </c>
      <c r="B244" s="5" t="s">
        <v>62</v>
      </c>
      <c r="C244" s="4" t="str">
        <f>"""dateTimeUTC"":"""&amp;TEXT(ForecastModelInputs!A245,"YYYY-MM-DD HH:MM:SS")&amp;".0000000"","</f>
        <v>"dateTimeUTC":"2019-03-15 01:30:00.0000000",</v>
      </c>
      <c r="D244" s="5" t="str">
        <f>"""temp_location3"":" &amp;ForecastModelInputs!C245&amp;","</f>
        <v>"temp_location3":9.81,</v>
      </c>
      <c r="E244" s="5" t="str">
        <f>"""temp_location6"":" &amp;ForecastModelInputs!D245&amp;","</f>
        <v>"temp_location6":10.73,</v>
      </c>
      <c r="F244" s="5" t="str">
        <f>"""temp_location2"":" &amp;ForecastModelInputs!E245&amp;","</f>
        <v>"temp_location2":10.19,</v>
      </c>
      <c r="G244" s="5" t="str">
        <f>"""temp_location4"":" &amp;ForecastModelInputs!F245&amp;","</f>
        <v>"temp_location4":9.98,</v>
      </c>
      <c r="H244" s="5" t="str">
        <f>"""temp_location5"":" &amp;ForecastModelInputs!G245&amp;","</f>
        <v>"temp_location5":10.77,</v>
      </c>
      <c r="I244" s="5" t="str">
        <f>"""temp_location1"":" &amp;ForecastModelInputs!H245&amp;","</f>
        <v>"temp_location1":10.02,</v>
      </c>
      <c r="J244" s="5" t="str">
        <f>"""solar_location3"":" &amp;ForecastModelInputs!I245&amp;","</f>
        <v>"solar_location3":0,</v>
      </c>
      <c r="K244" s="5" t="str">
        <f>"""solar_location6"":" &amp;ForecastModelInputs!J245&amp;","</f>
        <v>"solar_location6":0,</v>
      </c>
      <c r="L244" s="5" t="str">
        <f>"""solar_location2"":" &amp;ForecastModelInputs!K245&amp;","</f>
        <v>"solar_location2":0,</v>
      </c>
      <c r="M244" s="5" t="str">
        <f>"""solar_location4"":" &amp;ForecastModelInputs!L245&amp;","</f>
        <v>"solar_location4":0,</v>
      </c>
      <c r="N244" s="5" t="str">
        <f>"""solar_location5"":" &amp;ForecastModelInputs!M245&amp;","</f>
        <v>"solar_location5":0,</v>
      </c>
      <c r="O244" s="5" t="str">
        <f>"""solar_location1"":" &amp;ForecastModelInputs!N245&amp;","</f>
        <v>"solar_location1":0,</v>
      </c>
      <c r="P244" s="5" t="str">
        <f>"""summerWinter"":""" &amp;ForecastModelInputs!O245&amp;""","</f>
        <v>"summerWinter":"WINTER",</v>
      </c>
      <c r="Q244" s="4" t="str">
        <f>"""dateTimeLocal"":"""&amp;TEXT(ForecastModelInputs!P245,"YYYY-MM-DD HH:MM:SS")&amp;".0000000"","</f>
        <v>"dateTimeLocal":"2019-03-15 01:30:00.0000000",</v>
      </c>
      <c r="R244" s="5" t="str">
        <f>"""year"":" &amp;ForecastModelInputs!Q245&amp;","</f>
        <v>"year":2019,</v>
      </c>
      <c r="S244" s="5" t="str">
        <f>"""monthNum"":" &amp;ForecastModelInputs!R245&amp;","</f>
        <v>"monthNum":3,</v>
      </c>
      <c r="T244" s="5" t="str">
        <f>"""monthName"":""" &amp;ForecastModelInputs!S245&amp;""","</f>
        <v>"monthName":"Mar",</v>
      </c>
      <c r="U244" s="5" t="str">
        <f>"""weekNumber"":" &amp;ForecastModelInputs!T245&amp;","</f>
        <v>"weekNumber":11,</v>
      </c>
      <c r="V244" s="5" t="str">
        <f>"""dayOfWeek"":""" &amp;TRIM(ForecastModelInputs!U245)&amp;""","</f>
        <v>"dayOfWeek":"Fri",</v>
      </c>
      <c r="W244" s="5" t="str">
        <f>"""dayOfWeekNumber"":" &amp;ForecastModelInputs!V245&amp;","</f>
        <v>"dayOfWeekNumber":6,</v>
      </c>
      <c r="X244" s="5" t="str">
        <f>"""hourText"":"&amp;ForecastModelInputs!X245&amp;","</f>
        <v>"hourText":1,</v>
      </c>
      <c r="Y244" s="5" t="str">
        <f>"""hourNumber"":" &amp;ForecastModelInputs!X245&amp;","</f>
        <v>"hourNumber":1,</v>
      </c>
      <c r="Z244" s="5" t="str">
        <f>"""settlementPeriod"":" &amp;ForecastModelInputs!Y245&amp;","</f>
        <v>"settlementPeriod":4,</v>
      </c>
      <c r="AA244" s="5" t="s">
        <v>63</v>
      </c>
      <c r="AB244" s="5" t="str">
        <f>"""bankHoliday"":""" &amp;ForecastModelInputs!Z245&amp;""","</f>
        <v>"bankHoliday":"44227.0625",</v>
      </c>
      <c r="AC244" s="5" t="str">
        <f>"""workingDay"":""" &amp;ForecastModelInputs!AA245&amp;"""},"</f>
        <v>"workingDay":"NOT HOLIDAY"},</v>
      </c>
    </row>
    <row r="245" spans="1:29" x14ac:dyDescent="0.3">
      <c r="A245" s="6" t="str">
        <f t="shared" si="3"/>
        <v>{"dateTimeUTC":"2019-03-15 02:00:00.0000000","temp_location3":9.76,"temp_location6":10.75,"temp_location2":10.18,"temp_location4":9.93,"temp_location5":10.81,"temp_location1":10.03,"solar_location3":0,"solar_location6":0,"solar_location2":0,"solar_location4":0,"solar_location5":0,"solar_location1":0,"summerWinter":"WINTER","dateTimeLocal":"2019-03-15 02:00:00.0000000","year":2019,"monthNum":3,"monthName":"Mar","weekNumber":11,"dayOfWeek":"Fri","dayOfWeekNumber":6,"hourText":2,"hourNumber":2,"settlementPeriod":5,"timeOfDayLocal": "2000-01-01 00:00:00,000000","bankHoliday":"44227.0833333333","workingDay":"NOT HOLIDAY"},</v>
      </c>
      <c r="B245" s="5" t="s">
        <v>62</v>
      </c>
      <c r="C245" s="4" t="str">
        <f>"""dateTimeUTC"":"""&amp;TEXT(ForecastModelInputs!A246,"YYYY-MM-DD HH:MM:SS")&amp;".0000000"","</f>
        <v>"dateTimeUTC":"2019-03-15 02:00:00.0000000",</v>
      </c>
      <c r="D245" s="5" t="str">
        <f>"""temp_location3"":" &amp;ForecastModelInputs!C246&amp;","</f>
        <v>"temp_location3":9.76,</v>
      </c>
      <c r="E245" s="5" t="str">
        <f>"""temp_location6"":" &amp;ForecastModelInputs!D246&amp;","</f>
        <v>"temp_location6":10.75,</v>
      </c>
      <c r="F245" s="5" t="str">
        <f>"""temp_location2"":" &amp;ForecastModelInputs!E246&amp;","</f>
        <v>"temp_location2":10.18,</v>
      </c>
      <c r="G245" s="5" t="str">
        <f>"""temp_location4"":" &amp;ForecastModelInputs!F246&amp;","</f>
        <v>"temp_location4":9.93,</v>
      </c>
      <c r="H245" s="5" t="str">
        <f>"""temp_location5"":" &amp;ForecastModelInputs!G246&amp;","</f>
        <v>"temp_location5":10.81,</v>
      </c>
      <c r="I245" s="5" t="str">
        <f>"""temp_location1"":" &amp;ForecastModelInputs!H246&amp;","</f>
        <v>"temp_location1":10.03,</v>
      </c>
      <c r="J245" s="5" t="str">
        <f>"""solar_location3"":" &amp;ForecastModelInputs!I246&amp;","</f>
        <v>"solar_location3":0,</v>
      </c>
      <c r="K245" s="5" t="str">
        <f>"""solar_location6"":" &amp;ForecastModelInputs!J246&amp;","</f>
        <v>"solar_location6":0,</v>
      </c>
      <c r="L245" s="5" t="str">
        <f>"""solar_location2"":" &amp;ForecastModelInputs!K246&amp;","</f>
        <v>"solar_location2":0,</v>
      </c>
      <c r="M245" s="5" t="str">
        <f>"""solar_location4"":" &amp;ForecastModelInputs!L246&amp;","</f>
        <v>"solar_location4":0,</v>
      </c>
      <c r="N245" s="5" t="str">
        <f>"""solar_location5"":" &amp;ForecastModelInputs!M246&amp;","</f>
        <v>"solar_location5":0,</v>
      </c>
      <c r="O245" s="5" t="str">
        <f>"""solar_location1"":" &amp;ForecastModelInputs!N246&amp;","</f>
        <v>"solar_location1":0,</v>
      </c>
      <c r="P245" s="5" t="str">
        <f>"""summerWinter"":""" &amp;ForecastModelInputs!O246&amp;""","</f>
        <v>"summerWinter":"WINTER",</v>
      </c>
      <c r="Q245" s="4" t="str">
        <f>"""dateTimeLocal"":"""&amp;TEXT(ForecastModelInputs!P246,"YYYY-MM-DD HH:MM:SS")&amp;".0000000"","</f>
        <v>"dateTimeLocal":"2019-03-15 02:00:00.0000000",</v>
      </c>
      <c r="R245" s="5" t="str">
        <f>"""year"":" &amp;ForecastModelInputs!Q246&amp;","</f>
        <v>"year":2019,</v>
      </c>
      <c r="S245" s="5" t="str">
        <f>"""monthNum"":" &amp;ForecastModelInputs!R246&amp;","</f>
        <v>"monthNum":3,</v>
      </c>
      <c r="T245" s="5" t="str">
        <f>"""monthName"":""" &amp;ForecastModelInputs!S246&amp;""","</f>
        <v>"monthName":"Mar",</v>
      </c>
      <c r="U245" s="5" t="str">
        <f>"""weekNumber"":" &amp;ForecastModelInputs!T246&amp;","</f>
        <v>"weekNumber":11,</v>
      </c>
      <c r="V245" s="5" t="str">
        <f>"""dayOfWeek"":""" &amp;TRIM(ForecastModelInputs!U246)&amp;""","</f>
        <v>"dayOfWeek":"Fri",</v>
      </c>
      <c r="W245" s="5" t="str">
        <f>"""dayOfWeekNumber"":" &amp;ForecastModelInputs!V246&amp;","</f>
        <v>"dayOfWeekNumber":6,</v>
      </c>
      <c r="X245" s="5" t="str">
        <f>"""hourText"":"&amp;ForecastModelInputs!X246&amp;","</f>
        <v>"hourText":2,</v>
      </c>
      <c r="Y245" s="5" t="str">
        <f>"""hourNumber"":" &amp;ForecastModelInputs!X246&amp;","</f>
        <v>"hourNumber":2,</v>
      </c>
      <c r="Z245" s="5" t="str">
        <f>"""settlementPeriod"":" &amp;ForecastModelInputs!Y246&amp;","</f>
        <v>"settlementPeriod":5,</v>
      </c>
      <c r="AA245" s="5" t="s">
        <v>63</v>
      </c>
      <c r="AB245" s="5" t="str">
        <f>"""bankHoliday"":""" &amp;ForecastModelInputs!Z246&amp;""","</f>
        <v>"bankHoliday":"44227.0833333333",</v>
      </c>
      <c r="AC245" s="5" t="str">
        <f>"""workingDay"":""" &amp;ForecastModelInputs!AA246&amp;"""},"</f>
        <v>"workingDay":"NOT HOLIDAY"},</v>
      </c>
    </row>
    <row r="246" spans="1:29" x14ac:dyDescent="0.3">
      <c r="A246" s="6" t="str">
        <f t="shared" si="3"/>
        <v>{"dateTimeUTC":"2019-03-15 02:30:00.0000000","temp_location3":9.76,"temp_location6":10.75,"temp_location2":10.18,"temp_location4":9.93,"temp_location5":10.81,"temp_location1":10.03,"solar_location3":0,"solar_location6":0,"solar_location2":0,"solar_location4":0,"solar_location5":0,"solar_location1":0,"summerWinter":"WINTER","dateTimeLocal":"2019-03-15 02:30:00.0000000","year":2019,"monthNum":3,"monthName":"Mar","weekNumber":11,"dayOfWeek":"Fri","dayOfWeekNumber":6,"hourText":2,"hourNumber":2,"settlementPeriod":6,"timeOfDayLocal": "2000-01-01 00:00:00,000000","bankHoliday":"44227.1041666667","workingDay":"NOT HOLIDAY"},</v>
      </c>
      <c r="B246" s="5" t="s">
        <v>62</v>
      </c>
      <c r="C246" s="4" t="str">
        <f>"""dateTimeUTC"":"""&amp;TEXT(ForecastModelInputs!A247,"YYYY-MM-DD HH:MM:SS")&amp;".0000000"","</f>
        <v>"dateTimeUTC":"2019-03-15 02:30:00.0000000",</v>
      </c>
      <c r="D246" s="5" t="str">
        <f>"""temp_location3"":" &amp;ForecastModelInputs!C247&amp;","</f>
        <v>"temp_location3":9.76,</v>
      </c>
      <c r="E246" s="5" t="str">
        <f>"""temp_location6"":" &amp;ForecastModelInputs!D247&amp;","</f>
        <v>"temp_location6":10.75,</v>
      </c>
      <c r="F246" s="5" t="str">
        <f>"""temp_location2"":" &amp;ForecastModelInputs!E247&amp;","</f>
        <v>"temp_location2":10.18,</v>
      </c>
      <c r="G246" s="5" t="str">
        <f>"""temp_location4"":" &amp;ForecastModelInputs!F247&amp;","</f>
        <v>"temp_location4":9.93,</v>
      </c>
      <c r="H246" s="5" t="str">
        <f>"""temp_location5"":" &amp;ForecastModelInputs!G247&amp;","</f>
        <v>"temp_location5":10.81,</v>
      </c>
      <c r="I246" s="5" t="str">
        <f>"""temp_location1"":" &amp;ForecastModelInputs!H247&amp;","</f>
        <v>"temp_location1":10.03,</v>
      </c>
      <c r="J246" s="5" t="str">
        <f>"""solar_location3"":" &amp;ForecastModelInputs!I247&amp;","</f>
        <v>"solar_location3":0,</v>
      </c>
      <c r="K246" s="5" t="str">
        <f>"""solar_location6"":" &amp;ForecastModelInputs!J247&amp;","</f>
        <v>"solar_location6":0,</v>
      </c>
      <c r="L246" s="5" t="str">
        <f>"""solar_location2"":" &amp;ForecastModelInputs!K247&amp;","</f>
        <v>"solar_location2":0,</v>
      </c>
      <c r="M246" s="5" t="str">
        <f>"""solar_location4"":" &amp;ForecastModelInputs!L247&amp;","</f>
        <v>"solar_location4":0,</v>
      </c>
      <c r="N246" s="5" t="str">
        <f>"""solar_location5"":" &amp;ForecastModelInputs!M247&amp;","</f>
        <v>"solar_location5":0,</v>
      </c>
      <c r="O246" s="5" t="str">
        <f>"""solar_location1"":" &amp;ForecastModelInputs!N247&amp;","</f>
        <v>"solar_location1":0,</v>
      </c>
      <c r="P246" s="5" t="str">
        <f>"""summerWinter"":""" &amp;ForecastModelInputs!O247&amp;""","</f>
        <v>"summerWinter":"WINTER",</v>
      </c>
      <c r="Q246" s="4" t="str">
        <f>"""dateTimeLocal"":"""&amp;TEXT(ForecastModelInputs!P247,"YYYY-MM-DD HH:MM:SS")&amp;".0000000"","</f>
        <v>"dateTimeLocal":"2019-03-15 02:30:00.0000000",</v>
      </c>
      <c r="R246" s="5" t="str">
        <f>"""year"":" &amp;ForecastModelInputs!Q247&amp;","</f>
        <v>"year":2019,</v>
      </c>
      <c r="S246" s="5" t="str">
        <f>"""monthNum"":" &amp;ForecastModelInputs!R247&amp;","</f>
        <v>"monthNum":3,</v>
      </c>
      <c r="T246" s="5" t="str">
        <f>"""monthName"":""" &amp;ForecastModelInputs!S247&amp;""","</f>
        <v>"monthName":"Mar",</v>
      </c>
      <c r="U246" s="5" t="str">
        <f>"""weekNumber"":" &amp;ForecastModelInputs!T247&amp;","</f>
        <v>"weekNumber":11,</v>
      </c>
      <c r="V246" s="5" t="str">
        <f>"""dayOfWeek"":""" &amp;TRIM(ForecastModelInputs!U247)&amp;""","</f>
        <v>"dayOfWeek":"Fri",</v>
      </c>
      <c r="W246" s="5" t="str">
        <f>"""dayOfWeekNumber"":" &amp;ForecastModelInputs!V247&amp;","</f>
        <v>"dayOfWeekNumber":6,</v>
      </c>
      <c r="X246" s="5" t="str">
        <f>"""hourText"":"&amp;ForecastModelInputs!X247&amp;","</f>
        <v>"hourText":2,</v>
      </c>
      <c r="Y246" s="5" t="str">
        <f>"""hourNumber"":" &amp;ForecastModelInputs!X247&amp;","</f>
        <v>"hourNumber":2,</v>
      </c>
      <c r="Z246" s="5" t="str">
        <f>"""settlementPeriod"":" &amp;ForecastModelInputs!Y247&amp;","</f>
        <v>"settlementPeriod":6,</v>
      </c>
      <c r="AA246" s="5" t="s">
        <v>63</v>
      </c>
      <c r="AB246" s="5" t="str">
        <f>"""bankHoliday"":""" &amp;ForecastModelInputs!Z247&amp;""","</f>
        <v>"bankHoliday":"44227.1041666667",</v>
      </c>
      <c r="AC246" s="5" t="str">
        <f>"""workingDay"":""" &amp;ForecastModelInputs!AA247&amp;"""},"</f>
        <v>"workingDay":"NOT HOLIDAY"},</v>
      </c>
    </row>
    <row r="247" spans="1:29" x14ac:dyDescent="0.3">
      <c r="A247" s="6" t="str">
        <f t="shared" si="3"/>
        <v>{"dateTimeUTC":"2019-03-15 03:00:00.0000000","temp_location3":9.75,"temp_location6":10.77,"temp_location2":10.21,"temp_location4":9.9,"temp_location5":10.83,"temp_location1":10.1,"solar_location3":0,"solar_location6":0,"solar_location2":0,"solar_location4":0,"solar_location5":0,"solar_location1":0,"summerWinter":"WINTER","dateTimeLocal":"2019-03-15 03:00:00.0000000","year":2019,"monthNum":3,"monthName":"Mar","weekNumber":11,"dayOfWeek":"Fri","dayOfWeekNumber":6,"hourText":3,"hourNumber":3,"settlementPeriod":7,"timeOfDayLocal": "2000-01-01 00:00:00,000000","bankHoliday":"44227.125","workingDay":"NOT HOLIDAY"},</v>
      </c>
      <c r="B247" s="5" t="s">
        <v>62</v>
      </c>
      <c r="C247" s="4" t="str">
        <f>"""dateTimeUTC"":"""&amp;TEXT(ForecastModelInputs!A248,"YYYY-MM-DD HH:MM:SS")&amp;".0000000"","</f>
        <v>"dateTimeUTC":"2019-03-15 03:00:00.0000000",</v>
      </c>
      <c r="D247" s="5" t="str">
        <f>"""temp_location3"":" &amp;ForecastModelInputs!C248&amp;","</f>
        <v>"temp_location3":9.75,</v>
      </c>
      <c r="E247" s="5" t="str">
        <f>"""temp_location6"":" &amp;ForecastModelInputs!D248&amp;","</f>
        <v>"temp_location6":10.77,</v>
      </c>
      <c r="F247" s="5" t="str">
        <f>"""temp_location2"":" &amp;ForecastModelInputs!E248&amp;","</f>
        <v>"temp_location2":10.21,</v>
      </c>
      <c r="G247" s="5" t="str">
        <f>"""temp_location4"":" &amp;ForecastModelInputs!F248&amp;","</f>
        <v>"temp_location4":9.9,</v>
      </c>
      <c r="H247" s="5" t="str">
        <f>"""temp_location5"":" &amp;ForecastModelInputs!G248&amp;","</f>
        <v>"temp_location5":10.83,</v>
      </c>
      <c r="I247" s="5" t="str">
        <f>"""temp_location1"":" &amp;ForecastModelInputs!H248&amp;","</f>
        <v>"temp_location1":10.1,</v>
      </c>
      <c r="J247" s="5" t="str">
        <f>"""solar_location3"":" &amp;ForecastModelInputs!I248&amp;","</f>
        <v>"solar_location3":0,</v>
      </c>
      <c r="K247" s="5" t="str">
        <f>"""solar_location6"":" &amp;ForecastModelInputs!J248&amp;","</f>
        <v>"solar_location6":0,</v>
      </c>
      <c r="L247" s="5" t="str">
        <f>"""solar_location2"":" &amp;ForecastModelInputs!K248&amp;","</f>
        <v>"solar_location2":0,</v>
      </c>
      <c r="M247" s="5" t="str">
        <f>"""solar_location4"":" &amp;ForecastModelInputs!L248&amp;","</f>
        <v>"solar_location4":0,</v>
      </c>
      <c r="N247" s="5" t="str">
        <f>"""solar_location5"":" &amp;ForecastModelInputs!M248&amp;","</f>
        <v>"solar_location5":0,</v>
      </c>
      <c r="O247" s="5" t="str">
        <f>"""solar_location1"":" &amp;ForecastModelInputs!N248&amp;","</f>
        <v>"solar_location1":0,</v>
      </c>
      <c r="P247" s="5" t="str">
        <f>"""summerWinter"":""" &amp;ForecastModelInputs!O248&amp;""","</f>
        <v>"summerWinter":"WINTER",</v>
      </c>
      <c r="Q247" s="4" t="str">
        <f>"""dateTimeLocal"":"""&amp;TEXT(ForecastModelInputs!P248,"YYYY-MM-DD HH:MM:SS")&amp;".0000000"","</f>
        <v>"dateTimeLocal":"2019-03-15 03:00:00.0000000",</v>
      </c>
      <c r="R247" s="5" t="str">
        <f>"""year"":" &amp;ForecastModelInputs!Q248&amp;","</f>
        <v>"year":2019,</v>
      </c>
      <c r="S247" s="5" t="str">
        <f>"""monthNum"":" &amp;ForecastModelInputs!R248&amp;","</f>
        <v>"monthNum":3,</v>
      </c>
      <c r="T247" s="5" t="str">
        <f>"""monthName"":""" &amp;ForecastModelInputs!S248&amp;""","</f>
        <v>"monthName":"Mar",</v>
      </c>
      <c r="U247" s="5" t="str">
        <f>"""weekNumber"":" &amp;ForecastModelInputs!T248&amp;","</f>
        <v>"weekNumber":11,</v>
      </c>
      <c r="V247" s="5" t="str">
        <f>"""dayOfWeek"":""" &amp;TRIM(ForecastModelInputs!U248)&amp;""","</f>
        <v>"dayOfWeek":"Fri",</v>
      </c>
      <c r="W247" s="5" t="str">
        <f>"""dayOfWeekNumber"":" &amp;ForecastModelInputs!V248&amp;","</f>
        <v>"dayOfWeekNumber":6,</v>
      </c>
      <c r="X247" s="5" t="str">
        <f>"""hourText"":"&amp;ForecastModelInputs!X248&amp;","</f>
        <v>"hourText":3,</v>
      </c>
      <c r="Y247" s="5" t="str">
        <f>"""hourNumber"":" &amp;ForecastModelInputs!X248&amp;","</f>
        <v>"hourNumber":3,</v>
      </c>
      <c r="Z247" s="5" t="str">
        <f>"""settlementPeriod"":" &amp;ForecastModelInputs!Y248&amp;","</f>
        <v>"settlementPeriod":7,</v>
      </c>
      <c r="AA247" s="5" t="s">
        <v>63</v>
      </c>
      <c r="AB247" s="5" t="str">
        <f>"""bankHoliday"":""" &amp;ForecastModelInputs!Z248&amp;""","</f>
        <v>"bankHoliday":"44227.125",</v>
      </c>
      <c r="AC247" s="5" t="str">
        <f>"""workingDay"":""" &amp;ForecastModelInputs!AA248&amp;"""},"</f>
        <v>"workingDay":"NOT HOLIDAY"},</v>
      </c>
    </row>
    <row r="248" spans="1:29" x14ac:dyDescent="0.3">
      <c r="A248" s="6" t="str">
        <f t="shared" si="3"/>
        <v>{"dateTimeUTC":"2019-03-15 03:30:00.0000000","temp_location3":9.75,"temp_location6":10.77,"temp_location2":10.21,"temp_location4":9.9,"temp_location5":10.83,"temp_location1":10.1,"solar_location3":0,"solar_location6":0,"solar_location2":0,"solar_location4":0,"solar_location5":0,"solar_location1":0,"summerWinter":"WINTER","dateTimeLocal":"2019-03-15 03:30:00.0000000","year":2019,"monthNum":3,"monthName":"Mar","weekNumber":11,"dayOfWeek":"Fri","dayOfWeekNumber":6,"hourText":3,"hourNumber":3,"settlementPeriod":8,"timeOfDayLocal": "2000-01-01 00:00:00,000000","bankHoliday":"44227.1458333333","workingDay":"NOT HOLIDAY"},</v>
      </c>
      <c r="B248" s="5" t="s">
        <v>62</v>
      </c>
      <c r="C248" s="4" t="str">
        <f>"""dateTimeUTC"":"""&amp;TEXT(ForecastModelInputs!A249,"YYYY-MM-DD HH:MM:SS")&amp;".0000000"","</f>
        <v>"dateTimeUTC":"2019-03-15 03:30:00.0000000",</v>
      </c>
      <c r="D248" s="5" t="str">
        <f>"""temp_location3"":" &amp;ForecastModelInputs!C249&amp;","</f>
        <v>"temp_location3":9.75,</v>
      </c>
      <c r="E248" s="5" t="str">
        <f>"""temp_location6"":" &amp;ForecastModelInputs!D249&amp;","</f>
        <v>"temp_location6":10.77,</v>
      </c>
      <c r="F248" s="5" t="str">
        <f>"""temp_location2"":" &amp;ForecastModelInputs!E249&amp;","</f>
        <v>"temp_location2":10.21,</v>
      </c>
      <c r="G248" s="5" t="str">
        <f>"""temp_location4"":" &amp;ForecastModelInputs!F249&amp;","</f>
        <v>"temp_location4":9.9,</v>
      </c>
      <c r="H248" s="5" t="str">
        <f>"""temp_location5"":" &amp;ForecastModelInputs!G249&amp;","</f>
        <v>"temp_location5":10.83,</v>
      </c>
      <c r="I248" s="5" t="str">
        <f>"""temp_location1"":" &amp;ForecastModelInputs!H249&amp;","</f>
        <v>"temp_location1":10.1,</v>
      </c>
      <c r="J248" s="5" t="str">
        <f>"""solar_location3"":" &amp;ForecastModelInputs!I249&amp;","</f>
        <v>"solar_location3":0,</v>
      </c>
      <c r="K248" s="5" t="str">
        <f>"""solar_location6"":" &amp;ForecastModelInputs!J249&amp;","</f>
        <v>"solar_location6":0,</v>
      </c>
      <c r="L248" s="5" t="str">
        <f>"""solar_location2"":" &amp;ForecastModelInputs!K249&amp;","</f>
        <v>"solar_location2":0,</v>
      </c>
      <c r="M248" s="5" t="str">
        <f>"""solar_location4"":" &amp;ForecastModelInputs!L249&amp;","</f>
        <v>"solar_location4":0,</v>
      </c>
      <c r="N248" s="5" t="str">
        <f>"""solar_location5"":" &amp;ForecastModelInputs!M249&amp;","</f>
        <v>"solar_location5":0,</v>
      </c>
      <c r="O248" s="5" t="str">
        <f>"""solar_location1"":" &amp;ForecastModelInputs!N249&amp;","</f>
        <v>"solar_location1":0,</v>
      </c>
      <c r="P248" s="5" t="str">
        <f>"""summerWinter"":""" &amp;ForecastModelInputs!O249&amp;""","</f>
        <v>"summerWinter":"WINTER",</v>
      </c>
      <c r="Q248" s="4" t="str">
        <f>"""dateTimeLocal"":"""&amp;TEXT(ForecastModelInputs!P249,"YYYY-MM-DD HH:MM:SS")&amp;".0000000"","</f>
        <v>"dateTimeLocal":"2019-03-15 03:30:00.0000000",</v>
      </c>
      <c r="R248" s="5" t="str">
        <f>"""year"":" &amp;ForecastModelInputs!Q249&amp;","</f>
        <v>"year":2019,</v>
      </c>
      <c r="S248" s="5" t="str">
        <f>"""monthNum"":" &amp;ForecastModelInputs!R249&amp;","</f>
        <v>"monthNum":3,</v>
      </c>
      <c r="T248" s="5" t="str">
        <f>"""monthName"":""" &amp;ForecastModelInputs!S249&amp;""","</f>
        <v>"monthName":"Mar",</v>
      </c>
      <c r="U248" s="5" t="str">
        <f>"""weekNumber"":" &amp;ForecastModelInputs!T249&amp;","</f>
        <v>"weekNumber":11,</v>
      </c>
      <c r="V248" s="5" t="str">
        <f>"""dayOfWeek"":""" &amp;TRIM(ForecastModelInputs!U249)&amp;""","</f>
        <v>"dayOfWeek":"Fri",</v>
      </c>
      <c r="W248" s="5" t="str">
        <f>"""dayOfWeekNumber"":" &amp;ForecastModelInputs!V249&amp;","</f>
        <v>"dayOfWeekNumber":6,</v>
      </c>
      <c r="X248" s="5" t="str">
        <f>"""hourText"":"&amp;ForecastModelInputs!X249&amp;","</f>
        <v>"hourText":3,</v>
      </c>
      <c r="Y248" s="5" t="str">
        <f>"""hourNumber"":" &amp;ForecastModelInputs!X249&amp;","</f>
        <v>"hourNumber":3,</v>
      </c>
      <c r="Z248" s="5" t="str">
        <f>"""settlementPeriod"":" &amp;ForecastModelInputs!Y249&amp;","</f>
        <v>"settlementPeriod":8,</v>
      </c>
      <c r="AA248" s="5" t="s">
        <v>63</v>
      </c>
      <c r="AB248" s="5" t="str">
        <f>"""bankHoliday"":""" &amp;ForecastModelInputs!Z249&amp;""","</f>
        <v>"bankHoliday":"44227.1458333333",</v>
      </c>
      <c r="AC248" s="5" t="str">
        <f>"""workingDay"":""" &amp;ForecastModelInputs!AA249&amp;"""},"</f>
        <v>"workingDay":"NOT HOLIDAY"},</v>
      </c>
    </row>
    <row r="249" spans="1:29" x14ac:dyDescent="0.3">
      <c r="A249" s="6" t="str">
        <f t="shared" si="3"/>
        <v>{"dateTimeUTC":"2019-03-15 04:00:00.0000000","temp_location3":9.79,"temp_location6":10.75,"temp_location2":10.2,"temp_location4":9.96,"temp_location5":10.8,"temp_location1":10.07,"solar_location3":0,"solar_location6":0,"solar_location2":0,"solar_location4":0,"solar_location5":0,"solar_location1":0,"summerWinter":"WINTER","dateTimeLocal":"2019-03-15 04:00:00.0000000","year":2019,"monthNum":3,"monthName":"Mar","weekNumber":11,"dayOfWeek":"Fri","dayOfWeekNumber":6,"hourText":4,"hourNumber":4,"settlementPeriod":9,"timeOfDayLocal": "2000-01-01 00:00:00,000000","bankHoliday":"44227.1666666667","workingDay":"NOT HOLIDAY"},</v>
      </c>
      <c r="B249" s="5" t="s">
        <v>62</v>
      </c>
      <c r="C249" s="4" t="str">
        <f>"""dateTimeUTC"":"""&amp;TEXT(ForecastModelInputs!A250,"YYYY-MM-DD HH:MM:SS")&amp;".0000000"","</f>
        <v>"dateTimeUTC":"2019-03-15 04:00:00.0000000",</v>
      </c>
      <c r="D249" s="5" t="str">
        <f>"""temp_location3"":" &amp;ForecastModelInputs!C250&amp;","</f>
        <v>"temp_location3":9.79,</v>
      </c>
      <c r="E249" s="5" t="str">
        <f>"""temp_location6"":" &amp;ForecastModelInputs!D250&amp;","</f>
        <v>"temp_location6":10.75,</v>
      </c>
      <c r="F249" s="5" t="str">
        <f>"""temp_location2"":" &amp;ForecastModelInputs!E250&amp;","</f>
        <v>"temp_location2":10.2,</v>
      </c>
      <c r="G249" s="5" t="str">
        <f>"""temp_location4"":" &amp;ForecastModelInputs!F250&amp;","</f>
        <v>"temp_location4":9.96,</v>
      </c>
      <c r="H249" s="5" t="str">
        <f>"""temp_location5"":" &amp;ForecastModelInputs!G250&amp;","</f>
        <v>"temp_location5":10.8,</v>
      </c>
      <c r="I249" s="5" t="str">
        <f>"""temp_location1"":" &amp;ForecastModelInputs!H250&amp;","</f>
        <v>"temp_location1":10.07,</v>
      </c>
      <c r="J249" s="5" t="str">
        <f>"""solar_location3"":" &amp;ForecastModelInputs!I250&amp;","</f>
        <v>"solar_location3":0,</v>
      </c>
      <c r="K249" s="5" t="str">
        <f>"""solar_location6"":" &amp;ForecastModelInputs!J250&amp;","</f>
        <v>"solar_location6":0,</v>
      </c>
      <c r="L249" s="5" t="str">
        <f>"""solar_location2"":" &amp;ForecastModelInputs!K250&amp;","</f>
        <v>"solar_location2":0,</v>
      </c>
      <c r="M249" s="5" t="str">
        <f>"""solar_location4"":" &amp;ForecastModelInputs!L250&amp;","</f>
        <v>"solar_location4":0,</v>
      </c>
      <c r="N249" s="5" t="str">
        <f>"""solar_location5"":" &amp;ForecastModelInputs!M250&amp;","</f>
        <v>"solar_location5":0,</v>
      </c>
      <c r="O249" s="5" t="str">
        <f>"""solar_location1"":" &amp;ForecastModelInputs!N250&amp;","</f>
        <v>"solar_location1":0,</v>
      </c>
      <c r="P249" s="5" t="str">
        <f>"""summerWinter"":""" &amp;ForecastModelInputs!O250&amp;""","</f>
        <v>"summerWinter":"WINTER",</v>
      </c>
      <c r="Q249" s="4" t="str">
        <f>"""dateTimeLocal"":"""&amp;TEXT(ForecastModelInputs!P250,"YYYY-MM-DD HH:MM:SS")&amp;".0000000"","</f>
        <v>"dateTimeLocal":"2019-03-15 04:00:00.0000000",</v>
      </c>
      <c r="R249" s="5" t="str">
        <f>"""year"":" &amp;ForecastModelInputs!Q250&amp;","</f>
        <v>"year":2019,</v>
      </c>
      <c r="S249" s="5" t="str">
        <f>"""monthNum"":" &amp;ForecastModelInputs!R250&amp;","</f>
        <v>"monthNum":3,</v>
      </c>
      <c r="T249" s="5" t="str">
        <f>"""monthName"":""" &amp;ForecastModelInputs!S250&amp;""","</f>
        <v>"monthName":"Mar",</v>
      </c>
      <c r="U249" s="5" t="str">
        <f>"""weekNumber"":" &amp;ForecastModelInputs!T250&amp;","</f>
        <v>"weekNumber":11,</v>
      </c>
      <c r="V249" s="5" t="str">
        <f>"""dayOfWeek"":""" &amp;TRIM(ForecastModelInputs!U250)&amp;""","</f>
        <v>"dayOfWeek":"Fri",</v>
      </c>
      <c r="W249" s="5" t="str">
        <f>"""dayOfWeekNumber"":" &amp;ForecastModelInputs!V250&amp;","</f>
        <v>"dayOfWeekNumber":6,</v>
      </c>
      <c r="X249" s="5" t="str">
        <f>"""hourText"":"&amp;ForecastModelInputs!X250&amp;","</f>
        <v>"hourText":4,</v>
      </c>
      <c r="Y249" s="5" t="str">
        <f>"""hourNumber"":" &amp;ForecastModelInputs!X250&amp;","</f>
        <v>"hourNumber":4,</v>
      </c>
      <c r="Z249" s="5" t="str">
        <f>"""settlementPeriod"":" &amp;ForecastModelInputs!Y250&amp;","</f>
        <v>"settlementPeriod":9,</v>
      </c>
      <c r="AA249" s="5" t="s">
        <v>63</v>
      </c>
      <c r="AB249" s="5" t="str">
        <f>"""bankHoliday"":""" &amp;ForecastModelInputs!Z250&amp;""","</f>
        <v>"bankHoliday":"44227.1666666667",</v>
      </c>
      <c r="AC249" s="5" t="str">
        <f>"""workingDay"":""" &amp;ForecastModelInputs!AA250&amp;"""},"</f>
        <v>"workingDay":"NOT HOLIDAY"},</v>
      </c>
    </row>
    <row r="250" spans="1:29" x14ac:dyDescent="0.3">
      <c r="A250" s="6" t="str">
        <f t="shared" si="3"/>
        <v>{"dateTimeUTC":"2019-03-15 04:30:00.0000000","temp_location3":9.79,"temp_location6":10.75,"temp_location2":10.2,"temp_location4":9.96,"temp_location5":10.8,"temp_location1":10.07,"solar_location3":0,"solar_location6":0,"solar_location2":0,"solar_location4":0,"solar_location5":0,"solar_location1":0,"summerWinter":"WINTER","dateTimeLocal":"2019-03-15 04:30:00.0000000","year":2019,"monthNum":3,"monthName":"Mar","weekNumber":11,"dayOfWeek":"Fri","dayOfWeekNumber":6,"hourText":4,"hourNumber":4,"settlementPeriod":10,"timeOfDayLocal": "2000-01-01 00:00:00,000000","bankHoliday":"44227.1875","workingDay":"NOT HOLIDAY"},</v>
      </c>
      <c r="B250" s="5" t="s">
        <v>62</v>
      </c>
      <c r="C250" s="4" t="str">
        <f>"""dateTimeUTC"":"""&amp;TEXT(ForecastModelInputs!A251,"YYYY-MM-DD HH:MM:SS")&amp;".0000000"","</f>
        <v>"dateTimeUTC":"2019-03-15 04:30:00.0000000",</v>
      </c>
      <c r="D250" s="5" t="str">
        <f>"""temp_location3"":" &amp;ForecastModelInputs!C251&amp;","</f>
        <v>"temp_location3":9.79,</v>
      </c>
      <c r="E250" s="5" t="str">
        <f>"""temp_location6"":" &amp;ForecastModelInputs!D251&amp;","</f>
        <v>"temp_location6":10.75,</v>
      </c>
      <c r="F250" s="5" t="str">
        <f>"""temp_location2"":" &amp;ForecastModelInputs!E251&amp;","</f>
        <v>"temp_location2":10.2,</v>
      </c>
      <c r="G250" s="5" t="str">
        <f>"""temp_location4"":" &amp;ForecastModelInputs!F251&amp;","</f>
        <v>"temp_location4":9.96,</v>
      </c>
      <c r="H250" s="5" t="str">
        <f>"""temp_location5"":" &amp;ForecastModelInputs!G251&amp;","</f>
        <v>"temp_location5":10.8,</v>
      </c>
      <c r="I250" s="5" t="str">
        <f>"""temp_location1"":" &amp;ForecastModelInputs!H251&amp;","</f>
        <v>"temp_location1":10.07,</v>
      </c>
      <c r="J250" s="5" t="str">
        <f>"""solar_location3"":" &amp;ForecastModelInputs!I251&amp;","</f>
        <v>"solar_location3":0,</v>
      </c>
      <c r="K250" s="5" t="str">
        <f>"""solar_location6"":" &amp;ForecastModelInputs!J251&amp;","</f>
        <v>"solar_location6":0,</v>
      </c>
      <c r="L250" s="5" t="str">
        <f>"""solar_location2"":" &amp;ForecastModelInputs!K251&amp;","</f>
        <v>"solar_location2":0,</v>
      </c>
      <c r="M250" s="5" t="str">
        <f>"""solar_location4"":" &amp;ForecastModelInputs!L251&amp;","</f>
        <v>"solar_location4":0,</v>
      </c>
      <c r="N250" s="5" t="str">
        <f>"""solar_location5"":" &amp;ForecastModelInputs!M251&amp;","</f>
        <v>"solar_location5":0,</v>
      </c>
      <c r="O250" s="5" t="str">
        <f>"""solar_location1"":" &amp;ForecastModelInputs!N251&amp;","</f>
        <v>"solar_location1":0,</v>
      </c>
      <c r="P250" s="5" t="str">
        <f>"""summerWinter"":""" &amp;ForecastModelInputs!O251&amp;""","</f>
        <v>"summerWinter":"WINTER",</v>
      </c>
      <c r="Q250" s="4" t="str">
        <f>"""dateTimeLocal"":"""&amp;TEXT(ForecastModelInputs!P251,"YYYY-MM-DD HH:MM:SS")&amp;".0000000"","</f>
        <v>"dateTimeLocal":"2019-03-15 04:30:00.0000000",</v>
      </c>
      <c r="R250" s="5" t="str">
        <f>"""year"":" &amp;ForecastModelInputs!Q251&amp;","</f>
        <v>"year":2019,</v>
      </c>
      <c r="S250" s="5" t="str">
        <f>"""monthNum"":" &amp;ForecastModelInputs!R251&amp;","</f>
        <v>"monthNum":3,</v>
      </c>
      <c r="T250" s="5" t="str">
        <f>"""monthName"":""" &amp;ForecastModelInputs!S251&amp;""","</f>
        <v>"monthName":"Mar",</v>
      </c>
      <c r="U250" s="5" t="str">
        <f>"""weekNumber"":" &amp;ForecastModelInputs!T251&amp;","</f>
        <v>"weekNumber":11,</v>
      </c>
      <c r="V250" s="5" t="str">
        <f>"""dayOfWeek"":""" &amp;TRIM(ForecastModelInputs!U251)&amp;""","</f>
        <v>"dayOfWeek":"Fri",</v>
      </c>
      <c r="W250" s="5" t="str">
        <f>"""dayOfWeekNumber"":" &amp;ForecastModelInputs!V251&amp;","</f>
        <v>"dayOfWeekNumber":6,</v>
      </c>
      <c r="X250" s="5" t="str">
        <f>"""hourText"":"&amp;ForecastModelInputs!X251&amp;","</f>
        <v>"hourText":4,</v>
      </c>
      <c r="Y250" s="5" t="str">
        <f>"""hourNumber"":" &amp;ForecastModelInputs!X251&amp;","</f>
        <v>"hourNumber":4,</v>
      </c>
      <c r="Z250" s="5" t="str">
        <f>"""settlementPeriod"":" &amp;ForecastModelInputs!Y251&amp;","</f>
        <v>"settlementPeriod":10,</v>
      </c>
      <c r="AA250" s="5" t="s">
        <v>63</v>
      </c>
      <c r="AB250" s="5" t="str">
        <f>"""bankHoliday"":""" &amp;ForecastModelInputs!Z251&amp;""","</f>
        <v>"bankHoliday":"44227.1875",</v>
      </c>
      <c r="AC250" s="5" t="str">
        <f>"""workingDay"":""" &amp;ForecastModelInputs!AA251&amp;"""},"</f>
        <v>"workingDay":"NOT HOLIDAY"},</v>
      </c>
    </row>
    <row r="251" spans="1:29" x14ac:dyDescent="0.3">
      <c r="A251" s="6" t="str">
        <f t="shared" si="3"/>
        <v>{"dateTimeUTC":"2019-03-15 05:00:00.0000000","temp_location3":9.86,"temp_location6":10.75,"temp_location2":10.21,"temp_location4":10.05,"temp_location5":10.8,"temp_location1":10.1,"solar_location3":0,"solar_location6":0,"solar_location2":0,"solar_location4":0,"solar_location5":0,"solar_location1":0,"summerWinter":"WINTER","dateTimeLocal":"2019-03-15 05:00:00.0000000","year":2019,"monthNum":3,"monthName":"Mar","weekNumber":11,"dayOfWeek":"Fri","dayOfWeekNumber":6,"hourText":5,"hourNumber":5,"settlementPeriod":11,"timeOfDayLocal": "2000-01-01 00:00:00,000000","bankHoliday":"44227.2083333333","workingDay":"NOT HOLIDAY"},</v>
      </c>
      <c r="B251" s="5" t="s">
        <v>62</v>
      </c>
      <c r="C251" s="4" t="str">
        <f>"""dateTimeUTC"":"""&amp;TEXT(ForecastModelInputs!A252,"YYYY-MM-DD HH:MM:SS")&amp;".0000000"","</f>
        <v>"dateTimeUTC":"2019-03-15 05:00:00.0000000",</v>
      </c>
      <c r="D251" s="5" t="str">
        <f>"""temp_location3"":" &amp;ForecastModelInputs!C252&amp;","</f>
        <v>"temp_location3":9.86,</v>
      </c>
      <c r="E251" s="5" t="str">
        <f>"""temp_location6"":" &amp;ForecastModelInputs!D252&amp;","</f>
        <v>"temp_location6":10.75,</v>
      </c>
      <c r="F251" s="5" t="str">
        <f>"""temp_location2"":" &amp;ForecastModelInputs!E252&amp;","</f>
        <v>"temp_location2":10.21,</v>
      </c>
      <c r="G251" s="5" t="str">
        <f>"""temp_location4"":" &amp;ForecastModelInputs!F252&amp;","</f>
        <v>"temp_location4":10.05,</v>
      </c>
      <c r="H251" s="5" t="str">
        <f>"""temp_location5"":" &amp;ForecastModelInputs!G252&amp;","</f>
        <v>"temp_location5":10.8,</v>
      </c>
      <c r="I251" s="5" t="str">
        <f>"""temp_location1"":" &amp;ForecastModelInputs!H252&amp;","</f>
        <v>"temp_location1":10.1,</v>
      </c>
      <c r="J251" s="5" t="str">
        <f>"""solar_location3"":" &amp;ForecastModelInputs!I252&amp;","</f>
        <v>"solar_location3":0,</v>
      </c>
      <c r="K251" s="5" t="str">
        <f>"""solar_location6"":" &amp;ForecastModelInputs!J252&amp;","</f>
        <v>"solar_location6":0,</v>
      </c>
      <c r="L251" s="5" t="str">
        <f>"""solar_location2"":" &amp;ForecastModelInputs!K252&amp;","</f>
        <v>"solar_location2":0,</v>
      </c>
      <c r="M251" s="5" t="str">
        <f>"""solar_location4"":" &amp;ForecastModelInputs!L252&amp;","</f>
        <v>"solar_location4":0,</v>
      </c>
      <c r="N251" s="5" t="str">
        <f>"""solar_location5"":" &amp;ForecastModelInputs!M252&amp;","</f>
        <v>"solar_location5":0,</v>
      </c>
      <c r="O251" s="5" t="str">
        <f>"""solar_location1"":" &amp;ForecastModelInputs!N252&amp;","</f>
        <v>"solar_location1":0,</v>
      </c>
      <c r="P251" s="5" t="str">
        <f>"""summerWinter"":""" &amp;ForecastModelInputs!O252&amp;""","</f>
        <v>"summerWinter":"WINTER",</v>
      </c>
      <c r="Q251" s="4" t="str">
        <f>"""dateTimeLocal"":"""&amp;TEXT(ForecastModelInputs!P252,"YYYY-MM-DD HH:MM:SS")&amp;".0000000"","</f>
        <v>"dateTimeLocal":"2019-03-15 05:00:00.0000000",</v>
      </c>
      <c r="R251" s="5" t="str">
        <f>"""year"":" &amp;ForecastModelInputs!Q252&amp;","</f>
        <v>"year":2019,</v>
      </c>
      <c r="S251" s="5" t="str">
        <f>"""monthNum"":" &amp;ForecastModelInputs!R252&amp;","</f>
        <v>"monthNum":3,</v>
      </c>
      <c r="T251" s="5" t="str">
        <f>"""monthName"":""" &amp;ForecastModelInputs!S252&amp;""","</f>
        <v>"monthName":"Mar",</v>
      </c>
      <c r="U251" s="5" t="str">
        <f>"""weekNumber"":" &amp;ForecastModelInputs!T252&amp;","</f>
        <v>"weekNumber":11,</v>
      </c>
      <c r="V251" s="5" t="str">
        <f>"""dayOfWeek"":""" &amp;TRIM(ForecastModelInputs!U252)&amp;""","</f>
        <v>"dayOfWeek":"Fri",</v>
      </c>
      <c r="W251" s="5" t="str">
        <f>"""dayOfWeekNumber"":" &amp;ForecastModelInputs!V252&amp;","</f>
        <v>"dayOfWeekNumber":6,</v>
      </c>
      <c r="X251" s="5" t="str">
        <f>"""hourText"":"&amp;ForecastModelInputs!X252&amp;","</f>
        <v>"hourText":5,</v>
      </c>
      <c r="Y251" s="5" t="str">
        <f>"""hourNumber"":" &amp;ForecastModelInputs!X252&amp;","</f>
        <v>"hourNumber":5,</v>
      </c>
      <c r="Z251" s="5" t="str">
        <f>"""settlementPeriod"":" &amp;ForecastModelInputs!Y252&amp;","</f>
        <v>"settlementPeriod":11,</v>
      </c>
      <c r="AA251" s="5" t="s">
        <v>63</v>
      </c>
      <c r="AB251" s="5" t="str">
        <f>"""bankHoliday"":""" &amp;ForecastModelInputs!Z252&amp;""","</f>
        <v>"bankHoliday":"44227.2083333333",</v>
      </c>
      <c r="AC251" s="5" t="str">
        <f>"""workingDay"":""" &amp;ForecastModelInputs!AA252&amp;"""},"</f>
        <v>"workingDay":"NOT HOLIDAY"},</v>
      </c>
    </row>
    <row r="252" spans="1:29" x14ac:dyDescent="0.3">
      <c r="A252" s="6" t="str">
        <f t="shared" si="3"/>
        <v>{"dateTimeUTC":"2019-03-15 05:30:00.0000000","temp_location3":9.86,"temp_location6":10.75,"temp_location2":10.21,"temp_location4":10.05,"temp_location5":10.8,"temp_location1":10.1,"solar_location3":0,"solar_location6":0,"solar_location2":0,"solar_location4":0,"solar_location5":0,"solar_location1":0,"summerWinter":"WINTER","dateTimeLocal":"2019-03-15 05:30:00.0000000","year":2019,"monthNum":3,"monthName":"Mar","weekNumber":11,"dayOfWeek":"Fri","dayOfWeekNumber":6,"hourText":5,"hourNumber":5,"settlementPeriod":12,"timeOfDayLocal": "2000-01-01 00:00:00,000000","bankHoliday":"44227.2291666667","workingDay":"NOT HOLIDAY"},</v>
      </c>
      <c r="B252" s="5" t="s">
        <v>62</v>
      </c>
      <c r="C252" s="4" t="str">
        <f>"""dateTimeUTC"":"""&amp;TEXT(ForecastModelInputs!A253,"YYYY-MM-DD HH:MM:SS")&amp;".0000000"","</f>
        <v>"dateTimeUTC":"2019-03-15 05:30:00.0000000",</v>
      </c>
      <c r="D252" s="5" t="str">
        <f>"""temp_location3"":" &amp;ForecastModelInputs!C253&amp;","</f>
        <v>"temp_location3":9.86,</v>
      </c>
      <c r="E252" s="5" t="str">
        <f>"""temp_location6"":" &amp;ForecastModelInputs!D253&amp;","</f>
        <v>"temp_location6":10.75,</v>
      </c>
      <c r="F252" s="5" t="str">
        <f>"""temp_location2"":" &amp;ForecastModelInputs!E253&amp;","</f>
        <v>"temp_location2":10.21,</v>
      </c>
      <c r="G252" s="5" t="str">
        <f>"""temp_location4"":" &amp;ForecastModelInputs!F253&amp;","</f>
        <v>"temp_location4":10.05,</v>
      </c>
      <c r="H252" s="5" t="str">
        <f>"""temp_location5"":" &amp;ForecastModelInputs!G253&amp;","</f>
        <v>"temp_location5":10.8,</v>
      </c>
      <c r="I252" s="5" t="str">
        <f>"""temp_location1"":" &amp;ForecastModelInputs!H253&amp;","</f>
        <v>"temp_location1":10.1,</v>
      </c>
      <c r="J252" s="5" t="str">
        <f>"""solar_location3"":" &amp;ForecastModelInputs!I253&amp;","</f>
        <v>"solar_location3":0,</v>
      </c>
      <c r="K252" s="5" t="str">
        <f>"""solar_location6"":" &amp;ForecastModelInputs!J253&amp;","</f>
        <v>"solar_location6":0,</v>
      </c>
      <c r="L252" s="5" t="str">
        <f>"""solar_location2"":" &amp;ForecastModelInputs!K253&amp;","</f>
        <v>"solar_location2":0,</v>
      </c>
      <c r="M252" s="5" t="str">
        <f>"""solar_location4"":" &amp;ForecastModelInputs!L253&amp;","</f>
        <v>"solar_location4":0,</v>
      </c>
      <c r="N252" s="5" t="str">
        <f>"""solar_location5"":" &amp;ForecastModelInputs!M253&amp;","</f>
        <v>"solar_location5":0,</v>
      </c>
      <c r="O252" s="5" t="str">
        <f>"""solar_location1"":" &amp;ForecastModelInputs!N253&amp;","</f>
        <v>"solar_location1":0,</v>
      </c>
      <c r="P252" s="5" t="str">
        <f>"""summerWinter"":""" &amp;ForecastModelInputs!O253&amp;""","</f>
        <v>"summerWinter":"WINTER",</v>
      </c>
      <c r="Q252" s="4" t="str">
        <f>"""dateTimeLocal"":"""&amp;TEXT(ForecastModelInputs!P253,"YYYY-MM-DD HH:MM:SS")&amp;".0000000"","</f>
        <v>"dateTimeLocal":"2019-03-15 05:30:00.0000000",</v>
      </c>
      <c r="R252" s="5" t="str">
        <f>"""year"":" &amp;ForecastModelInputs!Q253&amp;","</f>
        <v>"year":2019,</v>
      </c>
      <c r="S252" s="5" t="str">
        <f>"""monthNum"":" &amp;ForecastModelInputs!R253&amp;","</f>
        <v>"monthNum":3,</v>
      </c>
      <c r="T252" s="5" t="str">
        <f>"""monthName"":""" &amp;ForecastModelInputs!S253&amp;""","</f>
        <v>"monthName":"Mar",</v>
      </c>
      <c r="U252" s="5" t="str">
        <f>"""weekNumber"":" &amp;ForecastModelInputs!T253&amp;","</f>
        <v>"weekNumber":11,</v>
      </c>
      <c r="V252" s="5" t="str">
        <f>"""dayOfWeek"":""" &amp;TRIM(ForecastModelInputs!U253)&amp;""","</f>
        <v>"dayOfWeek":"Fri",</v>
      </c>
      <c r="W252" s="5" t="str">
        <f>"""dayOfWeekNumber"":" &amp;ForecastModelInputs!V253&amp;","</f>
        <v>"dayOfWeekNumber":6,</v>
      </c>
      <c r="X252" s="5" t="str">
        <f>"""hourText"":"&amp;ForecastModelInputs!X253&amp;","</f>
        <v>"hourText":5,</v>
      </c>
      <c r="Y252" s="5" t="str">
        <f>"""hourNumber"":" &amp;ForecastModelInputs!X253&amp;","</f>
        <v>"hourNumber":5,</v>
      </c>
      <c r="Z252" s="5" t="str">
        <f>"""settlementPeriod"":" &amp;ForecastModelInputs!Y253&amp;","</f>
        <v>"settlementPeriod":12,</v>
      </c>
      <c r="AA252" s="5" t="s">
        <v>63</v>
      </c>
      <c r="AB252" s="5" t="str">
        <f>"""bankHoliday"":""" &amp;ForecastModelInputs!Z253&amp;""","</f>
        <v>"bankHoliday":"44227.2291666667",</v>
      </c>
      <c r="AC252" s="5" t="str">
        <f>"""workingDay"":""" &amp;ForecastModelInputs!AA253&amp;"""},"</f>
        <v>"workingDay":"NOT HOLIDAY"},</v>
      </c>
    </row>
    <row r="253" spans="1:29" x14ac:dyDescent="0.3">
      <c r="A253" s="6" t="str">
        <f t="shared" si="3"/>
        <v>{"dateTimeUTC":"2019-03-15 06:00:00.0000000","temp_location3":9.92,"temp_location6":10.75,"temp_location2":10.23,"temp_location4":10.16,"temp_location5":10.81,"temp_location1":10.14,"solar_location3":1.87,"solar_location6":2.62,"solar_location2":3.19,"solar_location4":5.51,"solar_location5":2.25,"solar_location1":1.5,"summerWinter":"WINTER","dateTimeLocal":"2019-03-15 06:00:00.0000000","year":2019,"monthNum":3,"monthName":"Mar","weekNumber":11,"dayOfWeek":"Fri","dayOfWeekNumber":6,"hourText":6,"hourNumber":6,"settlementPeriod":13,"timeOfDayLocal": "2000-01-01 00:00:00,000000","bankHoliday":"44227.25","workingDay":"NOT HOLIDAY"},</v>
      </c>
      <c r="B253" s="5" t="s">
        <v>62</v>
      </c>
      <c r="C253" s="4" t="str">
        <f>"""dateTimeUTC"":"""&amp;TEXT(ForecastModelInputs!A254,"YYYY-MM-DD HH:MM:SS")&amp;".0000000"","</f>
        <v>"dateTimeUTC":"2019-03-15 06:00:00.0000000",</v>
      </c>
      <c r="D253" s="5" t="str">
        <f>"""temp_location3"":" &amp;ForecastModelInputs!C254&amp;","</f>
        <v>"temp_location3":9.92,</v>
      </c>
      <c r="E253" s="5" t="str">
        <f>"""temp_location6"":" &amp;ForecastModelInputs!D254&amp;","</f>
        <v>"temp_location6":10.75,</v>
      </c>
      <c r="F253" s="5" t="str">
        <f>"""temp_location2"":" &amp;ForecastModelInputs!E254&amp;","</f>
        <v>"temp_location2":10.23,</v>
      </c>
      <c r="G253" s="5" t="str">
        <f>"""temp_location4"":" &amp;ForecastModelInputs!F254&amp;","</f>
        <v>"temp_location4":10.16,</v>
      </c>
      <c r="H253" s="5" t="str">
        <f>"""temp_location5"":" &amp;ForecastModelInputs!G254&amp;","</f>
        <v>"temp_location5":10.81,</v>
      </c>
      <c r="I253" s="5" t="str">
        <f>"""temp_location1"":" &amp;ForecastModelInputs!H254&amp;","</f>
        <v>"temp_location1":10.14,</v>
      </c>
      <c r="J253" s="5" t="str">
        <f>"""solar_location3"":" &amp;ForecastModelInputs!I254&amp;","</f>
        <v>"solar_location3":1.87,</v>
      </c>
      <c r="K253" s="5" t="str">
        <f>"""solar_location6"":" &amp;ForecastModelInputs!J254&amp;","</f>
        <v>"solar_location6":2.62,</v>
      </c>
      <c r="L253" s="5" t="str">
        <f>"""solar_location2"":" &amp;ForecastModelInputs!K254&amp;","</f>
        <v>"solar_location2":3.19,</v>
      </c>
      <c r="M253" s="5" t="str">
        <f>"""solar_location4"":" &amp;ForecastModelInputs!L254&amp;","</f>
        <v>"solar_location4":5.51,</v>
      </c>
      <c r="N253" s="5" t="str">
        <f>"""solar_location5"":" &amp;ForecastModelInputs!M254&amp;","</f>
        <v>"solar_location5":2.25,</v>
      </c>
      <c r="O253" s="5" t="str">
        <f>"""solar_location1"":" &amp;ForecastModelInputs!N254&amp;","</f>
        <v>"solar_location1":1.5,</v>
      </c>
      <c r="P253" s="5" t="str">
        <f>"""summerWinter"":""" &amp;ForecastModelInputs!O254&amp;""","</f>
        <v>"summerWinter":"WINTER",</v>
      </c>
      <c r="Q253" s="4" t="str">
        <f>"""dateTimeLocal"":"""&amp;TEXT(ForecastModelInputs!P254,"YYYY-MM-DD HH:MM:SS")&amp;".0000000"","</f>
        <v>"dateTimeLocal":"2019-03-15 06:00:00.0000000",</v>
      </c>
      <c r="R253" s="5" t="str">
        <f>"""year"":" &amp;ForecastModelInputs!Q254&amp;","</f>
        <v>"year":2019,</v>
      </c>
      <c r="S253" s="5" t="str">
        <f>"""monthNum"":" &amp;ForecastModelInputs!R254&amp;","</f>
        <v>"monthNum":3,</v>
      </c>
      <c r="T253" s="5" t="str">
        <f>"""monthName"":""" &amp;ForecastModelInputs!S254&amp;""","</f>
        <v>"monthName":"Mar",</v>
      </c>
      <c r="U253" s="5" t="str">
        <f>"""weekNumber"":" &amp;ForecastModelInputs!T254&amp;","</f>
        <v>"weekNumber":11,</v>
      </c>
      <c r="V253" s="5" t="str">
        <f>"""dayOfWeek"":""" &amp;TRIM(ForecastModelInputs!U254)&amp;""","</f>
        <v>"dayOfWeek":"Fri",</v>
      </c>
      <c r="W253" s="5" t="str">
        <f>"""dayOfWeekNumber"":" &amp;ForecastModelInputs!V254&amp;","</f>
        <v>"dayOfWeekNumber":6,</v>
      </c>
      <c r="X253" s="5" t="str">
        <f>"""hourText"":"&amp;ForecastModelInputs!X254&amp;","</f>
        <v>"hourText":6,</v>
      </c>
      <c r="Y253" s="5" t="str">
        <f>"""hourNumber"":" &amp;ForecastModelInputs!X254&amp;","</f>
        <v>"hourNumber":6,</v>
      </c>
      <c r="Z253" s="5" t="str">
        <f>"""settlementPeriod"":" &amp;ForecastModelInputs!Y254&amp;","</f>
        <v>"settlementPeriod":13,</v>
      </c>
      <c r="AA253" s="5" t="s">
        <v>63</v>
      </c>
      <c r="AB253" s="5" t="str">
        <f>"""bankHoliday"":""" &amp;ForecastModelInputs!Z254&amp;""","</f>
        <v>"bankHoliday":"44227.25",</v>
      </c>
      <c r="AC253" s="5" t="str">
        <f>"""workingDay"":""" &amp;ForecastModelInputs!AA254&amp;"""},"</f>
        <v>"workingDay":"NOT HOLIDAY"},</v>
      </c>
    </row>
    <row r="254" spans="1:29" x14ac:dyDescent="0.3">
      <c r="A254" s="6" t="str">
        <f t="shared" si="3"/>
        <v>{"dateTimeUTC":"2019-03-15 06:30:00.0000000","temp_location3":9.92,"temp_location6":10.75,"temp_location2":10.23,"temp_location4":10.16,"temp_location5":10.81,"temp_location1":10.14,"solar_location3":1.87,"solar_location6":2.62,"solar_location2":3.19,"solar_location4":5.51,"solar_location5":2.25,"solar_location1":1.5,"summerWinter":"WINTER","dateTimeLocal":"2019-03-15 06:30:00.0000000","year":2019,"monthNum":3,"monthName":"Mar","weekNumber":11,"dayOfWeek":"Fri","dayOfWeekNumber":6,"hourText":6,"hourNumber":6,"settlementPeriod":14,"timeOfDayLocal": "2000-01-01 00:00:00,000000","bankHoliday":"44227.2708333333","workingDay":"NOT HOLIDAY"},</v>
      </c>
      <c r="B254" s="5" t="s">
        <v>62</v>
      </c>
      <c r="C254" s="4" t="str">
        <f>"""dateTimeUTC"":"""&amp;TEXT(ForecastModelInputs!A255,"YYYY-MM-DD HH:MM:SS")&amp;".0000000"","</f>
        <v>"dateTimeUTC":"2019-03-15 06:30:00.0000000",</v>
      </c>
      <c r="D254" s="5" t="str">
        <f>"""temp_location3"":" &amp;ForecastModelInputs!C255&amp;","</f>
        <v>"temp_location3":9.92,</v>
      </c>
      <c r="E254" s="5" t="str">
        <f>"""temp_location6"":" &amp;ForecastModelInputs!D255&amp;","</f>
        <v>"temp_location6":10.75,</v>
      </c>
      <c r="F254" s="5" t="str">
        <f>"""temp_location2"":" &amp;ForecastModelInputs!E255&amp;","</f>
        <v>"temp_location2":10.23,</v>
      </c>
      <c r="G254" s="5" t="str">
        <f>"""temp_location4"":" &amp;ForecastModelInputs!F255&amp;","</f>
        <v>"temp_location4":10.16,</v>
      </c>
      <c r="H254" s="5" t="str">
        <f>"""temp_location5"":" &amp;ForecastModelInputs!G255&amp;","</f>
        <v>"temp_location5":10.81,</v>
      </c>
      <c r="I254" s="5" t="str">
        <f>"""temp_location1"":" &amp;ForecastModelInputs!H255&amp;","</f>
        <v>"temp_location1":10.14,</v>
      </c>
      <c r="J254" s="5" t="str">
        <f>"""solar_location3"":" &amp;ForecastModelInputs!I255&amp;","</f>
        <v>"solar_location3":1.87,</v>
      </c>
      <c r="K254" s="5" t="str">
        <f>"""solar_location6"":" &amp;ForecastModelInputs!J255&amp;","</f>
        <v>"solar_location6":2.62,</v>
      </c>
      <c r="L254" s="5" t="str">
        <f>"""solar_location2"":" &amp;ForecastModelInputs!K255&amp;","</f>
        <v>"solar_location2":3.19,</v>
      </c>
      <c r="M254" s="5" t="str">
        <f>"""solar_location4"":" &amp;ForecastModelInputs!L255&amp;","</f>
        <v>"solar_location4":5.51,</v>
      </c>
      <c r="N254" s="5" t="str">
        <f>"""solar_location5"":" &amp;ForecastModelInputs!M255&amp;","</f>
        <v>"solar_location5":2.25,</v>
      </c>
      <c r="O254" s="5" t="str">
        <f>"""solar_location1"":" &amp;ForecastModelInputs!N255&amp;","</f>
        <v>"solar_location1":1.5,</v>
      </c>
      <c r="P254" s="5" t="str">
        <f>"""summerWinter"":""" &amp;ForecastModelInputs!O255&amp;""","</f>
        <v>"summerWinter":"WINTER",</v>
      </c>
      <c r="Q254" s="4" t="str">
        <f>"""dateTimeLocal"":"""&amp;TEXT(ForecastModelInputs!P255,"YYYY-MM-DD HH:MM:SS")&amp;".0000000"","</f>
        <v>"dateTimeLocal":"2019-03-15 06:30:00.0000000",</v>
      </c>
      <c r="R254" s="5" t="str">
        <f>"""year"":" &amp;ForecastModelInputs!Q255&amp;","</f>
        <v>"year":2019,</v>
      </c>
      <c r="S254" s="5" t="str">
        <f>"""monthNum"":" &amp;ForecastModelInputs!R255&amp;","</f>
        <v>"monthNum":3,</v>
      </c>
      <c r="T254" s="5" t="str">
        <f>"""monthName"":""" &amp;ForecastModelInputs!S255&amp;""","</f>
        <v>"monthName":"Mar",</v>
      </c>
      <c r="U254" s="5" t="str">
        <f>"""weekNumber"":" &amp;ForecastModelInputs!T255&amp;","</f>
        <v>"weekNumber":11,</v>
      </c>
      <c r="V254" s="5" t="str">
        <f>"""dayOfWeek"":""" &amp;TRIM(ForecastModelInputs!U255)&amp;""","</f>
        <v>"dayOfWeek":"Fri",</v>
      </c>
      <c r="W254" s="5" t="str">
        <f>"""dayOfWeekNumber"":" &amp;ForecastModelInputs!V255&amp;","</f>
        <v>"dayOfWeekNumber":6,</v>
      </c>
      <c r="X254" s="5" t="str">
        <f>"""hourText"":"&amp;ForecastModelInputs!X255&amp;","</f>
        <v>"hourText":6,</v>
      </c>
      <c r="Y254" s="5" t="str">
        <f>"""hourNumber"":" &amp;ForecastModelInputs!X255&amp;","</f>
        <v>"hourNumber":6,</v>
      </c>
      <c r="Z254" s="5" t="str">
        <f>"""settlementPeriod"":" &amp;ForecastModelInputs!Y255&amp;","</f>
        <v>"settlementPeriod":14,</v>
      </c>
      <c r="AA254" s="5" t="s">
        <v>63</v>
      </c>
      <c r="AB254" s="5" t="str">
        <f>"""bankHoliday"":""" &amp;ForecastModelInputs!Z255&amp;""","</f>
        <v>"bankHoliday":"44227.2708333333",</v>
      </c>
      <c r="AC254" s="5" t="str">
        <f>"""workingDay"":""" &amp;ForecastModelInputs!AA255&amp;"""},"</f>
        <v>"workingDay":"NOT HOLIDAY"},</v>
      </c>
    </row>
    <row r="255" spans="1:29" x14ac:dyDescent="0.3">
      <c r="A255" s="6" t="str">
        <f t="shared" si="3"/>
        <v>{"dateTimeUTC":"2019-03-15 07:00:00.0000000","temp_location3":10.02,"temp_location6":10.79,"temp_location2":10.32,"temp_location4":10.25,"temp_location5":10.86,"temp_location1":10.22,"solar_location3":24.45,"solar_location6":21.97,"solar_location2":31.55,"solar_location4":44.94,"solar_location5":22.25,"solar_location1":15.63,"summerWinter":"WINTER","dateTimeLocal":"2019-03-15 07:00:00.0000000","year":2019,"monthNum":3,"monthName":"Mar","weekNumber":11,"dayOfWeek":"Fri","dayOfWeekNumber":6,"hourText":7,"hourNumber":7,"settlementPeriod":15,"timeOfDayLocal": "2000-01-01 00:00:00,000000","bankHoliday":"44227.2916666667","workingDay":"NOT HOLIDAY"},</v>
      </c>
      <c r="B255" s="5" t="s">
        <v>62</v>
      </c>
      <c r="C255" s="4" t="str">
        <f>"""dateTimeUTC"":"""&amp;TEXT(ForecastModelInputs!A256,"YYYY-MM-DD HH:MM:SS")&amp;".0000000"","</f>
        <v>"dateTimeUTC":"2019-03-15 07:00:00.0000000",</v>
      </c>
      <c r="D255" s="5" t="str">
        <f>"""temp_location3"":" &amp;ForecastModelInputs!C256&amp;","</f>
        <v>"temp_location3":10.02,</v>
      </c>
      <c r="E255" s="5" t="str">
        <f>"""temp_location6"":" &amp;ForecastModelInputs!D256&amp;","</f>
        <v>"temp_location6":10.79,</v>
      </c>
      <c r="F255" s="5" t="str">
        <f>"""temp_location2"":" &amp;ForecastModelInputs!E256&amp;","</f>
        <v>"temp_location2":10.32,</v>
      </c>
      <c r="G255" s="5" t="str">
        <f>"""temp_location4"":" &amp;ForecastModelInputs!F256&amp;","</f>
        <v>"temp_location4":10.25,</v>
      </c>
      <c r="H255" s="5" t="str">
        <f>"""temp_location5"":" &amp;ForecastModelInputs!G256&amp;","</f>
        <v>"temp_location5":10.86,</v>
      </c>
      <c r="I255" s="5" t="str">
        <f>"""temp_location1"":" &amp;ForecastModelInputs!H256&amp;","</f>
        <v>"temp_location1":10.22,</v>
      </c>
      <c r="J255" s="5" t="str">
        <f>"""solar_location3"":" &amp;ForecastModelInputs!I256&amp;","</f>
        <v>"solar_location3":24.45,</v>
      </c>
      <c r="K255" s="5" t="str">
        <f>"""solar_location6"":" &amp;ForecastModelInputs!J256&amp;","</f>
        <v>"solar_location6":21.97,</v>
      </c>
      <c r="L255" s="5" t="str">
        <f>"""solar_location2"":" &amp;ForecastModelInputs!K256&amp;","</f>
        <v>"solar_location2":31.55,</v>
      </c>
      <c r="M255" s="5" t="str">
        <f>"""solar_location4"":" &amp;ForecastModelInputs!L256&amp;","</f>
        <v>"solar_location4":44.94,</v>
      </c>
      <c r="N255" s="5" t="str">
        <f>"""solar_location5"":" &amp;ForecastModelInputs!M256&amp;","</f>
        <v>"solar_location5":22.25,</v>
      </c>
      <c r="O255" s="5" t="str">
        <f>"""solar_location1"":" &amp;ForecastModelInputs!N256&amp;","</f>
        <v>"solar_location1":15.63,</v>
      </c>
      <c r="P255" s="5" t="str">
        <f>"""summerWinter"":""" &amp;ForecastModelInputs!O256&amp;""","</f>
        <v>"summerWinter":"WINTER",</v>
      </c>
      <c r="Q255" s="4" t="str">
        <f>"""dateTimeLocal"":"""&amp;TEXT(ForecastModelInputs!P256,"YYYY-MM-DD HH:MM:SS")&amp;".0000000"","</f>
        <v>"dateTimeLocal":"2019-03-15 07:00:00.0000000",</v>
      </c>
      <c r="R255" s="5" t="str">
        <f>"""year"":" &amp;ForecastModelInputs!Q256&amp;","</f>
        <v>"year":2019,</v>
      </c>
      <c r="S255" s="5" t="str">
        <f>"""monthNum"":" &amp;ForecastModelInputs!R256&amp;","</f>
        <v>"monthNum":3,</v>
      </c>
      <c r="T255" s="5" t="str">
        <f>"""monthName"":""" &amp;ForecastModelInputs!S256&amp;""","</f>
        <v>"monthName":"Mar",</v>
      </c>
      <c r="U255" s="5" t="str">
        <f>"""weekNumber"":" &amp;ForecastModelInputs!T256&amp;","</f>
        <v>"weekNumber":11,</v>
      </c>
      <c r="V255" s="5" t="str">
        <f>"""dayOfWeek"":""" &amp;TRIM(ForecastModelInputs!U256)&amp;""","</f>
        <v>"dayOfWeek":"Fri",</v>
      </c>
      <c r="W255" s="5" t="str">
        <f>"""dayOfWeekNumber"":" &amp;ForecastModelInputs!V256&amp;","</f>
        <v>"dayOfWeekNumber":6,</v>
      </c>
      <c r="X255" s="5" t="str">
        <f>"""hourText"":"&amp;ForecastModelInputs!X256&amp;","</f>
        <v>"hourText":7,</v>
      </c>
      <c r="Y255" s="5" t="str">
        <f>"""hourNumber"":" &amp;ForecastModelInputs!X256&amp;","</f>
        <v>"hourNumber":7,</v>
      </c>
      <c r="Z255" s="5" t="str">
        <f>"""settlementPeriod"":" &amp;ForecastModelInputs!Y256&amp;","</f>
        <v>"settlementPeriod":15,</v>
      </c>
      <c r="AA255" s="5" t="s">
        <v>63</v>
      </c>
      <c r="AB255" s="5" t="str">
        <f>"""bankHoliday"":""" &amp;ForecastModelInputs!Z256&amp;""","</f>
        <v>"bankHoliday":"44227.2916666667",</v>
      </c>
      <c r="AC255" s="5" t="str">
        <f>"""workingDay"":""" &amp;ForecastModelInputs!AA256&amp;"""},"</f>
        <v>"workingDay":"NOT HOLIDAY"},</v>
      </c>
    </row>
    <row r="256" spans="1:29" x14ac:dyDescent="0.3">
      <c r="A256" s="6" t="str">
        <f t="shared" si="3"/>
        <v>{"dateTimeUTC":"2019-03-15 07:30:00.0000000","temp_location3":10.02,"temp_location6":10.79,"temp_location2":10.32,"temp_location4":10.25,"temp_location5":10.86,"temp_location1":10.22,"solar_location3":24.45,"solar_location6":21.97,"solar_location2":31.55,"solar_location4":44.94,"solar_location5":22.25,"solar_location1":15.63,"summerWinter":"WINTER","dateTimeLocal":"2019-03-15 07:30:00.0000000","year":2019,"monthNum":3,"monthName":"Mar","weekNumber":11,"dayOfWeek":"Fri","dayOfWeekNumber":6,"hourText":7,"hourNumber":7,"settlementPeriod":16,"timeOfDayLocal": "2000-01-01 00:00:00,000000","bankHoliday":"44227.3125","workingDay":"NOT HOLIDAY"},</v>
      </c>
      <c r="B256" s="5" t="s">
        <v>62</v>
      </c>
      <c r="C256" s="4" t="str">
        <f>"""dateTimeUTC"":"""&amp;TEXT(ForecastModelInputs!A257,"YYYY-MM-DD HH:MM:SS")&amp;".0000000"","</f>
        <v>"dateTimeUTC":"2019-03-15 07:30:00.0000000",</v>
      </c>
      <c r="D256" s="5" t="str">
        <f>"""temp_location3"":" &amp;ForecastModelInputs!C257&amp;","</f>
        <v>"temp_location3":10.02,</v>
      </c>
      <c r="E256" s="5" t="str">
        <f>"""temp_location6"":" &amp;ForecastModelInputs!D257&amp;","</f>
        <v>"temp_location6":10.79,</v>
      </c>
      <c r="F256" s="5" t="str">
        <f>"""temp_location2"":" &amp;ForecastModelInputs!E257&amp;","</f>
        <v>"temp_location2":10.32,</v>
      </c>
      <c r="G256" s="5" t="str">
        <f>"""temp_location4"":" &amp;ForecastModelInputs!F257&amp;","</f>
        <v>"temp_location4":10.25,</v>
      </c>
      <c r="H256" s="5" t="str">
        <f>"""temp_location5"":" &amp;ForecastModelInputs!G257&amp;","</f>
        <v>"temp_location5":10.86,</v>
      </c>
      <c r="I256" s="5" t="str">
        <f>"""temp_location1"":" &amp;ForecastModelInputs!H257&amp;","</f>
        <v>"temp_location1":10.22,</v>
      </c>
      <c r="J256" s="5" t="str">
        <f>"""solar_location3"":" &amp;ForecastModelInputs!I257&amp;","</f>
        <v>"solar_location3":24.45,</v>
      </c>
      <c r="K256" s="5" t="str">
        <f>"""solar_location6"":" &amp;ForecastModelInputs!J257&amp;","</f>
        <v>"solar_location6":21.97,</v>
      </c>
      <c r="L256" s="5" t="str">
        <f>"""solar_location2"":" &amp;ForecastModelInputs!K257&amp;","</f>
        <v>"solar_location2":31.55,</v>
      </c>
      <c r="M256" s="5" t="str">
        <f>"""solar_location4"":" &amp;ForecastModelInputs!L257&amp;","</f>
        <v>"solar_location4":44.94,</v>
      </c>
      <c r="N256" s="5" t="str">
        <f>"""solar_location5"":" &amp;ForecastModelInputs!M257&amp;","</f>
        <v>"solar_location5":22.25,</v>
      </c>
      <c r="O256" s="5" t="str">
        <f>"""solar_location1"":" &amp;ForecastModelInputs!N257&amp;","</f>
        <v>"solar_location1":15.63,</v>
      </c>
      <c r="P256" s="5" t="str">
        <f>"""summerWinter"":""" &amp;ForecastModelInputs!O257&amp;""","</f>
        <v>"summerWinter":"WINTER",</v>
      </c>
      <c r="Q256" s="4" t="str">
        <f>"""dateTimeLocal"":"""&amp;TEXT(ForecastModelInputs!P257,"YYYY-MM-DD HH:MM:SS")&amp;".0000000"","</f>
        <v>"dateTimeLocal":"2019-03-15 07:30:00.0000000",</v>
      </c>
      <c r="R256" s="5" t="str">
        <f>"""year"":" &amp;ForecastModelInputs!Q257&amp;","</f>
        <v>"year":2019,</v>
      </c>
      <c r="S256" s="5" t="str">
        <f>"""monthNum"":" &amp;ForecastModelInputs!R257&amp;","</f>
        <v>"monthNum":3,</v>
      </c>
      <c r="T256" s="5" t="str">
        <f>"""monthName"":""" &amp;ForecastModelInputs!S257&amp;""","</f>
        <v>"monthName":"Mar",</v>
      </c>
      <c r="U256" s="5" t="str">
        <f>"""weekNumber"":" &amp;ForecastModelInputs!T257&amp;","</f>
        <v>"weekNumber":11,</v>
      </c>
      <c r="V256" s="5" t="str">
        <f>"""dayOfWeek"":""" &amp;TRIM(ForecastModelInputs!U257)&amp;""","</f>
        <v>"dayOfWeek":"Fri",</v>
      </c>
      <c r="W256" s="5" t="str">
        <f>"""dayOfWeekNumber"":" &amp;ForecastModelInputs!V257&amp;","</f>
        <v>"dayOfWeekNumber":6,</v>
      </c>
      <c r="X256" s="5" t="str">
        <f>"""hourText"":"&amp;ForecastModelInputs!X257&amp;","</f>
        <v>"hourText":7,</v>
      </c>
      <c r="Y256" s="5" t="str">
        <f>"""hourNumber"":" &amp;ForecastModelInputs!X257&amp;","</f>
        <v>"hourNumber":7,</v>
      </c>
      <c r="Z256" s="5" t="str">
        <f>"""settlementPeriod"":" &amp;ForecastModelInputs!Y257&amp;","</f>
        <v>"settlementPeriod":16,</v>
      </c>
      <c r="AA256" s="5" t="s">
        <v>63</v>
      </c>
      <c r="AB256" s="5" t="str">
        <f>"""bankHoliday"":""" &amp;ForecastModelInputs!Z257&amp;""","</f>
        <v>"bankHoliday":"44227.3125",</v>
      </c>
      <c r="AC256" s="5" t="str">
        <f>"""workingDay"":""" &amp;ForecastModelInputs!AA257&amp;"""},"</f>
        <v>"workingDay":"NOT HOLIDAY"},</v>
      </c>
    </row>
    <row r="257" spans="1:29" x14ac:dyDescent="0.3">
      <c r="A257" s="6" t="str">
        <f t="shared" si="3"/>
        <v>{"dateTimeUTC":"2019-03-15 08:00:00.0000000","temp_location3":10.17,"temp_location6":10.86,"temp_location2":10.51,"temp_location4":10.54,"temp_location5":10.93,"temp_location1":10.33,"solar_location3":44.06,"solar_location6":52.55,"solar_location2":69.47,"solar_location4":83.19,"solar_location5":62.41,"solar_location1":46.92,"summerWinter":"WINTER","dateTimeLocal":"2019-03-15 08:00:00.0000000","year":2019,"monthNum":3,"monthName":"Mar","weekNumber":11,"dayOfWeek":"Fri","dayOfWeekNumber":6,"hourText":8,"hourNumber":8,"settlementPeriod":17,"timeOfDayLocal": "2000-01-01 00:00:00,000000","bankHoliday":"44227.3333333333","workingDay":"NOT HOLIDAY"},</v>
      </c>
      <c r="B257" s="5" t="s">
        <v>62</v>
      </c>
      <c r="C257" s="4" t="str">
        <f>"""dateTimeUTC"":"""&amp;TEXT(ForecastModelInputs!A258,"YYYY-MM-DD HH:MM:SS")&amp;".0000000"","</f>
        <v>"dateTimeUTC":"2019-03-15 08:00:00.0000000",</v>
      </c>
      <c r="D257" s="5" t="str">
        <f>"""temp_location3"":" &amp;ForecastModelInputs!C258&amp;","</f>
        <v>"temp_location3":10.17,</v>
      </c>
      <c r="E257" s="5" t="str">
        <f>"""temp_location6"":" &amp;ForecastModelInputs!D258&amp;","</f>
        <v>"temp_location6":10.86,</v>
      </c>
      <c r="F257" s="5" t="str">
        <f>"""temp_location2"":" &amp;ForecastModelInputs!E258&amp;","</f>
        <v>"temp_location2":10.51,</v>
      </c>
      <c r="G257" s="5" t="str">
        <f>"""temp_location4"":" &amp;ForecastModelInputs!F258&amp;","</f>
        <v>"temp_location4":10.54,</v>
      </c>
      <c r="H257" s="5" t="str">
        <f>"""temp_location5"":" &amp;ForecastModelInputs!G258&amp;","</f>
        <v>"temp_location5":10.93,</v>
      </c>
      <c r="I257" s="5" t="str">
        <f>"""temp_location1"":" &amp;ForecastModelInputs!H258&amp;","</f>
        <v>"temp_location1":10.33,</v>
      </c>
      <c r="J257" s="5" t="str">
        <f>"""solar_location3"":" &amp;ForecastModelInputs!I258&amp;","</f>
        <v>"solar_location3":44.06,</v>
      </c>
      <c r="K257" s="5" t="str">
        <f>"""solar_location6"":" &amp;ForecastModelInputs!J258&amp;","</f>
        <v>"solar_location6":52.55,</v>
      </c>
      <c r="L257" s="5" t="str">
        <f>"""solar_location2"":" &amp;ForecastModelInputs!K258&amp;","</f>
        <v>"solar_location2":69.47,</v>
      </c>
      <c r="M257" s="5" t="str">
        <f>"""solar_location4"":" &amp;ForecastModelInputs!L258&amp;","</f>
        <v>"solar_location4":83.19,</v>
      </c>
      <c r="N257" s="5" t="str">
        <f>"""solar_location5"":" &amp;ForecastModelInputs!M258&amp;","</f>
        <v>"solar_location5":62.41,</v>
      </c>
      <c r="O257" s="5" t="str">
        <f>"""solar_location1"":" &amp;ForecastModelInputs!N258&amp;","</f>
        <v>"solar_location1":46.92,</v>
      </c>
      <c r="P257" s="5" t="str">
        <f>"""summerWinter"":""" &amp;ForecastModelInputs!O258&amp;""","</f>
        <v>"summerWinter":"WINTER",</v>
      </c>
      <c r="Q257" s="4" t="str">
        <f>"""dateTimeLocal"":"""&amp;TEXT(ForecastModelInputs!P258,"YYYY-MM-DD HH:MM:SS")&amp;".0000000"","</f>
        <v>"dateTimeLocal":"2019-03-15 08:00:00.0000000",</v>
      </c>
      <c r="R257" s="5" t="str">
        <f>"""year"":" &amp;ForecastModelInputs!Q258&amp;","</f>
        <v>"year":2019,</v>
      </c>
      <c r="S257" s="5" t="str">
        <f>"""monthNum"":" &amp;ForecastModelInputs!R258&amp;","</f>
        <v>"monthNum":3,</v>
      </c>
      <c r="T257" s="5" t="str">
        <f>"""monthName"":""" &amp;ForecastModelInputs!S258&amp;""","</f>
        <v>"monthName":"Mar",</v>
      </c>
      <c r="U257" s="5" t="str">
        <f>"""weekNumber"":" &amp;ForecastModelInputs!T258&amp;","</f>
        <v>"weekNumber":11,</v>
      </c>
      <c r="V257" s="5" t="str">
        <f>"""dayOfWeek"":""" &amp;TRIM(ForecastModelInputs!U258)&amp;""","</f>
        <v>"dayOfWeek":"Fri",</v>
      </c>
      <c r="W257" s="5" t="str">
        <f>"""dayOfWeekNumber"":" &amp;ForecastModelInputs!V258&amp;","</f>
        <v>"dayOfWeekNumber":6,</v>
      </c>
      <c r="X257" s="5" t="str">
        <f>"""hourText"":"&amp;ForecastModelInputs!X258&amp;","</f>
        <v>"hourText":8,</v>
      </c>
      <c r="Y257" s="5" t="str">
        <f>"""hourNumber"":" &amp;ForecastModelInputs!X258&amp;","</f>
        <v>"hourNumber":8,</v>
      </c>
      <c r="Z257" s="5" t="str">
        <f>"""settlementPeriod"":" &amp;ForecastModelInputs!Y258&amp;","</f>
        <v>"settlementPeriod":17,</v>
      </c>
      <c r="AA257" s="5" t="s">
        <v>63</v>
      </c>
      <c r="AB257" s="5" t="str">
        <f>"""bankHoliday"":""" &amp;ForecastModelInputs!Z258&amp;""","</f>
        <v>"bankHoliday":"44227.3333333333",</v>
      </c>
      <c r="AC257" s="5" t="str">
        <f>"""workingDay"":""" &amp;ForecastModelInputs!AA258&amp;"""},"</f>
        <v>"workingDay":"NOT HOLIDAY"},</v>
      </c>
    </row>
    <row r="258" spans="1:29" x14ac:dyDescent="0.3">
      <c r="A258" s="6" t="str">
        <f t="shared" ref="A258:A321" si="4">_xlfn.CONCAT(B258:AC258)</f>
        <v>{"dateTimeUTC":"2019-03-15 08:30:00.0000000","temp_location3":10.17,"temp_location6":10.86,"temp_location2":10.51,"temp_location4":10.54,"temp_location5":10.93,"temp_location1":10.33,"solar_location3":44.06,"solar_location6":52.55,"solar_location2":69.47,"solar_location4":83.19,"solar_location5":62.41,"solar_location1":46.92,"summerWinter":"WINTER","dateTimeLocal":"2019-03-15 08:30:00.0000000","year":2019,"monthNum":3,"monthName":"Mar","weekNumber":11,"dayOfWeek":"Fri","dayOfWeekNumber":6,"hourText":8,"hourNumber":8,"settlementPeriod":18,"timeOfDayLocal": "2000-01-01 00:00:00,000000","bankHoliday":"44227.3541666667","workingDay":"NOT HOLIDAY"},</v>
      </c>
      <c r="B258" s="5" t="s">
        <v>62</v>
      </c>
      <c r="C258" s="4" t="str">
        <f>"""dateTimeUTC"":"""&amp;TEXT(ForecastModelInputs!A259,"YYYY-MM-DD HH:MM:SS")&amp;".0000000"","</f>
        <v>"dateTimeUTC":"2019-03-15 08:30:00.0000000",</v>
      </c>
      <c r="D258" s="5" t="str">
        <f>"""temp_location3"":" &amp;ForecastModelInputs!C259&amp;","</f>
        <v>"temp_location3":10.17,</v>
      </c>
      <c r="E258" s="5" t="str">
        <f>"""temp_location6"":" &amp;ForecastModelInputs!D259&amp;","</f>
        <v>"temp_location6":10.86,</v>
      </c>
      <c r="F258" s="5" t="str">
        <f>"""temp_location2"":" &amp;ForecastModelInputs!E259&amp;","</f>
        <v>"temp_location2":10.51,</v>
      </c>
      <c r="G258" s="5" t="str">
        <f>"""temp_location4"":" &amp;ForecastModelInputs!F259&amp;","</f>
        <v>"temp_location4":10.54,</v>
      </c>
      <c r="H258" s="5" t="str">
        <f>"""temp_location5"":" &amp;ForecastModelInputs!G259&amp;","</f>
        <v>"temp_location5":10.93,</v>
      </c>
      <c r="I258" s="5" t="str">
        <f>"""temp_location1"":" &amp;ForecastModelInputs!H259&amp;","</f>
        <v>"temp_location1":10.33,</v>
      </c>
      <c r="J258" s="5" t="str">
        <f>"""solar_location3"":" &amp;ForecastModelInputs!I259&amp;","</f>
        <v>"solar_location3":44.06,</v>
      </c>
      <c r="K258" s="5" t="str">
        <f>"""solar_location6"":" &amp;ForecastModelInputs!J259&amp;","</f>
        <v>"solar_location6":52.55,</v>
      </c>
      <c r="L258" s="5" t="str">
        <f>"""solar_location2"":" &amp;ForecastModelInputs!K259&amp;","</f>
        <v>"solar_location2":69.47,</v>
      </c>
      <c r="M258" s="5" t="str">
        <f>"""solar_location4"":" &amp;ForecastModelInputs!L259&amp;","</f>
        <v>"solar_location4":83.19,</v>
      </c>
      <c r="N258" s="5" t="str">
        <f>"""solar_location5"":" &amp;ForecastModelInputs!M259&amp;","</f>
        <v>"solar_location5":62.41,</v>
      </c>
      <c r="O258" s="5" t="str">
        <f>"""solar_location1"":" &amp;ForecastModelInputs!N259&amp;","</f>
        <v>"solar_location1":46.92,</v>
      </c>
      <c r="P258" s="5" t="str">
        <f>"""summerWinter"":""" &amp;ForecastModelInputs!O259&amp;""","</f>
        <v>"summerWinter":"WINTER",</v>
      </c>
      <c r="Q258" s="4" t="str">
        <f>"""dateTimeLocal"":"""&amp;TEXT(ForecastModelInputs!P259,"YYYY-MM-DD HH:MM:SS")&amp;".0000000"","</f>
        <v>"dateTimeLocal":"2019-03-15 08:30:00.0000000",</v>
      </c>
      <c r="R258" s="5" t="str">
        <f>"""year"":" &amp;ForecastModelInputs!Q259&amp;","</f>
        <v>"year":2019,</v>
      </c>
      <c r="S258" s="5" t="str">
        <f>"""monthNum"":" &amp;ForecastModelInputs!R259&amp;","</f>
        <v>"monthNum":3,</v>
      </c>
      <c r="T258" s="5" t="str">
        <f>"""monthName"":""" &amp;ForecastModelInputs!S259&amp;""","</f>
        <v>"monthName":"Mar",</v>
      </c>
      <c r="U258" s="5" t="str">
        <f>"""weekNumber"":" &amp;ForecastModelInputs!T259&amp;","</f>
        <v>"weekNumber":11,</v>
      </c>
      <c r="V258" s="5" t="str">
        <f>"""dayOfWeek"":""" &amp;TRIM(ForecastModelInputs!U259)&amp;""","</f>
        <v>"dayOfWeek":"Fri",</v>
      </c>
      <c r="W258" s="5" t="str">
        <f>"""dayOfWeekNumber"":" &amp;ForecastModelInputs!V259&amp;","</f>
        <v>"dayOfWeekNumber":6,</v>
      </c>
      <c r="X258" s="5" t="str">
        <f>"""hourText"":"&amp;ForecastModelInputs!X259&amp;","</f>
        <v>"hourText":8,</v>
      </c>
      <c r="Y258" s="5" t="str">
        <f>"""hourNumber"":" &amp;ForecastModelInputs!X259&amp;","</f>
        <v>"hourNumber":8,</v>
      </c>
      <c r="Z258" s="5" t="str">
        <f>"""settlementPeriod"":" &amp;ForecastModelInputs!Y259&amp;","</f>
        <v>"settlementPeriod":18,</v>
      </c>
      <c r="AA258" s="5" t="s">
        <v>63</v>
      </c>
      <c r="AB258" s="5" t="str">
        <f>"""bankHoliday"":""" &amp;ForecastModelInputs!Z259&amp;""","</f>
        <v>"bankHoliday":"44227.3541666667",</v>
      </c>
      <c r="AC258" s="5" t="str">
        <f>"""workingDay"":""" &amp;ForecastModelInputs!AA259&amp;"""},"</f>
        <v>"workingDay":"NOT HOLIDAY"},</v>
      </c>
    </row>
    <row r="259" spans="1:29" x14ac:dyDescent="0.3">
      <c r="A259" s="6" t="str">
        <f t="shared" si="4"/>
        <v>{"dateTimeUTC":"2019-03-15 09:00:00.0000000","temp_location3":10.29,"temp_location6":10.91,"temp_location2":10.71,"temp_location4":10.83,"temp_location5":10.96,"temp_location1":10.46,"solar_location3":48.8,"solar_location6":129,"solar_location2":109,"solar_location4":132.5,"solar_location5":133.88,"solar_location1":80.03,"summerWinter":"WINTER","dateTimeLocal":"2019-03-15 09:00:00.0000000","year":2019,"monthNum":3,"monthName":"Mar","weekNumber":11,"dayOfWeek":"Fri","dayOfWeekNumber":6,"hourText":9,"hourNumber":9,"settlementPeriod":19,"timeOfDayLocal": "2000-01-01 00:00:00,000000","bankHoliday":"44227.375","workingDay":"NOT HOLIDAY"},</v>
      </c>
      <c r="B259" s="5" t="s">
        <v>62</v>
      </c>
      <c r="C259" s="4" t="str">
        <f>"""dateTimeUTC"":"""&amp;TEXT(ForecastModelInputs!A260,"YYYY-MM-DD HH:MM:SS")&amp;".0000000"","</f>
        <v>"dateTimeUTC":"2019-03-15 09:00:00.0000000",</v>
      </c>
      <c r="D259" s="5" t="str">
        <f>"""temp_location3"":" &amp;ForecastModelInputs!C260&amp;","</f>
        <v>"temp_location3":10.29,</v>
      </c>
      <c r="E259" s="5" t="str">
        <f>"""temp_location6"":" &amp;ForecastModelInputs!D260&amp;","</f>
        <v>"temp_location6":10.91,</v>
      </c>
      <c r="F259" s="5" t="str">
        <f>"""temp_location2"":" &amp;ForecastModelInputs!E260&amp;","</f>
        <v>"temp_location2":10.71,</v>
      </c>
      <c r="G259" s="5" t="str">
        <f>"""temp_location4"":" &amp;ForecastModelInputs!F260&amp;","</f>
        <v>"temp_location4":10.83,</v>
      </c>
      <c r="H259" s="5" t="str">
        <f>"""temp_location5"":" &amp;ForecastModelInputs!G260&amp;","</f>
        <v>"temp_location5":10.96,</v>
      </c>
      <c r="I259" s="5" t="str">
        <f>"""temp_location1"":" &amp;ForecastModelInputs!H260&amp;","</f>
        <v>"temp_location1":10.46,</v>
      </c>
      <c r="J259" s="5" t="str">
        <f>"""solar_location3"":" &amp;ForecastModelInputs!I260&amp;","</f>
        <v>"solar_location3":48.8,</v>
      </c>
      <c r="K259" s="5" t="str">
        <f>"""solar_location6"":" &amp;ForecastModelInputs!J260&amp;","</f>
        <v>"solar_location6":129,</v>
      </c>
      <c r="L259" s="5" t="str">
        <f>"""solar_location2"":" &amp;ForecastModelInputs!K260&amp;","</f>
        <v>"solar_location2":109,</v>
      </c>
      <c r="M259" s="5" t="str">
        <f>"""solar_location4"":" &amp;ForecastModelInputs!L260&amp;","</f>
        <v>"solar_location4":132.5,</v>
      </c>
      <c r="N259" s="5" t="str">
        <f>"""solar_location5"":" &amp;ForecastModelInputs!M260&amp;","</f>
        <v>"solar_location5":133.88,</v>
      </c>
      <c r="O259" s="5" t="str">
        <f>"""solar_location1"":" &amp;ForecastModelInputs!N260&amp;","</f>
        <v>"solar_location1":80.03,</v>
      </c>
      <c r="P259" s="5" t="str">
        <f>"""summerWinter"":""" &amp;ForecastModelInputs!O260&amp;""","</f>
        <v>"summerWinter":"WINTER",</v>
      </c>
      <c r="Q259" s="4" t="str">
        <f>"""dateTimeLocal"":"""&amp;TEXT(ForecastModelInputs!P260,"YYYY-MM-DD HH:MM:SS")&amp;".0000000"","</f>
        <v>"dateTimeLocal":"2019-03-15 09:00:00.0000000",</v>
      </c>
      <c r="R259" s="5" t="str">
        <f>"""year"":" &amp;ForecastModelInputs!Q260&amp;","</f>
        <v>"year":2019,</v>
      </c>
      <c r="S259" s="5" t="str">
        <f>"""monthNum"":" &amp;ForecastModelInputs!R260&amp;","</f>
        <v>"monthNum":3,</v>
      </c>
      <c r="T259" s="5" t="str">
        <f>"""monthName"":""" &amp;ForecastModelInputs!S260&amp;""","</f>
        <v>"monthName":"Mar",</v>
      </c>
      <c r="U259" s="5" t="str">
        <f>"""weekNumber"":" &amp;ForecastModelInputs!T260&amp;","</f>
        <v>"weekNumber":11,</v>
      </c>
      <c r="V259" s="5" t="str">
        <f>"""dayOfWeek"":""" &amp;TRIM(ForecastModelInputs!U260)&amp;""","</f>
        <v>"dayOfWeek":"Fri",</v>
      </c>
      <c r="W259" s="5" t="str">
        <f>"""dayOfWeekNumber"":" &amp;ForecastModelInputs!V260&amp;","</f>
        <v>"dayOfWeekNumber":6,</v>
      </c>
      <c r="X259" s="5" t="str">
        <f>"""hourText"":"&amp;ForecastModelInputs!X260&amp;","</f>
        <v>"hourText":9,</v>
      </c>
      <c r="Y259" s="5" t="str">
        <f>"""hourNumber"":" &amp;ForecastModelInputs!X260&amp;","</f>
        <v>"hourNumber":9,</v>
      </c>
      <c r="Z259" s="5" t="str">
        <f>"""settlementPeriod"":" &amp;ForecastModelInputs!Y260&amp;","</f>
        <v>"settlementPeriod":19,</v>
      </c>
      <c r="AA259" s="5" t="s">
        <v>63</v>
      </c>
      <c r="AB259" s="5" t="str">
        <f>"""bankHoliday"":""" &amp;ForecastModelInputs!Z260&amp;""","</f>
        <v>"bankHoliday":"44227.375",</v>
      </c>
      <c r="AC259" s="5" t="str">
        <f>"""workingDay"":""" &amp;ForecastModelInputs!AA260&amp;"""},"</f>
        <v>"workingDay":"NOT HOLIDAY"},</v>
      </c>
    </row>
    <row r="260" spans="1:29" x14ac:dyDescent="0.3">
      <c r="A260" s="6" t="str">
        <f t="shared" si="4"/>
        <v>{"dateTimeUTC":"2019-03-15 09:30:00.0000000","temp_location3":10.29,"temp_location6":10.91,"temp_location2":10.71,"temp_location4":10.83,"temp_location5":10.96,"temp_location1":10.46,"solar_location3":48.8,"solar_location6":129,"solar_location2":109,"solar_location4":132.5,"solar_location5":133.88,"solar_location1":80.03,"summerWinter":"WINTER","dateTimeLocal":"2019-03-15 09:30:00.0000000","year":2019,"monthNum":3,"monthName":"Mar","weekNumber":11,"dayOfWeek":"Fri","dayOfWeekNumber":6,"hourText":9,"hourNumber":9,"settlementPeriod":20,"timeOfDayLocal": "2000-01-01 00:00:00,000000","bankHoliday":"44227.3958333333","workingDay":"NOT HOLIDAY"},</v>
      </c>
      <c r="B260" s="5" t="s">
        <v>62</v>
      </c>
      <c r="C260" s="4" t="str">
        <f>"""dateTimeUTC"":"""&amp;TEXT(ForecastModelInputs!A261,"YYYY-MM-DD HH:MM:SS")&amp;".0000000"","</f>
        <v>"dateTimeUTC":"2019-03-15 09:30:00.0000000",</v>
      </c>
      <c r="D260" s="5" t="str">
        <f>"""temp_location3"":" &amp;ForecastModelInputs!C261&amp;","</f>
        <v>"temp_location3":10.29,</v>
      </c>
      <c r="E260" s="5" t="str">
        <f>"""temp_location6"":" &amp;ForecastModelInputs!D261&amp;","</f>
        <v>"temp_location6":10.91,</v>
      </c>
      <c r="F260" s="5" t="str">
        <f>"""temp_location2"":" &amp;ForecastModelInputs!E261&amp;","</f>
        <v>"temp_location2":10.71,</v>
      </c>
      <c r="G260" s="5" t="str">
        <f>"""temp_location4"":" &amp;ForecastModelInputs!F261&amp;","</f>
        <v>"temp_location4":10.83,</v>
      </c>
      <c r="H260" s="5" t="str">
        <f>"""temp_location5"":" &amp;ForecastModelInputs!G261&amp;","</f>
        <v>"temp_location5":10.96,</v>
      </c>
      <c r="I260" s="5" t="str">
        <f>"""temp_location1"":" &amp;ForecastModelInputs!H261&amp;","</f>
        <v>"temp_location1":10.46,</v>
      </c>
      <c r="J260" s="5" t="str">
        <f>"""solar_location3"":" &amp;ForecastModelInputs!I261&amp;","</f>
        <v>"solar_location3":48.8,</v>
      </c>
      <c r="K260" s="5" t="str">
        <f>"""solar_location6"":" &amp;ForecastModelInputs!J261&amp;","</f>
        <v>"solar_location6":129,</v>
      </c>
      <c r="L260" s="5" t="str">
        <f>"""solar_location2"":" &amp;ForecastModelInputs!K261&amp;","</f>
        <v>"solar_location2":109,</v>
      </c>
      <c r="M260" s="5" t="str">
        <f>"""solar_location4"":" &amp;ForecastModelInputs!L261&amp;","</f>
        <v>"solar_location4":132.5,</v>
      </c>
      <c r="N260" s="5" t="str">
        <f>"""solar_location5"":" &amp;ForecastModelInputs!M261&amp;","</f>
        <v>"solar_location5":133.88,</v>
      </c>
      <c r="O260" s="5" t="str">
        <f>"""solar_location1"":" &amp;ForecastModelInputs!N261&amp;","</f>
        <v>"solar_location1":80.03,</v>
      </c>
      <c r="P260" s="5" t="str">
        <f>"""summerWinter"":""" &amp;ForecastModelInputs!O261&amp;""","</f>
        <v>"summerWinter":"WINTER",</v>
      </c>
      <c r="Q260" s="4" t="str">
        <f>"""dateTimeLocal"":"""&amp;TEXT(ForecastModelInputs!P261,"YYYY-MM-DD HH:MM:SS")&amp;".0000000"","</f>
        <v>"dateTimeLocal":"2019-03-15 09:30:00.0000000",</v>
      </c>
      <c r="R260" s="5" t="str">
        <f>"""year"":" &amp;ForecastModelInputs!Q261&amp;","</f>
        <v>"year":2019,</v>
      </c>
      <c r="S260" s="5" t="str">
        <f>"""monthNum"":" &amp;ForecastModelInputs!R261&amp;","</f>
        <v>"monthNum":3,</v>
      </c>
      <c r="T260" s="5" t="str">
        <f>"""monthName"":""" &amp;ForecastModelInputs!S261&amp;""","</f>
        <v>"monthName":"Mar",</v>
      </c>
      <c r="U260" s="5" t="str">
        <f>"""weekNumber"":" &amp;ForecastModelInputs!T261&amp;","</f>
        <v>"weekNumber":11,</v>
      </c>
      <c r="V260" s="5" t="str">
        <f>"""dayOfWeek"":""" &amp;TRIM(ForecastModelInputs!U261)&amp;""","</f>
        <v>"dayOfWeek":"Fri",</v>
      </c>
      <c r="W260" s="5" t="str">
        <f>"""dayOfWeekNumber"":" &amp;ForecastModelInputs!V261&amp;","</f>
        <v>"dayOfWeekNumber":6,</v>
      </c>
      <c r="X260" s="5" t="str">
        <f>"""hourText"":"&amp;ForecastModelInputs!X261&amp;","</f>
        <v>"hourText":9,</v>
      </c>
      <c r="Y260" s="5" t="str">
        <f>"""hourNumber"":" &amp;ForecastModelInputs!X261&amp;","</f>
        <v>"hourNumber":9,</v>
      </c>
      <c r="Z260" s="5" t="str">
        <f>"""settlementPeriod"":" &amp;ForecastModelInputs!Y261&amp;","</f>
        <v>"settlementPeriod":20,</v>
      </c>
      <c r="AA260" s="5" t="s">
        <v>63</v>
      </c>
      <c r="AB260" s="5" t="str">
        <f>"""bankHoliday"":""" &amp;ForecastModelInputs!Z261&amp;""","</f>
        <v>"bankHoliday":"44227.3958333333",</v>
      </c>
      <c r="AC260" s="5" t="str">
        <f>"""workingDay"":""" &amp;ForecastModelInputs!AA261&amp;"""},"</f>
        <v>"workingDay":"NOT HOLIDAY"},</v>
      </c>
    </row>
    <row r="261" spans="1:29" x14ac:dyDescent="0.3">
      <c r="A261" s="6" t="str">
        <f t="shared" si="4"/>
        <v>{"dateTimeUTC":"2019-03-15 10:00:00.0000000","temp_location3":10.28,"temp_location6":11.01,"temp_location2":10.89,"temp_location4":11.06,"temp_location5":11.09,"temp_location1":10.55,"solar_location3":80.97,"solar_location6":192.56,"solar_location2":136.62,"solar_location4":199.06,"solar_location5":165.62,"solar_location1":93.91,"summerWinter":"WINTER","dateTimeLocal":"2019-03-15 10:00:00.0000000","year":2019,"monthNum":3,"monthName":"Mar","weekNumber":11,"dayOfWeek":"Fri","dayOfWeekNumber":6,"hourText":10,"hourNumber":10,"settlementPeriod":21,"timeOfDayLocal": "2000-01-01 00:00:00,000000","bankHoliday":"44227.4166666667","workingDay":"NOT HOLIDAY"},</v>
      </c>
      <c r="B261" s="5" t="s">
        <v>62</v>
      </c>
      <c r="C261" s="4" t="str">
        <f>"""dateTimeUTC"":"""&amp;TEXT(ForecastModelInputs!A262,"YYYY-MM-DD HH:MM:SS")&amp;".0000000"","</f>
        <v>"dateTimeUTC":"2019-03-15 10:00:00.0000000",</v>
      </c>
      <c r="D261" s="5" t="str">
        <f>"""temp_location3"":" &amp;ForecastModelInputs!C262&amp;","</f>
        <v>"temp_location3":10.28,</v>
      </c>
      <c r="E261" s="5" t="str">
        <f>"""temp_location6"":" &amp;ForecastModelInputs!D262&amp;","</f>
        <v>"temp_location6":11.01,</v>
      </c>
      <c r="F261" s="5" t="str">
        <f>"""temp_location2"":" &amp;ForecastModelInputs!E262&amp;","</f>
        <v>"temp_location2":10.89,</v>
      </c>
      <c r="G261" s="5" t="str">
        <f>"""temp_location4"":" &amp;ForecastModelInputs!F262&amp;","</f>
        <v>"temp_location4":11.06,</v>
      </c>
      <c r="H261" s="5" t="str">
        <f>"""temp_location5"":" &amp;ForecastModelInputs!G262&amp;","</f>
        <v>"temp_location5":11.09,</v>
      </c>
      <c r="I261" s="5" t="str">
        <f>"""temp_location1"":" &amp;ForecastModelInputs!H262&amp;","</f>
        <v>"temp_location1":10.55,</v>
      </c>
      <c r="J261" s="5" t="str">
        <f>"""solar_location3"":" &amp;ForecastModelInputs!I262&amp;","</f>
        <v>"solar_location3":80.97,</v>
      </c>
      <c r="K261" s="5" t="str">
        <f>"""solar_location6"":" &amp;ForecastModelInputs!J262&amp;","</f>
        <v>"solar_location6":192.56,</v>
      </c>
      <c r="L261" s="5" t="str">
        <f>"""solar_location2"":" &amp;ForecastModelInputs!K262&amp;","</f>
        <v>"solar_location2":136.62,</v>
      </c>
      <c r="M261" s="5" t="str">
        <f>"""solar_location4"":" &amp;ForecastModelInputs!L262&amp;","</f>
        <v>"solar_location4":199.06,</v>
      </c>
      <c r="N261" s="5" t="str">
        <f>"""solar_location5"":" &amp;ForecastModelInputs!M262&amp;","</f>
        <v>"solar_location5":165.62,</v>
      </c>
      <c r="O261" s="5" t="str">
        <f>"""solar_location1"":" &amp;ForecastModelInputs!N262&amp;","</f>
        <v>"solar_location1":93.91,</v>
      </c>
      <c r="P261" s="5" t="str">
        <f>"""summerWinter"":""" &amp;ForecastModelInputs!O262&amp;""","</f>
        <v>"summerWinter":"WINTER",</v>
      </c>
      <c r="Q261" s="4" t="str">
        <f>"""dateTimeLocal"":"""&amp;TEXT(ForecastModelInputs!P262,"YYYY-MM-DD HH:MM:SS")&amp;".0000000"","</f>
        <v>"dateTimeLocal":"2019-03-15 10:00:00.0000000",</v>
      </c>
      <c r="R261" s="5" t="str">
        <f>"""year"":" &amp;ForecastModelInputs!Q262&amp;","</f>
        <v>"year":2019,</v>
      </c>
      <c r="S261" s="5" t="str">
        <f>"""monthNum"":" &amp;ForecastModelInputs!R262&amp;","</f>
        <v>"monthNum":3,</v>
      </c>
      <c r="T261" s="5" t="str">
        <f>"""monthName"":""" &amp;ForecastModelInputs!S262&amp;""","</f>
        <v>"monthName":"Mar",</v>
      </c>
      <c r="U261" s="5" t="str">
        <f>"""weekNumber"":" &amp;ForecastModelInputs!T262&amp;","</f>
        <v>"weekNumber":11,</v>
      </c>
      <c r="V261" s="5" t="str">
        <f>"""dayOfWeek"":""" &amp;TRIM(ForecastModelInputs!U262)&amp;""","</f>
        <v>"dayOfWeek":"Fri",</v>
      </c>
      <c r="W261" s="5" t="str">
        <f>"""dayOfWeekNumber"":" &amp;ForecastModelInputs!V262&amp;","</f>
        <v>"dayOfWeekNumber":6,</v>
      </c>
      <c r="X261" s="5" t="str">
        <f>"""hourText"":"&amp;ForecastModelInputs!X262&amp;","</f>
        <v>"hourText":10,</v>
      </c>
      <c r="Y261" s="5" t="str">
        <f>"""hourNumber"":" &amp;ForecastModelInputs!X262&amp;","</f>
        <v>"hourNumber":10,</v>
      </c>
      <c r="Z261" s="5" t="str">
        <f>"""settlementPeriod"":" &amp;ForecastModelInputs!Y262&amp;","</f>
        <v>"settlementPeriod":21,</v>
      </c>
      <c r="AA261" s="5" t="s">
        <v>63</v>
      </c>
      <c r="AB261" s="5" t="str">
        <f>"""bankHoliday"":""" &amp;ForecastModelInputs!Z262&amp;""","</f>
        <v>"bankHoliday":"44227.4166666667",</v>
      </c>
      <c r="AC261" s="5" t="str">
        <f>"""workingDay"":""" &amp;ForecastModelInputs!AA262&amp;"""},"</f>
        <v>"workingDay":"NOT HOLIDAY"},</v>
      </c>
    </row>
    <row r="262" spans="1:29" x14ac:dyDescent="0.3">
      <c r="A262" s="6" t="str">
        <f t="shared" si="4"/>
        <v>{"dateTimeUTC":"2019-03-15 10:30:00.0000000","temp_location3":10.28,"temp_location6":11.01,"temp_location2":10.89,"temp_location4":11.06,"temp_location5":11.09,"temp_location1":10.55,"solar_location3":80.97,"solar_location6":192.56,"solar_location2":136.62,"solar_location4":199.06,"solar_location5":165.62,"solar_location1":93.91,"summerWinter":"WINTER","dateTimeLocal":"2019-03-15 10:30:00.0000000","year":2019,"monthNum":3,"monthName":"Mar","weekNumber":11,"dayOfWeek":"Fri","dayOfWeekNumber":6,"hourText":10,"hourNumber":10,"settlementPeriod":22,"timeOfDayLocal": "2000-01-01 00:00:00,000000","bankHoliday":"44227.4375","workingDay":"NOT HOLIDAY"},</v>
      </c>
      <c r="B262" s="5" t="s">
        <v>62</v>
      </c>
      <c r="C262" s="4" t="str">
        <f>"""dateTimeUTC"":"""&amp;TEXT(ForecastModelInputs!A263,"YYYY-MM-DD HH:MM:SS")&amp;".0000000"","</f>
        <v>"dateTimeUTC":"2019-03-15 10:30:00.0000000",</v>
      </c>
      <c r="D262" s="5" t="str">
        <f>"""temp_location3"":" &amp;ForecastModelInputs!C263&amp;","</f>
        <v>"temp_location3":10.28,</v>
      </c>
      <c r="E262" s="5" t="str">
        <f>"""temp_location6"":" &amp;ForecastModelInputs!D263&amp;","</f>
        <v>"temp_location6":11.01,</v>
      </c>
      <c r="F262" s="5" t="str">
        <f>"""temp_location2"":" &amp;ForecastModelInputs!E263&amp;","</f>
        <v>"temp_location2":10.89,</v>
      </c>
      <c r="G262" s="5" t="str">
        <f>"""temp_location4"":" &amp;ForecastModelInputs!F263&amp;","</f>
        <v>"temp_location4":11.06,</v>
      </c>
      <c r="H262" s="5" t="str">
        <f>"""temp_location5"":" &amp;ForecastModelInputs!G263&amp;","</f>
        <v>"temp_location5":11.09,</v>
      </c>
      <c r="I262" s="5" t="str">
        <f>"""temp_location1"":" &amp;ForecastModelInputs!H263&amp;","</f>
        <v>"temp_location1":10.55,</v>
      </c>
      <c r="J262" s="5" t="str">
        <f>"""solar_location3"":" &amp;ForecastModelInputs!I263&amp;","</f>
        <v>"solar_location3":80.97,</v>
      </c>
      <c r="K262" s="5" t="str">
        <f>"""solar_location6"":" &amp;ForecastModelInputs!J263&amp;","</f>
        <v>"solar_location6":192.56,</v>
      </c>
      <c r="L262" s="5" t="str">
        <f>"""solar_location2"":" &amp;ForecastModelInputs!K263&amp;","</f>
        <v>"solar_location2":136.62,</v>
      </c>
      <c r="M262" s="5" t="str">
        <f>"""solar_location4"":" &amp;ForecastModelInputs!L263&amp;","</f>
        <v>"solar_location4":199.06,</v>
      </c>
      <c r="N262" s="5" t="str">
        <f>"""solar_location5"":" &amp;ForecastModelInputs!M263&amp;","</f>
        <v>"solar_location5":165.62,</v>
      </c>
      <c r="O262" s="5" t="str">
        <f>"""solar_location1"":" &amp;ForecastModelInputs!N263&amp;","</f>
        <v>"solar_location1":93.91,</v>
      </c>
      <c r="P262" s="5" t="str">
        <f>"""summerWinter"":""" &amp;ForecastModelInputs!O263&amp;""","</f>
        <v>"summerWinter":"WINTER",</v>
      </c>
      <c r="Q262" s="4" t="str">
        <f>"""dateTimeLocal"":"""&amp;TEXT(ForecastModelInputs!P263,"YYYY-MM-DD HH:MM:SS")&amp;".0000000"","</f>
        <v>"dateTimeLocal":"2019-03-15 10:30:00.0000000",</v>
      </c>
      <c r="R262" s="5" t="str">
        <f>"""year"":" &amp;ForecastModelInputs!Q263&amp;","</f>
        <v>"year":2019,</v>
      </c>
      <c r="S262" s="5" t="str">
        <f>"""monthNum"":" &amp;ForecastModelInputs!R263&amp;","</f>
        <v>"monthNum":3,</v>
      </c>
      <c r="T262" s="5" t="str">
        <f>"""monthName"":""" &amp;ForecastModelInputs!S263&amp;""","</f>
        <v>"monthName":"Mar",</v>
      </c>
      <c r="U262" s="5" t="str">
        <f>"""weekNumber"":" &amp;ForecastModelInputs!T263&amp;","</f>
        <v>"weekNumber":11,</v>
      </c>
      <c r="V262" s="5" t="str">
        <f>"""dayOfWeek"":""" &amp;TRIM(ForecastModelInputs!U263)&amp;""","</f>
        <v>"dayOfWeek":"Fri",</v>
      </c>
      <c r="W262" s="5" t="str">
        <f>"""dayOfWeekNumber"":" &amp;ForecastModelInputs!V263&amp;","</f>
        <v>"dayOfWeekNumber":6,</v>
      </c>
      <c r="X262" s="5" t="str">
        <f>"""hourText"":"&amp;ForecastModelInputs!X263&amp;","</f>
        <v>"hourText":10,</v>
      </c>
      <c r="Y262" s="5" t="str">
        <f>"""hourNumber"":" &amp;ForecastModelInputs!X263&amp;","</f>
        <v>"hourNumber":10,</v>
      </c>
      <c r="Z262" s="5" t="str">
        <f>"""settlementPeriod"":" &amp;ForecastModelInputs!Y263&amp;","</f>
        <v>"settlementPeriod":22,</v>
      </c>
      <c r="AA262" s="5" t="s">
        <v>63</v>
      </c>
      <c r="AB262" s="5" t="str">
        <f>"""bankHoliday"":""" &amp;ForecastModelInputs!Z263&amp;""","</f>
        <v>"bankHoliday":"44227.4375",</v>
      </c>
      <c r="AC262" s="5" t="str">
        <f>"""workingDay"":""" &amp;ForecastModelInputs!AA263&amp;"""},"</f>
        <v>"workingDay":"NOT HOLIDAY"},</v>
      </c>
    </row>
    <row r="263" spans="1:29" x14ac:dyDescent="0.3">
      <c r="A263" s="6" t="str">
        <f t="shared" si="4"/>
        <v>{"dateTimeUTC":"2019-03-15 11:00:00.0000000","temp_location3":10.36,"temp_location6":11.09,"temp_location2":11.01,"temp_location4":11.48,"temp_location5":11.14,"temp_location1":10.59,"solar_location3":121,"solar_location6":199.81,"solar_location2":151.62,"solar_location4":312.5,"solar_location5":163.81,"solar_location1":91.19,"summerWinter":"WINTER","dateTimeLocal":"2019-03-15 11:00:00.0000000","year":2019,"monthNum":3,"monthName":"Mar","weekNumber":11,"dayOfWeek":"Fri","dayOfWeekNumber":6,"hourText":11,"hourNumber":11,"settlementPeriod":23,"timeOfDayLocal": "2000-01-01 00:00:00,000000","bankHoliday":"44227.4583333333","workingDay":"NOT HOLIDAY"},</v>
      </c>
      <c r="B263" s="5" t="s">
        <v>62</v>
      </c>
      <c r="C263" s="4" t="str">
        <f>"""dateTimeUTC"":"""&amp;TEXT(ForecastModelInputs!A264,"YYYY-MM-DD HH:MM:SS")&amp;".0000000"","</f>
        <v>"dateTimeUTC":"2019-03-15 11:00:00.0000000",</v>
      </c>
      <c r="D263" s="5" t="str">
        <f>"""temp_location3"":" &amp;ForecastModelInputs!C264&amp;","</f>
        <v>"temp_location3":10.36,</v>
      </c>
      <c r="E263" s="5" t="str">
        <f>"""temp_location6"":" &amp;ForecastModelInputs!D264&amp;","</f>
        <v>"temp_location6":11.09,</v>
      </c>
      <c r="F263" s="5" t="str">
        <f>"""temp_location2"":" &amp;ForecastModelInputs!E264&amp;","</f>
        <v>"temp_location2":11.01,</v>
      </c>
      <c r="G263" s="5" t="str">
        <f>"""temp_location4"":" &amp;ForecastModelInputs!F264&amp;","</f>
        <v>"temp_location4":11.48,</v>
      </c>
      <c r="H263" s="5" t="str">
        <f>"""temp_location5"":" &amp;ForecastModelInputs!G264&amp;","</f>
        <v>"temp_location5":11.14,</v>
      </c>
      <c r="I263" s="5" t="str">
        <f>"""temp_location1"":" &amp;ForecastModelInputs!H264&amp;","</f>
        <v>"temp_location1":10.59,</v>
      </c>
      <c r="J263" s="5" t="str">
        <f>"""solar_location3"":" &amp;ForecastModelInputs!I264&amp;","</f>
        <v>"solar_location3":121,</v>
      </c>
      <c r="K263" s="5" t="str">
        <f>"""solar_location6"":" &amp;ForecastModelInputs!J264&amp;","</f>
        <v>"solar_location6":199.81,</v>
      </c>
      <c r="L263" s="5" t="str">
        <f>"""solar_location2"":" &amp;ForecastModelInputs!K264&amp;","</f>
        <v>"solar_location2":151.62,</v>
      </c>
      <c r="M263" s="5" t="str">
        <f>"""solar_location4"":" &amp;ForecastModelInputs!L264&amp;","</f>
        <v>"solar_location4":312.5,</v>
      </c>
      <c r="N263" s="5" t="str">
        <f>"""solar_location5"":" &amp;ForecastModelInputs!M264&amp;","</f>
        <v>"solar_location5":163.81,</v>
      </c>
      <c r="O263" s="5" t="str">
        <f>"""solar_location1"":" &amp;ForecastModelInputs!N264&amp;","</f>
        <v>"solar_location1":91.19,</v>
      </c>
      <c r="P263" s="5" t="str">
        <f>"""summerWinter"":""" &amp;ForecastModelInputs!O264&amp;""","</f>
        <v>"summerWinter":"WINTER",</v>
      </c>
      <c r="Q263" s="4" t="str">
        <f>"""dateTimeLocal"":"""&amp;TEXT(ForecastModelInputs!P264,"YYYY-MM-DD HH:MM:SS")&amp;".0000000"","</f>
        <v>"dateTimeLocal":"2019-03-15 11:00:00.0000000",</v>
      </c>
      <c r="R263" s="5" t="str">
        <f>"""year"":" &amp;ForecastModelInputs!Q264&amp;","</f>
        <v>"year":2019,</v>
      </c>
      <c r="S263" s="5" t="str">
        <f>"""monthNum"":" &amp;ForecastModelInputs!R264&amp;","</f>
        <v>"monthNum":3,</v>
      </c>
      <c r="T263" s="5" t="str">
        <f>"""monthName"":""" &amp;ForecastModelInputs!S264&amp;""","</f>
        <v>"monthName":"Mar",</v>
      </c>
      <c r="U263" s="5" t="str">
        <f>"""weekNumber"":" &amp;ForecastModelInputs!T264&amp;","</f>
        <v>"weekNumber":11,</v>
      </c>
      <c r="V263" s="5" t="str">
        <f>"""dayOfWeek"":""" &amp;TRIM(ForecastModelInputs!U264)&amp;""","</f>
        <v>"dayOfWeek":"Fri",</v>
      </c>
      <c r="W263" s="5" t="str">
        <f>"""dayOfWeekNumber"":" &amp;ForecastModelInputs!V264&amp;","</f>
        <v>"dayOfWeekNumber":6,</v>
      </c>
      <c r="X263" s="5" t="str">
        <f>"""hourText"":"&amp;ForecastModelInputs!X264&amp;","</f>
        <v>"hourText":11,</v>
      </c>
      <c r="Y263" s="5" t="str">
        <f>"""hourNumber"":" &amp;ForecastModelInputs!X264&amp;","</f>
        <v>"hourNumber":11,</v>
      </c>
      <c r="Z263" s="5" t="str">
        <f>"""settlementPeriod"":" &amp;ForecastModelInputs!Y264&amp;","</f>
        <v>"settlementPeriod":23,</v>
      </c>
      <c r="AA263" s="5" t="s">
        <v>63</v>
      </c>
      <c r="AB263" s="5" t="str">
        <f>"""bankHoliday"":""" &amp;ForecastModelInputs!Z264&amp;""","</f>
        <v>"bankHoliday":"44227.4583333333",</v>
      </c>
      <c r="AC263" s="5" t="str">
        <f>"""workingDay"":""" &amp;ForecastModelInputs!AA264&amp;"""},"</f>
        <v>"workingDay":"NOT HOLIDAY"},</v>
      </c>
    </row>
    <row r="264" spans="1:29" x14ac:dyDescent="0.3">
      <c r="A264" s="6" t="str">
        <f t="shared" si="4"/>
        <v>{"dateTimeUTC":"2019-03-15 11:30:00.0000000","temp_location3":10.36,"temp_location6":11.09,"temp_location2":11.01,"temp_location4":11.48,"temp_location5":11.14,"temp_location1":10.59,"solar_location3":121,"solar_location6":199.81,"solar_location2":151.62,"solar_location4":312.5,"solar_location5":163.81,"solar_location1":91.19,"summerWinter":"WINTER","dateTimeLocal":"2019-03-15 11:30:00.0000000","year":2019,"monthNum":3,"monthName":"Mar","weekNumber":11,"dayOfWeek":"Fri","dayOfWeekNumber":6,"hourText":11,"hourNumber":11,"settlementPeriod":24,"timeOfDayLocal": "2000-01-01 00:00:00,000000","bankHoliday":"44227.4791666667","workingDay":"NOT HOLIDAY"},</v>
      </c>
      <c r="B264" s="5" t="s">
        <v>62</v>
      </c>
      <c r="C264" s="4" t="str">
        <f>"""dateTimeUTC"":"""&amp;TEXT(ForecastModelInputs!A265,"YYYY-MM-DD HH:MM:SS")&amp;".0000000"","</f>
        <v>"dateTimeUTC":"2019-03-15 11:30:00.0000000",</v>
      </c>
      <c r="D264" s="5" t="str">
        <f>"""temp_location3"":" &amp;ForecastModelInputs!C265&amp;","</f>
        <v>"temp_location3":10.36,</v>
      </c>
      <c r="E264" s="5" t="str">
        <f>"""temp_location6"":" &amp;ForecastModelInputs!D265&amp;","</f>
        <v>"temp_location6":11.09,</v>
      </c>
      <c r="F264" s="5" t="str">
        <f>"""temp_location2"":" &amp;ForecastModelInputs!E265&amp;","</f>
        <v>"temp_location2":11.01,</v>
      </c>
      <c r="G264" s="5" t="str">
        <f>"""temp_location4"":" &amp;ForecastModelInputs!F265&amp;","</f>
        <v>"temp_location4":11.48,</v>
      </c>
      <c r="H264" s="5" t="str">
        <f>"""temp_location5"":" &amp;ForecastModelInputs!G265&amp;","</f>
        <v>"temp_location5":11.14,</v>
      </c>
      <c r="I264" s="5" t="str">
        <f>"""temp_location1"":" &amp;ForecastModelInputs!H265&amp;","</f>
        <v>"temp_location1":10.59,</v>
      </c>
      <c r="J264" s="5" t="str">
        <f>"""solar_location3"":" &amp;ForecastModelInputs!I265&amp;","</f>
        <v>"solar_location3":121,</v>
      </c>
      <c r="K264" s="5" t="str">
        <f>"""solar_location6"":" &amp;ForecastModelInputs!J265&amp;","</f>
        <v>"solar_location6":199.81,</v>
      </c>
      <c r="L264" s="5" t="str">
        <f>"""solar_location2"":" &amp;ForecastModelInputs!K265&amp;","</f>
        <v>"solar_location2":151.62,</v>
      </c>
      <c r="M264" s="5" t="str">
        <f>"""solar_location4"":" &amp;ForecastModelInputs!L265&amp;","</f>
        <v>"solar_location4":312.5,</v>
      </c>
      <c r="N264" s="5" t="str">
        <f>"""solar_location5"":" &amp;ForecastModelInputs!M265&amp;","</f>
        <v>"solar_location5":163.81,</v>
      </c>
      <c r="O264" s="5" t="str">
        <f>"""solar_location1"":" &amp;ForecastModelInputs!N265&amp;","</f>
        <v>"solar_location1":91.19,</v>
      </c>
      <c r="P264" s="5" t="str">
        <f>"""summerWinter"":""" &amp;ForecastModelInputs!O265&amp;""","</f>
        <v>"summerWinter":"WINTER",</v>
      </c>
      <c r="Q264" s="4" t="str">
        <f>"""dateTimeLocal"":"""&amp;TEXT(ForecastModelInputs!P265,"YYYY-MM-DD HH:MM:SS")&amp;".0000000"","</f>
        <v>"dateTimeLocal":"2019-03-15 11:30:00.0000000",</v>
      </c>
      <c r="R264" s="5" t="str">
        <f>"""year"":" &amp;ForecastModelInputs!Q265&amp;","</f>
        <v>"year":2019,</v>
      </c>
      <c r="S264" s="5" t="str">
        <f>"""monthNum"":" &amp;ForecastModelInputs!R265&amp;","</f>
        <v>"monthNum":3,</v>
      </c>
      <c r="T264" s="5" t="str">
        <f>"""monthName"":""" &amp;ForecastModelInputs!S265&amp;""","</f>
        <v>"monthName":"Mar",</v>
      </c>
      <c r="U264" s="5" t="str">
        <f>"""weekNumber"":" &amp;ForecastModelInputs!T265&amp;","</f>
        <v>"weekNumber":11,</v>
      </c>
      <c r="V264" s="5" t="str">
        <f>"""dayOfWeek"":""" &amp;TRIM(ForecastModelInputs!U265)&amp;""","</f>
        <v>"dayOfWeek":"Fri",</v>
      </c>
      <c r="W264" s="5" t="str">
        <f>"""dayOfWeekNumber"":" &amp;ForecastModelInputs!V265&amp;","</f>
        <v>"dayOfWeekNumber":6,</v>
      </c>
      <c r="X264" s="5" t="str">
        <f>"""hourText"":"&amp;ForecastModelInputs!X265&amp;","</f>
        <v>"hourText":11,</v>
      </c>
      <c r="Y264" s="5" t="str">
        <f>"""hourNumber"":" &amp;ForecastModelInputs!X265&amp;","</f>
        <v>"hourNumber":11,</v>
      </c>
      <c r="Z264" s="5" t="str">
        <f>"""settlementPeriod"":" &amp;ForecastModelInputs!Y265&amp;","</f>
        <v>"settlementPeriod":24,</v>
      </c>
      <c r="AA264" s="5" t="s">
        <v>63</v>
      </c>
      <c r="AB264" s="5" t="str">
        <f>"""bankHoliday"":""" &amp;ForecastModelInputs!Z265&amp;""","</f>
        <v>"bankHoliday":"44227.4791666667",</v>
      </c>
      <c r="AC264" s="5" t="str">
        <f>"""workingDay"":""" &amp;ForecastModelInputs!AA265&amp;"""},"</f>
        <v>"workingDay":"NOT HOLIDAY"},</v>
      </c>
    </row>
    <row r="265" spans="1:29" x14ac:dyDescent="0.3">
      <c r="A265" s="6" t="str">
        <f t="shared" si="4"/>
        <v>{"dateTimeUTC":"2019-03-15 12:00:00.0000000","temp_location3":10.51,"temp_location6":11.09,"temp_location2":11.06,"temp_location4":11.84,"temp_location5":11.11,"temp_location1":10.52,"solar_location3":148.38,"solar_location6":181.69,"solar_location2":141.44,"solar_location4":407,"solar_location5":170.06,"solar_location1":92.53,"summerWinter":"WINTER","dateTimeLocal":"2019-03-15 12:00:00.0000000","year":2019,"monthNum":3,"monthName":"Mar","weekNumber":11,"dayOfWeek":"Fri","dayOfWeekNumber":6,"hourText":12,"hourNumber":12,"settlementPeriod":25,"timeOfDayLocal": "2000-01-01 00:00:00,000000","bankHoliday":"44227.5","workingDay":"NOT HOLIDAY"},</v>
      </c>
      <c r="B265" s="5" t="s">
        <v>62</v>
      </c>
      <c r="C265" s="4" t="str">
        <f>"""dateTimeUTC"":"""&amp;TEXT(ForecastModelInputs!A266,"YYYY-MM-DD HH:MM:SS")&amp;".0000000"","</f>
        <v>"dateTimeUTC":"2019-03-15 12:00:00.0000000",</v>
      </c>
      <c r="D265" s="5" t="str">
        <f>"""temp_location3"":" &amp;ForecastModelInputs!C266&amp;","</f>
        <v>"temp_location3":10.51,</v>
      </c>
      <c r="E265" s="5" t="str">
        <f>"""temp_location6"":" &amp;ForecastModelInputs!D266&amp;","</f>
        <v>"temp_location6":11.09,</v>
      </c>
      <c r="F265" s="5" t="str">
        <f>"""temp_location2"":" &amp;ForecastModelInputs!E266&amp;","</f>
        <v>"temp_location2":11.06,</v>
      </c>
      <c r="G265" s="5" t="str">
        <f>"""temp_location4"":" &amp;ForecastModelInputs!F266&amp;","</f>
        <v>"temp_location4":11.84,</v>
      </c>
      <c r="H265" s="5" t="str">
        <f>"""temp_location5"":" &amp;ForecastModelInputs!G266&amp;","</f>
        <v>"temp_location5":11.11,</v>
      </c>
      <c r="I265" s="5" t="str">
        <f>"""temp_location1"":" &amp;ForecastModelInputs!H266&amp;","</f>
        <v>"temp_location1":10.52,</v>
      </c>
      <c r="J265" s="5" t="str">
        <f>"""solar_location3"":" &amp;ForecastModelInputs!I266&amp;","</f>
        <v>"solar_location3":148.38,</v>
      </c>
      <c r="K265" s="5" t="str">
        <f>"""solar_location6"":" &amp;ForecastModelInputs!J266&amp;","</f>
        <v>"solar_location6":181.69,</v>
      </c>
      <c r="L265" s="5" t="str">
        <f>"""solar_location2"":" &amp;ForecastModelInputs!K266&amp;","</f>
        <v>"solar_location2":141.44,</v>
      </c>
      <c r="M265" s="5" t="str">
        <f>"""solar_location4"":" &amp;ForecastModelInputs!L266&amp;","</f>
        <v>"solar_location4":407,</v>
      </c>
      <c r="N265" s="5" t="str">
        <f>"""solar_location5"":" &amp;ForecastModelInputs!M266&amp;","</f>
        <v>"solar_location5":170.06,</v>
      </c>
      <c r="O265" s="5" t="str">
        <f>"""solar_location1"":" &amp;ForecastModelInputs!N266&amp;","</f>
        <v>"solar_location1":92.53,</v>
      </c>
      <c r="P265" s="5" t="str">
        <f>"""summerWinter"":""" &amp;ForecastModelInputs!O266&amp;""","</f>
        <v>"summerWinter":"WINTER",</v>
      </c>
      <c r="Q265" s="4" t="str">
        <f>"""dateTimeLocal"":"""&amp;TEXT(ForecastModelInputs!P266,"YYYY-MM-DD HH:MM:SS")&amp;".0000000"","</f>
        <v>"dateTimeLocal":"2019-03-15 12:00:00.0000000",</v>
      </c>
      <c r="R265" s="5" t="str">
        <f>"""year"":" &amp;ForecastModelInputs!Q266&amp;","</f>
        <v>"year":2019,</v>
      </c>
      <c r="S265" s="5" t="str">
        <f>"""monthNum"":" &amp;ForecastModelInputs!R266&amp;","</f>
        <v>"monthNum":3,</v>
      </c>
      <c r="T265" s="5" t="str">
        <f>"""monthName"":""" &amp;ForecastModelInputs!S266&amp;""","</f>
        <v>"monthName":"Mar",</v>
      </c>
      <c r="U265" s="5" t="str">
        <f>"""weekNumber"":" &amp;ForecastModelInputs!T266&amp;","</f>
        <v>"weekNumber":11,</v>
      </c>
      <c r="V265" s="5" t="str">
        <f>"""dayOfWeek"":""" &amp;TRIM(ForecastModelInputs!U266)&amp;""","</f>
        <v>"dayOfWeek":"Fri",</v>
      </c>
      <c r="W265" s="5" t="str">
        <f>"""dayOfWeekNumber"":" &amp;ForecastModelInputs!V266&amp;","</f>
        <v>"dayOfWeekNumber":6,</v>
      </c>
      <c r="X265" s="5" t="str">
        <f>"""hourText"":"&amp;ForecastModelInputs!X266&amp;","</f>
        <v>"hourText":12,</v>
      </c>
      <c r="Y265" s="5" t="str">
        <f>"""hourNumber"":" &amp;ForecastModelInputs!X266&amp;","</f>
        <v>"hourNumber":12,</v>
      </c>
      <c r="Z265" s="5" t="str">
        <f>"""settlementPeriod"":" &amp;ForecastModelInputs!Y266&amp;","</f>
        <v>"settlementPeriod":25,</v>
      </c>
      <c r="AA265" s="5" t="s">
        <v>63</v>
      </c>
      <c r="AB265" s="5" t="str">
        <f>"""bankHoliday"":""" &amp;ForecastModelInputs!Z266&amp;""","</f>
        <v>"bankHoliday":"44227.5",</v>
      </c>
      <c r="AC265" s="5" t="str">
        <f>"""workingDay"":""" &amp;ForecastModelInputs!AA266&amp;"""},"</f>
        <v>"workingDay":"NOT HOLIDAY"},</v>
      </c>
    </row>
    <row r="266" spans="1:29" x14ac:dyDescent="0.3">
      <c r="A266" s="6" t="str">
        <f t="shared" si="4"/>
        <v>{"dateTimeUTC":"2019-03-15 12:30:00.0000000","temp_location3":10.51,"temp_location6":11.09,"temp_location2":11.06,"temp_location4":11.84,"temp_location5":11.11,"temp_location1":10.52,"solar_location3":148.38,"solar_location6":181.69,"solar_location2":141.44,"solar_location4":407,"solar_location5":170.06,"solar_location1":92.53,"summerWinter":"WINTER","dateTimeLocal":"2019-03-15 12:30:00.0000000","year":2019,"monthNum":3,"monthName":"Mar","weekNumber":11,"dayOfWeek":"Fri","dayOfWeekNumber":6,"hourText":12,"hourNumber":12,"settlementPeriod":26,"timeOfDayLocal": "2000-01-01 00:00:00,000000","bankHoliday":"44227.5208333333","workingDay":"NOT HOLIDAY"},</v>
      </c>
      <c r="B266" s="5" t="s">
        <v>62</v>
      </c>
      <c r="C266" s="4" t="str">
        <f>"""dateTimeUTC"":"""&amp;TEXT(ForecastModelInputs!A267,"YYYY-MM-DD HH:MM:SS")&amp;".0000000"","</f>
        <v>"dateTimeUTC":"2019-03-15 12:30:00.0000000",</v>
      </c>
      <c r="D266" s="5" t="str">
        <f>"""temp_location3"":" &amp;ForecastModelInputs!C267&amp;","</f>
        <v>"temp_location3":10.51,</v>
      </c>
      <c r="E266" s="5" t="str">
        <f>"""temp_location6"":" &amp;ForecastModelInputs!D267&amp;","</f>
        <v>"temp_location6":11.09,</v>
      </c>
      <c r="F266" s="5" t="str">
        <f>"""temp_location2"":" &amp;ForecastModelInputs!E267&amp;","</f>
        <v>"temp_location2":11.06,</v>
      </c>
      <c r="G266" s="5" t="str">
        <f>"""temp_location4"":" &amp;ForecastModelInputs!F267&amp;","</f>
        <v>"temp_location4":11.84,</v>
      </c>
      <c r="H266" s="5" t="str">
        <f>"""temp_location5"":" &amp;ForecastModelInputs!G267&amp;","</f>
        <v>"temp_location5":11.11,</v>
      </c>
      <c r="I266" s="5" t="str">
        <f>"""temp_location1"":" &amp;ForecastModelInputs!H267&amp;","</f>
        <v>"temp_location1":10.52,</v>
      </c>
      <c r="J266" s="5" t="str">
        <f>"""solar_location3"":" &amp;ForecastModelInputs!I267&amp;","</f>
        <v>"solar_location3":148.38,</v>
      </c>
      <c r="K266" s="5" t="str">
        <f>"""solar_location6"":" &amp;ForecastModelInputs!J267&amp;","</f>
        <v>"solar_location6":181.69,</v>
      </c>
      <c r="L266" s="5" t="str">
        <f>"""solar_location2"":" &amp;ForecastModelInputs!K267&amp;","</f>
        <v>"solar_location2":141.44,</v>
      </c>
      <c r="M266" s="5" t="str">
        <f>"""solar_location4"":" &amp;ForecastModelInputs!L267&amp;","</f>
        <v>"solar_location4":407,</v>
      </c>
      <c r="N266" s="5" t="str">
        <f>"""solar_location5"":" &amp;ForecastModelInputs!M267&amp;","</f>
        <v>"solar_location5":170.06,</v>
      </c>
      <c r="O266" s="5" t="str">
        <f>"""solar_location1"":" &amp;ForecastModelInputs!N267&amp;","</f>
        <v>"solar_location1":92.53,</v>
      </c>
      <c r="P266" s="5" t="str">
        <f>"""summerWinter"":""" &amp;ForecastModelInputs!O267&amp;""","</f>
        <v>"summerWinter":"WINTER",</v>
      </c>
      <c r="Q266" s="4" t="str">
        <f>"""dateTimeLocal"":"""&amp;TEXT(ForecastModelInputs!P267,"YYYY-MM-DD HH:MM:SS")&amp;".0000000"","</f>
        <v>"dateTimeLocal":"2019-03-15 12:30:00.0000000",</v>
      </c>
      <c r="R266" s="5" t="str">
        <f>"""year"":" &amp;ForecastModelInputs!Q267&amp;","</f>
        <v>"year":2019,</v>
      </c>
      <c r="S266" s="5" t="str">
        <f>"""monthNum"":" &amp;ForecastModelInputs!R267&amp;","</f>
        <v>"monthNum":3,</v>
      </c>
      <c r="T266" s="5" t="str">
        <f>"""monthName"":""" &amp;ForecastModelInputs!S267&amp;""","</f>
        <v>"monthName":"Mar",</v>
      </c>
      <c r="U266" s="5" t="str">
        <f>"""weekNumber"":" &amp;ForecastModelInputs!T267&amp;","</f>
        <v>"weekNumber":11,</v>
      </c>
      <c r="V266" s="5" t="str">
        <f>"""dayOfWeek"":""" &amp;TRIM(ForecastModelInputs!U267)&amp;""","</f>
        <v>"dayOfWeek":"Fri",</v>
      </c>
      <c r="W266" s="5" t="str">
        <f>"""dayOfWeekNumber"":" &amp;ForecastModelInputs!V267&amp;","</f>
        <v>"dayOfWeekNumber":6,</v>
      </c>
      <c r="X266" s="5" t="str">
        <f>"""hourText"":"&amp;ForecastModelInputs!X267&amp;","</f>
        <v>"hourText":12,</v>
      </c>
      <c r="Y266" s="5" t="str">
        <f>"""hourNumber"":" &amp;ForecastModelInputs!X267&amp;","</f>
        <v>"hourNumber":12,</v>
      </c>
      <c r="Z266" s="5" t="str">
        <f>"""settlementPeriod"":" &amp;ForecastModelInputs!Y267&amp;","</f>
        <v>"settlementPeriod":26,</v>
      </c>
      <c r="AA266" s="5" t="s">
        <v>63</v>
      </c>
      <c r="AB266" s="5" t="str">
        <f>"""bankHoliday"":""" &amp;ForecastModelInputs!Z267&amp;""","</f>
        <v>"bankHoliday":"44227.5208333333",</v>
      </c>
      <c r="AC266" s="5" t="str">
        <f>"""workingDay"":""" &amp;ForecastModelInputs!AA267&amp;"""},"</f>
        <v>"workingDay":"NOT HOLIDAY"},</v>
      </c>
    </row>
    <row r="267" spans="1:29" x14ac:dyDescent="0.3">
      <c r="A267" s="6" t="str">
        <f t="shared" si="4"/>
        <v>{"dateTimeUTC":"2019-03-15 13:00:00.0000000","temp_location3":10.52,"temp_location6":11.02,"temp_location2":11,"temp_location4":11.96,"temp_location5":11.07,"temp_location1":10.46,"solar_location3":143.88,"solar_location6":173.88,"solar_location2":131.88,"solar_location4":413.88,"solar_location5":161.69,"solar_location1":85.59,"summerWinter":"WINTER","dateTimeLocal":"2019-03-15 13:00:00.0000000","year":2019,"monthNum":3,"monthName":"Mar","weekNumber":11,"dayOfWeek":"Fri","dayOfWeekNumber":6,"hourText":13,"hourNumber":13,"settlementPeriod":27,"timeOfDayLocal": "2000-01-01 00:00:00,000000","bankHoliday":"44227.5416666667","workingDay":"NOT HOLIDAY"},</v>
      </c>
      <c r="B267" s="5" t="s">
        <v>62</v>
      </c>
      <c r="C267" s="4" t="str">
        <f>"""dateTimeUTC"":"""&amp;TEXT(ForecastModelInputs!A268,"YYYY-MM-DD HH:MM:SS")&amp;".0000000"","</f>
        <v>"dateTimeUTC":"2019-03-15 13:00:00.0000000",</v>
      </c>
      <c r="D267" s="5" t="str">
        <f>"""temp_location3"":" &amp;ForecastModelInputs!C268&amp;","</f>
        <v>"temp_location3":10.52,</v>
      </c>
      <c r="E267" s="5" t="str">
        <f>"""temp_location6"":" &amp;ForecastModelInputs!D268&amp;","</f>
        <v>"temp_location6":11.02,</v>
      </c>
      <c r="F267" s="5" t="str">
        <f>"""temp_location2"":" &amp;ForecastModelInputs!E268&amp;","</f>
        <v>"temp_location2":11,</v>
      </c>
      <c r="G267" s="5" t="str">
        <f>"""temp_location4"":" &amp;ForecastModelInputs!F268&amp;","</f>
        <v>"temp_location4":11.96,</v>
      </c>
      <c r="H267" s="5" t="str">
        <f>"""temp_location5"":" &amp;ForecastModelInputs!G268&amp;","</f>
        <v>"temp_location5":11.07,</v>
      </c>
      <c r="I267" s="5" t="str">
        <f>"""temp_location1"":" &amp;ForecastModelInputs!H268&amp;","</f>
        <v>"temp_location1":10.46,</v>
      </c>
      <c r="J267" s="5" t="str">
        <f>"""solar_location3"":" &amp;ForecastModelInputs!I268&amp;","</f>
        <v>"solar_location3":143.88,</v>
      </c>
      <c r="K267" s="5" t="str">
        <f>"""solar_location6"":" &amp;ForecastModelInputs!J268&amp;","</f>
        <v>"solar_location6":173.88,</v>
      </c>
      <c r="L267" s="5" t="str">
        <f>"""solar_location2"":" &amp;ForecastModelInputs!K268&amp;","</f>
        <v>"solar_location2":131.88,</v>
      </c>
      <c r="M267" s="5" t="str">
        <f>"""solar_location4"":" &amp;ForecastModelInputs!L268&amp;","</f>
        <v>"solar_location4":413.88,</v>
      </c>
      <c r="N267" s="5" t="str">
        <f>"""solar_location5"":" &amp;ForecastModelInputs!M268&amp;","</f>
        <v>"solar_location5":161.69,</v>
      </c>
      <c r="O267" s="5" t="str">
        <f>"""solar_location1"":" &amp;ForecastModelInputs!N268&amp;","</f>
        <v>"solar_location1":85.59,</v>
      </c>
      <c r="P267" s="5" t="str">
        <f>"""summerWinter"":""" &amp;ForecastModelInputs!O268&amp;""","</f>
        <v>"summerWinter":"WINTER",</v>
      </c>
      <c r="Q267" s="4" t="str">
        <f>"""dateTimeLocal"":"""&amp;TEXT(ForecastModelInputs!P268,"YYYY-MM-DD HH:MM:SS")&amp;".0000000"","</f>
        <v>"dateTimeLocal":"2019-03-15 13:00:00.0000000",</v>
      </c>
      <c r="R267" s="5" t="str">
        <f>"""year"":" &amp;ForecastModelInputs!Q268&amp;","</f>
        <v>"year":2019,</v>
      </c>
      <c r="S267" s="5" t="str">
        <f>"""monthNum"":" &amp;ForecastModelInputs!R268&amp;","</f>
        <v>"monthNum":3,</v>
      </c>
      <c r="T267" s="5" t="str">
        <f>"""monthName"":""" &amp;ForecastModelInputs!S268&amp;""","</f>
        <v>"monthName":"Mar",</v>
      </c>
      <c r="U267" s="5" t="str">
        <f>"""weekNumber"":" &amp;ForecastModelInputs!T268&amp;","</f>
        <v>"weekNumber":11,</v>
      </c>
      <c r="V267" s="5" t="str">
        <f>"""dayOfWeek"":""" &amp;TRIM(ForecastModelInputs!U268)&amp;""","</f>
        <v>"dayOfWeek":"Fri",</v>
      </c>
      <c r="W267" s="5" t="str">
        <f>"""dayOfWeekNumber"":" &amp;ForecastModelInputs!V268&amp;","</f>
        <v>"dayOfWeekNumber":6,</v>
      </c>
      <c r="X267" s="5" t="str">
        <f>"""hourText"":"&amp;ForecastModelInputs!X268&amp;","</f>
        <v>"hourText":13,</v>
      </c>
      <c r="Y267" s="5" t="str">
        <f>"""hourNumber"":" &amp;ForecastModelInputs!X268&amp;","</f>
        <v>"hourNumber":13,</v>
      </c>
      <c r="Z267" s="5" t="str">
        <f>"""settlementPeriod"":" &amp;ForecastModelInputs!Y268&amp;","</f>
        <v>"settlementPeriod":27,</v>
      </c>
      <c r="AA267" s="5" t="s">
        <v>63</v>
      </c>
      <c r="AB267" s="5" t="str">
        <f>"""bankHoliday"":""" &amp;ForecastModelInputs!Z268&amp;""","</f>
        <v>"bankHoliday":"44227.5416666667",</v>
      </c>
      <c r="AC267" s="5" t="str">
        <f>"""workingDay"":""" &amp;ForecastModelInputs!AA268&amp;"""},"</f>
        <v>"workingDay":"NOT HOLIDAY"},</v>
      </c>
    </row>
    <row r="268" spans="1:29" x14ac:dyDescent="0.3">
      <c r="A268" s="6" t="str">
        <f t="shared" si="4"/>
        <v>{"dateTimeUTC":"2019-03-15 13:30:00.0000000","temp_location3":10.52,"temp_location6":11.02,"temp_location2":11,"temp_location4":11.96,"temp_location5":11.07,"temp_location1":10.46,"solar_location3":143.88,"solar_location6":173.88,"solar_location2":131.88,"solar_location4":413.88,"solar_location5":161.69,"solar_location1":85.59,"summerWinter":"WINTER","dateTimeLocal":"2019-03-15 13:30:00.0000000","year":2019,"monthNum":3,"monthName":"Mar","weekNumber":11,"dayOfWeek":"Fri","dayOfWeekNumber":6,"hourText":13,"hourNumber":13,"settlementPeriod":28,"timeOfDayLocal": "2000-01-01 00:00:00,000000","bankHoliday":"44227.5625","workingDay":"NOT HOLIDAY"},</v>
      </c>
      <c r="B268" s="5" t="s">
        <v>62</v>
      </c>
      <c r="C268" s="4" t="str">
        <f>"""dateTimeUTC"":"""&amp;TEXT(ForecastModelInputs!A269,"YYYY-MM-DD HH:MM:SS")&amp;".0000000"","</f>
        <v>"dateTimeUTC":"2019-03-15 13:30:00.0000000",</v>
      </c>
      <c r="D268" s="5" t="str">
        <f>"""temp_location3"":" &amp;ForecastModelInputs!C269&amp;","</f>
        <v>"temp_location3":10.52,</v>
      </c>
      <c r="E268" s="5" t="str">
        <f>"""temp_location6"":" &amp;ForecastModelInputs!D269&amp;","</f>
        <v>"temp_location6":11.02,</v>
      </c>
      <c r="F268" s="5" t="str">
        <f>"""temp_location2"":" &amp;ForecastModelInputs!E269&amp;","</f>
        <v>"temp_location2":11,</v>
      </c>
      <c r="G268" s="5" t="str">
        <f>"""temp_location4"":" &amp;ForecastModelInputs!F269&amp;","</f>
        <v>"temp_location4":11.96,</v>
      </c>
      <c r="H268" s="5" t="str">
        <f>"""temp_location5"":" &amp;ForecastModelInputs!G269&amp;","</f>
        <v>"temp_location5":11.07,</v>
      </c>
      <c r="I268" s="5" t="str">
        <f>"""temp_location1"":" &amp;ForecastModelInputs!H269&amp;","</f>
        <v>"temp_location1":10.46,</v>
      </c>
      <c r="J268" s="5" t="str">
        <f>"""solar_location3"":" &amp;ForecastModelInputs!I269&amp;","</f>
        <v>"solar_location3":143.88,</v>
      </c>
      <c r="K268" s="5" t="str">
        <f>"""solar_location6"":" &amp;ForecastModelInputs!J269&amp;","</f>
        <v>"solar_location6":173.88,</v>
      </c>
      <c r="L268" s="5" t="str">
        <f>"""solar_location2"":" &amp;ForecastModelInputs!K269&amp;","</f>
        <v>"solar_location2":131.88,</v>
      </c>
      <c r="M268" s="5" t="str">
        <f>"""solar_location4"":" &amp;ForecastModelInputs!L269&amp;","</f>
        <v>"solar_location4":413.88,</v>
      </c>
      <c r="N268" s="5" t="str">
        <f>"""solar_location5"":" &amp;ForecastModelInputs!M269&amp;","</f>
        <v>"solar_location5":161.69,</v>
      </c>
      <c r="O268" s="5" t="str">
        <f>"""solar_location1"":" &amp;ForecastModelInputs!N269&amp;","</f>
        <v>"solar_location1":85.59,</v>
      </c>
      <c r="P268" s="5" t="str">
        <f>"""summerWinter"":""" &amp;ForecastModelInputs!O269&amp;""","</f>
        <v>"summerWinter":"WINTER",</v>
      </c>
      <c r="Q268" s="4" t="str">
        <f>"""dateTimeLocal"":"""&amp;TEXT(ForecastModelInputs!P269,"YYYY-MM-DD HH:MM:SS")&amp;".0000000"","</f>
        <v>"dateTimeLocal":"2019-03-15 13:30:00.0000000",</v>
      </c>
      <c r="R268" s="5" t="str">
        <f>"""year"":" &amp;ForecastModelInputs!Q269&amp;","</f>
        <v>"year":2019,</v>
      </c>
      <c r="S268" s="5" t="str">
        <f>"""monthNum"":" &amp;ForecastModelInputs!R269&amp;","</f>
        <v>"monthNum":3,</v>
      </c>
      <c r="T268" s="5" t="str">
        <f>"""monthName"":""" &amp;ForecastModelInputs!S269&amp;""","</f>
        <v>"monthName":"Mar",</v>
      </c>
      <c r="U268" s="5" t="str">
        <f>"""weekNumber"":" &amp;ForecastModelInputs!T269&amp;","</f>
        <v>"weekNumber":11,</v>
      </c>
      <c r="V268" s="5" t="str">
        <f>"""dayOfWeek"":""" &amp;TRIM(ForecastModelInputs!U269)&amp;""","</f>
        <v>"dayOfWeek":"Fri",</v>
      </c>
      <c r="W268" s="5" t="str">
        <f>"""dayOfWeekNumber"":" &amp;ForecastModelInputs!V269&amp;","</f>
        <v>"dayOfWeekNumber":6,</v>
      </c>
      <c r="X268" s="5" t="str">
        <f>"""hourText"":"&amp;ForecastModelInputs!X269&amp;","</f>
        <v>"hourText":13,</v>
      </c>
      <c r="Y268" s="5" t="str">
        <f>"""hourNumber"":" &amp;ForecastModelInputs!X269&amp;","</f>
        <v>"hourNumber":13,</v>
      </c>
      <c r="Z268" s="5" t="str">
        <f>"""settlementPeriod"":" &amp;ForecastModelInputs!Y269&amp;","</f>
        <v>"settlementPeriod":28,</v>
      </c>
      <c r="AA268" s="5" t="s">
        <v>63</v>
      </c>
      <c r="AB268" s="5" t="str">
        <f>"""bankHoliday"":""" &amp;ForecastModelInputs!Z269&amp;""","</f>
        <v>"bankHoliday":"44227.5625",</v>
      </c>
      <c r="AC268" s="5" t="str">
        <f>"""workingDay"":""" &amp;ForecastModelInputs!AA269&amp;"""},"</f>
        <v>"workingDay":"NOT HOLIDAY"},</v>
      </c>
    </row>
    <row r="269" spans="1:29" x14ac:dyDescent="0.3">
      <c r="A269" s="6" t="str">
        <f t="shared" si="4"/>
        <v>{"dateTimeUTC":"2019-03-15 14:00:00.0000000","temp_location3":10.32,"temp_location6":10.98,"temp_location2":10.88,"temp_location4":11.72,"temp_location5":11.02,"temp_location1":10.38,"solar_location3":138.38,"solar_location6":146.88,"solar_location2":112.09,"solar_location4":351.62,"solar_location5":148.88,"solar_location1":72.78,"summerWinter":"WINTER","dateTimeLocal":"2019-03-15 14:00:00.0000000","year":2019,"monthNum":3,"monthName":"Mar","weekNumber":11,"dayOfWeek":"Fri","dayOfWeekNumber":6,"hourText":14,"hourNumber":14,"settlementPeriod":29,"timeOfDayLocal": "2000-01-01 00:00:00,000000","bankHoliday":"44227.5833333333","workingDay":"NOT HOLIDAY"},</v>
      </c>
      <c r="B269" s="5" t="s">
        <v>62</v>
      </c>
      <c r="C269" s="4" t="str">
        <f>"""dateTimeUTC"":"""&amp;TEXT(ForecastModelInputs!A270,"YYYY-MM-DD HH:MM:SS")&amp;".0000000"","</f>
        <v>"dateTimeUTC":"2019-03-15 14:00:00.0000000",</v>
      </c>
      <c r="D269" s="5" t="str">
        <f>"""temp_location3"":" &amp;ForecastModelInputs!C270&amp;","</f>
        <v>"temp_location3":10.32,</v>
      </c>
      <c r="E269" s="5" t="str">
        <f>"""temp_location6"":" &amp;ForecastModelInputs!D270&amp;","</f>
        <v>"temp_location6":10.98,</v>
      </c>
      <c r="F269" s="5" t="str">
        <f>"""temp_location2"":" &amp;ForecastModelInputs!E270&amp;","</f>
        <v>"temp_location2":10.88,</v>
      </c>
      <c r="G269" s="5" t="str">
        <f>"""temp_location4"":" &amp;ForecastModelInputs!F270&amp;","</f>
        <v>"temp_location4":11.72,</v>
      </c>
      <c r="H269" s="5" t="str">
        <f>"""temp_location5"":" &amp;ForecastModelInputs!G270&amp;","</f>
        <v>"temp_location5":11.02,</v>
      </c>
      <c r="I269" s="5" t="str">
        <f>"""temp_location1"":" &amp;ForecastModelInputs!H270&amp;","</f>
        <v>"temp_location1":10.38,</v>
      </c>
      <c r="J269" s="5" t="str">
        <f>"""solar_location3"":" &amp;ForecastModelInputs!I270&amp;","</f>
        <v>"solar_location3":138.38,</v>
      </c>
      <c r="K269" s="5" t="str">
        <f>"""solar_location6"":" &amp;ForecastModelInputs!J270&amp;","</f>
        <v>"solar_location6":146.88,</v>
      </c>
      <c r="L269" s="5" t="str">
        <f>"""solar_location2"":" &amp;ForecastModelInputs!K270&amp;","</f>
        <v>"solar_location2":112.09,</v>
      </c>
      <c r="M269" s="5" t="str">
        <f>"""solar_location4"":" &amp;ForecastModelInputs!L270&amp;","</f>
        <v>"solar_location4":351.62,</v>
      </c>
      <c r="N269" s="5" t="str">
        <f>"""solar_location5"":" &amp;ForecastModelInputs!M270&amp;","</f>
        <v>"solar_location5":148.88,</v>
      </c>
      <c r="O269" s="5" t="str">
        <f>"""solar_location1"":" &amp;ForecastModelInputs!N270&amp;","</f>
        <v>"solar_location1":72.78,</v>
      </c>
      <c r="P269" s="5" t="str">
        <f>"""summerWinter"":""" &amp;ForecastModelInputs!O270&amp;""","</f>
        <v>"summerWinter":"WINTER",</v>
      </c>
      <c r="Q269" s="4" t="str">
        <f>"""dateTimeLocal"":"""&amp;TEXT(ForecastModelInputs!P270,"YYYY-MM-DD HH:MM:SS")&amp;".0000000"","</f>
        <v>"dateTimeLocal":"2019-03-15 14:00:00.0000000",</v>
      </c>
      <c r="R269" s="5" t="str">
        <f>"""year"":" &amp;ForecastModelInputs!Q270&amp;","</f>
        <v>"year":2019,</v>
      </c>
      <c r="S269" s="5" t="str">
        <f>"""monthNum"":" &amp;ForecastModelInputs!R270&amp;","</f>
        <v>"monthNum":3,</v>
      </c>
      <c r="T269" s="5" t="str">
        <f>"""monthName"":""" &amp;ForecastModelInputs!S270&amp;""","</f>
        <v>"monthName":"Mar",</v>
      </c>
      <c r="U269" s="5" t="str">
        <f>"""weekNumber"":" &amp;ForecastModelInputs!T270&amp;","</f>
        <v>"weekNumber":11,</v>
      </c>
      <c r="V269" s="5" t="str">
        <f>"""dayOfWeek"":""" &amp;TRIM(ForecastModelInputs!U270)&amp;""","</f>
        <v>"dayOfWeek":"Fri",</v>
      </c>
      <c r="W269" s="5" t="str">
        <f>"""dayOfWeekNumber"":" &amp;ForecastModelInputs!V270&amp;","</f>
        <v>"dayOfWeekNumber":6,</v>
      </c>
      <c r="X269" s="5" t="str">
        <f>"""hourText"":"&amp;ForecastModelInputs!X270&amp;","</f>
        <v>"hourText":14,</v>
      </c>
      <c r="Y269" s="5" t="str">
        <f>"""hourNumber"":" &amp;ForecastModelInputs!X270&amp;","</f>
        <v>"hourNumber":14,</v>
      </c>
      <c r="Z269" s="5" t="str">
        <f>"""settlementPeriod"":" &amp;ForecastModelInputs!Y270&amp;","</f>
        <v>"settlementPeriod":29,</v>
      </c>
      <c r="AA269" s="5" t="s">
        <v>63</v>
      </c>
      <c r="AB269" s="5" t="str">
        <f>"""bankHoliday"":""" &amp;ForecastModelInputs!Z270&amp;""","</f>
        <v>"bankHoliday":"44227.5833333333",</v>
      </c>
      <c r="AC269" s="5" t="str">
        <f>"""workingDay"":""" &amp;ForecastModelInputs!AA270&amp;"""},"</f>
        <v>"workingDay":"NOT HOLIDAY"},</v>
      </c>
    </row>
    <row r="270" spans="1:29" x14ac:dyDescent="0.3">
      <c r="A270" s="6" t="str">
        <f t="shared" si="4"/>
        <v>{"dateTimeUTC":"2019-03-15 14:30:00.0000000","temp_location3":10.32,"temp_location6":10.98,"temp_location2":10.88,"temp_location4":11.72,"temp_location5":11.02,"temp_location1":10.38,"solar_location3":138.38,"solar_location6":146.88,"solar_location2":112.09,"solar_location4":351.62,"solar_location5":148.88,"solar_location1":72.78,"summerWinter":"WINTER","dateTimeLocal":"2019-03-15 14:30:00.0000000","year":2019,"monthNum":3,"monthName":"Mar","weekNumber":11,"dayOfWeek":"Fri","dayOfWeekNumber":6,"hourText":14,"hourNumber":14,"settlementPeriod":30,"timeOfDayLocal": "2000-01-01 00:00:00,000000","bankHoliday":"44227.6041666667","workingDay":"NOT HOLIDAY"},</v>
      </c>
      <c r="B270" s="5" t="s">
        <v>62</v>
      </c>
      <c r="C270" s="4" t="str">
        <f>"""dateTimeUTC"":"""&amp;TEXT(ForecastModelInputs!A271,"YYYY-MM-DD HH:MM:SS")&amp;".0000000"","</f>
        <v>"dateTimeUTC":"2019-03-15 14:30:00.0000000",</v>
      </c>
      <c r="D270" s="5" t="str">
        <f>"""temp_location3"":" &amp;ForecastModelInputs!C271&amp;","</f>
        <v>"temp_location3":10.32,</v>
      </c>
      <c r="E270" s="5" t="str">
        <f>"""temp_location6"":" &amp;ForecastModelInputs!D271&amp;","</f>
        <v>"temp_location6":10.98,</v>
      </c>
      <c r="F270" s="5" t="str">
        <f>"""temp_location2"":" &amp;ForecastModelInputs!E271&amp;","</f>
        <v>"temp_location2":10.88,</v>
      </c>
      <c r="G270" s="5" t="str">
        <f>"""temp_location4"":" &amp;ForecastModelInputs!F271&amp;","</f>
        <v>"temp_location4":11.72,</v>
      </c>
      <c r="H270" s="5" t="str">
        <f>"""temp_location5"":" &amp;ForecastModelInputs!G271&amp;","</f>
        <v>"temp_location5":11.02,</v>
      </c>
      <c r="I270" s="5" t="str">
        <f>"""temp_location1"":" &amp;ForecastModelInputs!H271&amp;","</f>
        <v>"temp_location1":10.38,</v>
      </c>
      <c r="J270" s="5" t="str">
        <f>"""solar_location3"":" &amp;ForecastModelInputs!I271&amp;","</f>
        <v>"solar_location3":138.38,</v>
      </c>
      <c r="K270" s="5" t="str">
        <f>"""solar_location6"":" &amp;ForecastModelInputs!J271&amp;","</f>
        <v>"solar_location6":146.88,</v>
      </c>
      <c r="L270" s="5" t="str">
        <f>"""solar_location2"":" &amp;ForecastModelInputs!K271&amp;","</f>
        <v>"solar_location2":112.09,</v>
      </c>
      <c r="M270" s="5" t="str">
        <f>"""solar_location4"":" &amp;ForecastModelInputs!L271&amp;","</f>
        <v>"solar_location4":351.62,</v>
      </c>
      <c r="N270" s="5" t="str">
        <f>"""solar_location5"":" &amp;ForecastModelInputs!M271&amp;","</f>
        <v>"solar_location5":148.88,</v>
      </c>
      <c r="O270" s="5" t="str">
        <f>"""solar_location1"":" &amp;ForecastModelInputs!N271&amp;","</f>
        <v>"solar_location1":72.78,</v>
      </c>
      <c r="P270" s="5" t="str">
        <f>"""summerWinter"":""" &amp;ForecastModelInputs!O271&amp;""","</f>
        <v>"summerWinter":"WINTER",</v>
      </c>
      <c r="Q270" s="4" t="str">
        <f>"""dateTimeLocal"":"""&amp;TEXT(ForecastModelInputs!P271,"YYYY-MM-DD HH:MM:SS")&amp;".0000000"","</f>
        <v>"dateTimeLocal":"2019-03-15 14:30:00.0000000",</v>
      </c>
      <c r="R270" s="5" t="str">
        <f>"""year"":" &amp;ForecastModelInputs!Q271&amp;","</f>
        <v>"year":2019,</v>
      </c>
      <c r="S270" s="5" t="str">
        <f>"""monthNum"":" &amp;ForecastModelInputs!R271&amp;","</f>
        <v>"monthNum":3,</v>
      </c>
      <c r="T270" s="5" t="str">
        <f>"""monthName"":""" &amp;ForecastModelInputs!S271&amp;""","</f>
        <v>"monthName":"Mar",</v>
      </c>
      <c r="U270" s="5" t="str">
        <f>"""weekNumber"":" &amp;ForecastModelInputs!T271&amp;","</f>
        <v>"weekNumber":11,</v>
      </c>
      <c r="V270" s="5" t="str">
        <f>"""dayOfWeek"":""" &amp;TRIM(ForecastModelInputs!U271)&amp;""","</f>
        <v>"dayOfWeek":"Fri",</v>
      </c>
      <c r="W270" s="5" t="str">
        <f>"""dayOfWeekNumber"":" &amp;ForecastModelInputs!V271&amp;","</f>
        <v>"dayOfWeekNumber":6,</v>
      </c>
      <c r="X270" s="5" t="str">
        <f>"""hourText"":"&amp;ForecastModelInputs!X271&amp;","</f>
        <v>"hourText":14,</v>
      </c>
      <c r="Y270" s="5" t="str">
        <f>"""hourNumber"":" &amp;ForecastModelInputs!X271&amp;","</f>
        <v>"hourNumber":14,</v>
      </c>
      <c r="Z270" s="5" t="str">
        <f>"""settlementPeriod"":" &amp;ForecastModelInputs!Y271&amp;","</f>
        <v>"settlementPeriod":30,</v>
      </c>
      <c r="AA270" s="5" t="s">
        <v>63</v>
      </c>
      <c r="AB270" s="5" t="str">
        <f>"""bankHoliday"":""" &amp;ForecastModelInputs!Z271&amp;""","</f>
        <v>"bankHoliday":"44227.6041666667",</v>
      </c>
      <c r="AC270" s="5" t="str">
        <f>"""workingDay"":""" &amp;ForecastModelInputs!AA271&amp;"""},"</f>
        <v>"workingDay":"NOT HOLIDAY"},</v>
      </c>
    </row>
    <row r="271" spans="1:29" x14ac:dyDescent="0.3">
      <c r="A271" s="6" t="str">
        <f t="shared" si="4"/>
        <v>{"dateTimeUTC":"2019-03-15 15:00:00.0000000","temp_location3":10.13,"temp_location6":10.93,"temp_location2":10.76,"temp_location4":11.18,"temp_location5":10.97,"temp_location1":10.32,"solar_location3":108.16,"solar_location6":113.41,"solar_location2":80.81,"solar_location4":281.5,"solar_location5":90.75,"solar_location1":52.81,"summerWinter":"WINTER","dateTimeLocal":"2019-03-15 15:00:00.0000000","year":2019,"monthNum":3,"monthName":"Mar","weekNumber":11,"dayOfWeek":"Fri","dayOfWeekNumber":6,"hourText":15,"hourNumber":15,"settlementPeriod":31,"timeOfDayLocal": "2000-01-01 00:00:00,000000","bankHoliday":"44227.625","workingDay":"NOT HOLIDAY"},</v>
      </c>
      <c r="B271" s="5" t="s">
        <v>62</v>
      </c>
      <c r="C271" s="4" t="str">
        <f>"""dateTimeUTC"":"""&amp;TEXT(ForecastModelInputs!A272,"YYYY-MM-DD HH:MM:SS")&amp;".0000000"","</f>
        <v>"dateTimeUTC":"2019-03-15 15:00:00.0000000",</v>
      </c>
      <c r="D271" s="5" t="str">
        <f>"""temp_location3"":" &amp;ForecastModelInputs!C272&amp;","</f>
        <v>"temp_location3":10.13,</v>
      </c>
      <c r="E271" s="5" t="str">
        <f>"""temp_location6"":" &amp;ForecastModelInputs!D272&amp;","</f>
        <v>"temp_location6":10.93,</v>
      </c>
      <c r="F271" s="5" t="str">
        <f>"""temp_location2"":" &amp;ForecastModelInputs!E272&amp;","</f>
        <v>"temp_location2":10.76,</v>
      </c>
      <c r="G271" s="5" t="str">
        <f>"""temp_location4"":" &amp;ForecastModelInputs!F272&amp;","</f>
        <v>"temp_location4":11.18,</v>
      </c>
      <c r="H271" s="5" t="str">
        <f>"""temp_location5"":" &amp;ForecastModelInputs!G272&amp;","</f>
        <v>"temp_location5":10.97,</v>
      </c>
      <c r="I271" s="5" t="str">
        <f>"""temp_location1"":" &amp;ForecastModelInputs!H272&amp;","</f>
        <v>"temp_location1":10.32,</v>
      </c>
      <c r="J271" s="5" t="str">
        <f>"""solar_location3"":" &amp;ForecastModelInputs!I272&amp;","</f>
        <v>"solar_location3":108.16,</v>
      </c>
      <c r="K271" s="5" t="str">
        <f>"""solar_location6"":" &amp;ForecastModelInputs!J272&amp;","</f>
        <v>"solar_location6":113.41,</v>
      </c>
      <c r="L271" s="5" t="str">
        <f>"""solar_location2"":" &amp;ForecastModelInputs!K272&amp;","</f>
        <v>"solar_location2":80.81,</v>
      </c>
      <c r="M271" s="5" t="str">
        <f>"""solar_location4"":" &amp;ForecastModelInputs!L272&amp;","</f>
        <v>"solar_location4":281.5,</v>
      </c>
      <c r="N271" s="5" t="str">
        <f>"""solar_location5"":" &amp;ForecastModelInputs!M272&amp;","</f>
        <v>"solar_location5":90.75,</v>
      </c>
      <c r="O271" s="5" t="str">
        <f>"""solar_location1"":" &amp;ForecastModelInputs!N272&amp;","</f>
        <v>"solar_location1":52.81,</v>
      </c>
      <c r="P271" s="5" t="str">
        <f>"""summerWinter"":""" &amp;ForecastModelInputs!O272&amp;""","</f>
        <v>"summerWinter":"WINTER",</v>
      </c>
      <c r="Q271" s="4" t="str">
        <f>"""dateTimeLocal"":"""&amp;TEXT(ForecastModelInputs!P272,"YYYY-MM-DD HH:MM:SS")&amp;".0000000"","</f>
        <v>"dateTimeLocal":"2019-03-15 15:00:00.0000000",</v>
      </c>
      <c r="R271" s="5" t="str">
        <f>"""year"":" &amp;ForecastModelInputs!Q272&amp;","</f>
        <v>"year":2019,</v>
      </c>
      <c r="S271" s="5" t="str">
        <f>"""monthNum"":" &amp;ForecastModelInputs!R272&amp;","</f>
        <v>"monthNum":3,</v>
      </c>
      <c r="T271" s="5" t="str">
        <f>"""monthName"":""" &amp;ForecastModelInputs!S272&amp;""","</f>
        <v>"monthName":"Mar",</v>
      </c>
      <c r="U271" s="5" t="str">
        <f>"""weekNumber"":" &amp;ForecastModelInputs!T272&amp;","</f>
        <v>"weekNumber":11,</v>
      </c>
      <c r="V271" s="5" t="str">
        <f>"""dayOfWeek"":""" &amp;TRIM(ForecastModelInputs!U272)&amp;""","</f>
        <v>"dayOfWeek":"Fri",</v>
      </c>
      <c r="W271" s="5" t="str">
        <f>"""dayOfWeekNumber"":" &amp;ForecastModelInputs!V272&amp;","</f>
        <v>"dayOfWeekNumber":6,</v>
      </c>
      <c r="X271" s="5" t="str">
        <f>"""hourText"":"&amp;ForecastModelInputs!X272&amp;","</f>
        <v>"hourText":15,</v>
      </c>
      <c r="Y271" s="5" t="str">
        <f>"""hourNumber"":" &amp;ForecastModelInputs!X272&amp;","</f>
        <v>"hourNumber":15,</v>
      </c>
      <c r="Z271" s="5" t="str">
        <f>"""settlementPeriod"":" &amp;ForecastModelInputs!Y272&amp;","</f>
        <v>"settlementPeriod":31,</v>
      </c>
      <c r="AA271" s="5" t="s">
        <v>63</v>
      </c>
      <c r="AB271" s="5" t="str">
        <f>"""bankHoliday"":""" &amp;ForecastModelInputs!Z272&amp;""","</f>
        <v>"bankHoliday":"44227.625",</v>
      </c>
      <c r="AC271" s="5" t="str">
        <f>"""workingDay"":""" &amp;ForecastModelInputs!AA272&amp;"""},"</f>
        <v>"workingDay":"NOT HOLIDAY"},</v>
      </c>
    </row>
    <row r="272" spans="1:29" x14ac:dyDescent="0.3">
      <c r="A272" s="6" t="str">
        <f t="shared" si="4"/>
        <v>{"dateTimeUTC":"2019-03-15 15:30:00.0000000","temp_location3":10.13,"temp_location6":10.93,"temp_location2":10.76,"temp_location4":11.18,"temp_location5":10.97,"temp_location1":10.32,"solar_location3":108.16,"solar_location6":113.41,"solar_location2":80.81,"solar_location4":281.5,"solar_location5":90.75,"solar_location1":52.81,"summerWinter":"WINTER","dateTimeLocal":"2019-03-15 15:30:00.0000000","year":2019,"monthNum":3,"monthName":"Mar","weekNumber":11,"dayOfWeek":"Fri","dayOfWeekNumber":6,"hourText":15,"hourNumber":15,"settlementPeriod":32,"timeOfDayLocal": "2000-01-01 00:00:00,000000","bankHoliday":"44227.6458333333","workingDay":"NOT HOLIDAY"},</v>
      </c>
      <c r="B272" s="5" t="s">
        <v>62</v>
      </c>
      <c r="C272" s="4" t="str">
        <f>"""dateTimeUTC"":"""&amp;TEXT(ForecastModelInputs!A273,"YYYY-MM-DD HH:MM:SS")&amp;".0000000"","</f>
        <v>"dateTimeUTC":"2019-03-15 15:30:00.0000000",</v>
      </c>
      <c r="D272" s="5" t="str">
        <f>"""temp_location3"":" &amp;ForecastModelInputs!C273&amp;","</f>
        <v>"temp_location3":10.13,</v>
      </c>
      <c r="E272" s="5" t="str">
        <f>"""temp_location6"":" &amp;ForecastModelInputs!D273&amp;","</f>
        <v>"temp_location6":10.93,</v>
      </c>
      <c r="F272" s="5" t="str">
        <f>"""temp_location2"":" &amp;ForecastModelInputs!E273&amp;","</f>
        <v>"temp_location2":10.76,</v>
      </c>
      <c r="G272" s="5" t="str">
        <f>"""temp_location4"":" &amp;ForecastModelInputs!F273&amp;","</f>
        <v>"temp_location4":11.18,</v>
      </c>
      <c r="H272" s="5" t="str">
        <f>"""temp_location5"":" &amp;ForecastModelInputs!G273&amp;","</f>
        <v>"temp_location5":10.97,</v>
      </c>
      <c r="I272" s="5" t="str">
        <f>"""temp_location1"":" &amp;ForecastModelInputs!H273&amp;","</f>
        <v>"temp_location1":10.32,</v>
      </c>
      <c r="J272" s="5" t="str">
        <f>"""solar_location3"":" &amp;ForecastModelInputs!I273&amp;","</f>
        <v>"solar_location3":108.16,</v>
      </c>
      <c r="K272" s="5" t="str">
        <f>"""solar_location6"":" &amp;ForecastModelInputs!J273&amp;","</f>
        <v>"solar_location6":113.41,</v>
      </c>
      <c r="L272" s="5" t="str">
        <f>"""solar_location2"":" &amp;ForecastModelInputs!K273&amp;","</f>
        <v>"solar_location2":80.81,</v>
      </c>
      <c r="M272" s="5" t="str">
        <f>"""solar_location4"":" &amp;ForecastModelInputs!L273&amp;","</f>
        <v>"solar_location4":281.5,</v>
      </c>
      <c r="N272" s="5" t="str">
        <f>"""solar_location5"":" &amp;ForecastModelInputs!M273&amp;","</f>
        <v>"solar_location5":90.75,</v>
      </c>
      <c r="O272" s="5" t="str">
        <f>"""solar_location1"":" &amp;ForecastModelInputs!N273&amp;","</f>
        <v>"solar_location1":52.81,</v>
      </c>
      <c r="P272" s="5" t="str">
        <f>"""summerWinter"":""" &amp;ForecastModelInputs!O273&amp;""","</f>
        <v>"summerWinter":"WINTER",</v>
      </c>
      <c r="Q272" s="4" t="str">
        <f>"""dateTimeLocal"":"""&amp;TEXT(ForecastModelInputs!P273,"YYYY-MM-DD HH:MM:SS")&amp;".0000000"","</f>
        <v>"dateTimeLocal":"2019-03-15 15:30:00.0000000",</v>
      </c>
      <c r="R272" s="5" t="str">
        <f>"""year"":" &amp;ForecastModelInputs!Q273&amp;","</f>
        <v>"year":2019,</v>
      </c>
      <c r="S272" s="5" t="str">
        <f>"""monthNum"":" &amp;ForecastModelInputs!R273&amp;","</f>
        <v>"monthNum":3,</v>
      </c>
      <c r="T272" s="5" t="str">
        <f>"""monthName"":""" &amp;ForecastModelInputs!S273&amp;""","</f>
        <v>"monthName":"Mar",</v>
      </c>
      <c r="U272" s="5" t="str">
        <f>"""weekNumber"":" &amp;ForecastModelInputs!T273&amp;","</f>
        <v>"weekNumber":11,</v>
      </c>
      <c r="V272" s="5" t="str">
        <f>"""dayOfWeek"":""" &amp;TRIM(ForecastModelInputs!U273)&amp;""","</f>
        <v>"dayOfWeek":"Fri",</v>
      </c>
      <c r="W272" s="5" t="str">
        <f>"""dayOfWeekNumber"":" &amp;ForecastModelInputs!V273&amp;","</f>
        <v>"dayOfWeekNumber":6,</v>
      </c>
      <c r="X272" s="5" t="str">
        <f>"""hourText"":"&amp;ForecastModelInputs!X273&amp;","</f>
        <v>"hourText":15,</v>
      </c>
      <c r="Y272" s="5" t="str">
        <f>"""hourNumber"":" &amp;ForecastModelInputs!X273&amp;","</f>
        <v>"hourNumber":15,</v>
      </c>
      <c r="Z272" s="5" t="str">
        <f>"""settlementPeriod"":" &amp;ForecastModelInputs!Y273&amp;","</f>
        <v>"settlementPeriod":32,</v>
      </c>
      <c r="AA272" s="5" t="s">
        <v>63</v>
      </c>
      <c r="AB272" s="5" t="str">
        <f>"""bankHoliday"":""" &amp;ForecastModelInputs!Z273&amp;""","</f>
        <v>"bankHoliday":"44227.6458333333",</v>
      </c>
      <c r="AC272" s="5" t="str">
        <f>"""workingDay"":""" &amp;ForecastModelInputs!AA273&amp;"""},"</f>
        <v>"workingDay":"NOT HOLIDAY"},</v>
      </c>
    </row>
    <row r="273" spans="1:29" x14ac:dyDescent="0.3">
      <c r="A273" s="6" t="str">
        <f t="shared" si="4"/>
        <v>{"dateTimeUTC":"2019-03-15 16:00:00.0000000","temp_location3":9.8,"temp_location6":10.84,"temp_location2":10.6,"temp_location4":10.65,"temp_location5":10.88,"temp_location1":10.2,"solar_location3":57.58,"solar_location6":47.66,"solar_location2":45.61,"solar_location4":152.75,"solar_location5":46.83,"solar_location1":29.27,"summerWinter":"WINTER","dateTimeLocal":"2019-03-15 16:00:00.0000000","year":2019,"monthNum":3,"monthName":"Mar","weekNumber":11,"dayOfWeek":"Fri","dayOfWeekNumber":6,"hourText":16,"hourNumber":16,"settlementPeriod":33,"timeOfDayLocal": "2000-01-01 00:00:00,000000","bankHoliday":"44227.6666666667","workingDay":"NOT HOLIDAY"},</v>
      </c>
      <c r="B273" s="5" t="s">
        <v>62</v>
      </c>
      <c r="C273" s="4" t="str">
        <f>"""dateTimeUTC"":"""&amp;TEXT(ForecastModelInputs!A274,"YYYY-MM-DD HH:MM:SS")&amp;".0000000"","</f>
        <v>"dateTimeUTC":"2019-03-15 16:00:00.0000000",</v>
      </c>
      <c r="D273" s="5" t="str">
        <f>"""temp_location3"":" &amp;ForecastModelInputs!C274&amp;","</f>
        <v>"temp_location3":9.8,</v>
      </c>
      <c r="E273" s="5" t="str">
        <f>"""temp_location6"":" &amp;ForecastModelInputs!D274&amp;","</f>
        <v>"temp_location6":10.84,</v>
      </c>
      <c r="F273" s="5" t="str">
        <f>"""temp_location2"":" &amp;ForecastModelInputs!E274&amp;","</f>
        <v>"temp_location2":10.6,</v>
      </c>
      <c r="G273" s="5" t="str">
        <f>"""temp_location4"":" &amp;ForecastModelInputs!F274&amp;","</f>
        <v>"temp_location4":10.65,</v>
      </c>
      <c r="H273" s="5" t="str">
        <f>"""temp_location5"":" &amp;ForecastModelInputs!G274&amp;","</f>
        <v>"temp_location5":10.88,</v>
      </c>
      <c r="I273" s="5" t="str">
        <f>"""temp_location1"":" &amp;ForecastModelInputs!H274&amp;","</f>
        <v>"temp_location1":10.2,</v>
      </c>
      <c r="J273" s="5" t="str">
        <f>"""solar_location3"":" &amp;ForecastModelInputs!I274&amp;","</f>
        <v>"solar_location3":57.58,</v>
      </c>
      <c r="K273" s="5" t="str">
        <f>"""solar_location6"":" &amp;ForecastModelInputs!J274&amp;","</f>
        <v>"solar_location6":47.66,</v>
      </c>
      <c r="L273" s="5" t="str">
        <f>"""solar_location2"":" &amp;ForecastModelInputs!K274&amp;","</f>
        <v>"solar_location2":45.61,</v>
      </c>
      <c r="M273" s="5" t="str">
        <f>"""solar_location4"":" &amp;ForecastModelInputs!L274&amp;","</f>
        <v>"solar_location4":152.75,</v>
      </c>
      <c r="N273" s="5" t="str">
        <f>"""solar_location5"":" &amp;ForecastModelInputs!M274&amp;","</f>
        <v>"solar_location5":46.83,</v>
      </c>
      <c r="O273" s="5" t="str">
        <f>"""solar_location1"":" &amp;ForecastModelInputs!N274&amp;","</f>
        <v>"solar_location1":29.27,</v>
      </c>
      <c r="P273" s="5" t="str">
        <f>"""summerWinter"":""" &amp;ForecastModelInputs!O274&amp;""","</f>
        <v>"summerWinter":"WINTER",</v>
      </c>
      <c r="Q273" s="4" t="str">
        <f>"""dateTimeLocal"":"""&amp;TEXT(ForecastModelInputs!P274,"YYYY-MM-DD HH:MM:SS")&amp;".0000000"","</f>
        <v>"dateTimeLocal":"2019-03-15 16:00:00.0000000",</v>
      </c>
      <c r="R273" s="5" t="str">
        <f>"""year"":" &amp;ForecastModelInputs!Q274&amp;","</f>
        <v>"year":2019,</v>
      </c>
      <c r="S273" s="5" t="str">
        <f>"""monthNum"":" &amp;ForecastModelInputs!R274&amp;","</f>
        <v>"monthNum":3,</v>
      </c>
      <c r="T273" s="5" t="str">
        <f>"""monthName"":""" &amp;ForecastModelInputs!S274&amp;""","</f>
        <v>"monthName":"Mar",</v>
      </c>
      <c r="U273" s="5" t="str">
        <f>"""weekNumber"":" &amp;ForecastModelInputs!T274&amp;","</f>
        <v>"weekNumber":11,</v>
      </c>
      <c r="V273" s="5" t="str">
        <f>"""dayOfWeek"":""" &amp;TRIM(ForecastModelInputs!U274)&amp;""","</f>
        <v>"dayOfWeek":"Fri",</v>
      </c>
      <c r="W273" s="5" t="str">
        <f>"""dayOfWeekNumber"":" &amp;ForecastModelInputs!V274&amp;","</f>
        <v>"dayOfWeekNumber":6,</v>
      </c>
      <c r="X273" s="5" t="str">
        <f>"""hourText"":"&amp;ForecastModelInputs!X274&amp;","</f>
        <v>"hourText":16,</v>
      </c>
      <c r="Y273" s="5" t="str">
        <f>"""hourNumber"":" &amp;ForecastModelInputs!X274&amp;","</f>
        <v>"hourNumber":16,</v>
      </c>
      <c r="Z273" s="5" t="str">
        <f>"""settlementPeriod"":" &amp;ForecastModelInputs!Y274&amp;","</f>
        <v>"settlementPeriod":33,</v>
      </c>
      <c r="AA273" s="5" t="s">
        <v>63</v>
      </c>
      <c r="AB273" s="5" t="str">
        <f>"""bankHoliday"":""" &amp;ForecastModelInputs!Z274&amp;""","</f>
        <v>"bankHoliday":"44227.6666666667",</v>
      </c>
      <c r="AC273" s="5" t="str">
        <f>"""workingDay"":""" &amp;ForecastModelInputs!AA274&amp;"""},"</f>
        <v>"workingDay":"NOT HOLIDAY"},</v>
      </c>
    </row>
    <row r="274" spans="1:29" x14ac:dyDescent="0.3">
      <c r="A274" s="6" t="str">
        <f t="shared" si="4"/>
        <v>{"dateTimeUTC":"2019-03-15 16:30:00.0000000","temp_location3":9.8,"temp_location6":10.84,"temp_location2":10.6,"temp_location4":10.65,"temp_location5":10.88,"temp_location1":10.2,"solar_location3":57.58,"solar_location6":47.66,"solar_location2":45.61,"solar_location4":152.75,"solar_location5":46.83,"solar_location1":29.27,"summerWinter":"WINTER","dateTimeLocal":"2019-03-15 16:30:00.0000000","year":2019,"monthNum":3,"monthName":"Mar","weekNumber":11,"dayOfWeek":"Fri","dayOfWeekNumber":6,"hourText":16,"hourNumber":16,"settlementPeriod":34,"timeOfDayLocal": "2000-01-01 00:00:00,000000","bankHoliday":"44227.6875","workingDay":"NOT HOLIDAY"},</v>
      </c>
      <c r="B274" s="5" t="s">
        <v>62</v>
      </c>
      <c r="C274" s="4" t="str">
        <f>"""dateTimeUTC"":"""&amp;TEXT(ForecastModelInputs!A275,"YYYY-MM-DD HH:MM:SS")&amp;".0000000"","</f>
        <v>"dateTimeUTC":"2019-03-15 16:30:00.0000000",</v>
      </c>
      <c r="D274" s="5" t="str">
        <f>"""temp_location3"":" &amp;ForecastModelInputs!C275&amp;","</f>
        <v>"temp_location3":9.8,</v>
      </c>
      <c r="E274" s="5" t="str">
        <f>"""temp_location6"":" &amp;ForecastModelInputs!D275&amp;","</f>
        <v>"temp_location6":10.84,</v>
      </c>
      <c r="F274" s="5" t="str">
        <f>"""temp_location2"":" &amp;ForecastModelInputs!E275&amp;","</f>
        <v>"temp_location2":10.6,</v>
      </c>
      <c r="G274" s="5" t="str">
        <f>"""temp_location4"":" &amp;ForecastModelInputs!F275&amp;","</f>
        <v>"temp_location4":10.65,</v>
      </c>
      <c r="H274" s="5" t="str">
        <f>"""temp_location5"":" &amp;ForecastModelInputs!G275&amp;","</f>
        <v>"temp_location5":10.88,</v>
      </c>
      <c r="I274" s="5" t="str">
        <f>"""temp_location1"":" &amp;ForecastModelInputs!H275&amp;","</f>
        <v>"temp_location1":10.2,</v>
      </c>
      <c r="J274" s="5" t="str">
        <f>"""solar_location3"":" &amp;ForecastModelInputs!I275&amp;","</f>
        <v>"solar_location3":57.58,</v>
      </c>
      <c r="K274" s="5" t="str">
        <f>"""solar_location6"":" &amp;ForecastModelInputs!J275&amp;","</f>
        <v>"solar_location6":47.66,</v>
      </c>
      <c r="L274" s="5" t="str">
        <f>"""solar_location2"":" &amp;ForecastModelInputs!K275&amp;","</f>
        <v>"solar_location2":45.61,</v>
      </c>
      <c r="M274" s="5" t="str">
        <f>"""solar_location4"":" &amp;ForecastModelInputs!L275&amp;","</f>
        <v>"solar_location4":152.75,</v>
      </c>
      <c r="N274" s="5" t="str">
        <f>"""solar_location5"":" &amp;ForecastModelInputs!M275&amp;","</f>
        <v>"solar_location5":46.83,</v>
      </c>
      <c r="O274" s="5" t="str">
        <f>"""solar_location1"":" &amp;ForecastModelInputs!N275&amp;","</f>
        <v>"solar_location1":29.27,</v>
      </c>
      <c r="P274" s="5" t="str">
        <f>"""summerWinter"":""" &amp;ForecastModelInputs!O275&amp;""","</f>
        <v>"summerWinter":"WINTER",</v>
      </c>
      <c r="Q274" s="4" t="str">
        <f>"""dateTimeLocal"":"""&amp;TEXT(ForecastModelInputs!P275,"YYYY-MM-DD HH:MM:SS")&amp;".0000000"","</f>
        <v>"dateTimeLocal":"2019-03-15 16:30:00.0000000",</v>
      </c>
      <c r="R274" s="5" t="str">
        <f>"""year"":" &amp;ForecastModelInputs!Q275&amp;","</f>
        <v>"year":2019,</v>
      </c>
      <c r="S274" s="5" t="str">
        <f>"""monthNum"":" &amp;ForecastModelInputs!R275&amp;","</f>
        <v>"monthNum":3,</v>
      </c>
      <c r="T274" s="5" t="str">
        <f>"""monthName"":""" &amp;ForecastModelInputs!S275&amp;""","</f>
        <v>"monthName":"Mar",</v>
      </c>
      <c r="U274" s="5" t="str">
        <f>"""weekNumber"":" &amp;ForecastModelInputs!T275&amp;","</f>
        <v>"weekNumber":11,</v>
      </c>
      <c r="V274" s="5" t="str">
        <f>"""dayOfWeek"":""" &amp;TRIM(ForecastModelInputs!U275)&amp;""","</f>
        <v>"dayOfWeek":"Fri",</v>
      </c>
      <c r="W274" s="5" t="str">
        <f>"""dayOfWeekNumber"":" &amp;ForecastModelInputs!V275&amp;","</f>
        <v>"dayOfWeekNumber":6,</v>
      </c>
      <c r="X274" s="5" t="str">
        <f>"""hourText"":"&amp;ForecastModelInputs!X275&amp;","</f>
        <v>"hourText":16,</v>
      </c>
      <c r="Y274" s="5" t="str">
        <f>"""hourNumber"":" &amp;ForecastModelInputs!X275&amp;","</f>
        <v>"hourNumber":16,</v>
      </c>
      <c r="Z274" s="5" t="str">
        <f>"""settlementPeriod"":" &amp;ForecastModelInputs!Y275&amp;","</f>
        <v>"settlementPeriod":34,</v>
      </c>
      <c r="AA274" s="5" t="s">
        <v>63</v>
      </c>
      <c r="AB274" s="5" t="str">
        <f>"""bankHoliday"":""" &amp;ForecastModelInputs!Z275&amp;""","</f>
        <v>"bankHoliday":"44227.6875",</v>
      </c>
      <c r="AC274" s="5" t="str">
        <f>"""workingDay"":""" &amp;ForecastModelInputs!AA275&amp;"""},"</f>
        <v>"workingDay":"NOT HOLIDAY"},</v>
      </c>
    </row>
    <row r="275" spans="1:29" x14ac:dyDescent="0.3">
      <c r="A275" s="6" t="str">
        <f t="shared" si="4"/>
        <v>{"dateTimeUTC":"2019-03-15 17:00:00.0000000","temp_location3":9.48,"temp_location6":10.76,"temp_location2":10.42,"temp_location4":9.76,"temp_location5":10.81,"temp_location1":10.1,"solar_location3":18.07,"solar_location6":9.95,"solar_location2":13.05,"solar_location4":36.17,"solar_location5":10.23,"solar_location1":9.43,"summerWinter":"WINTER","dateTimeLocal":"2019-03-15 17:00:00.0000000","year":2019,"monthNum":3,"monthName":"Mar","weekNumber":11,"dayOfWeek":"Fri","dayOfWeekNumber":6,"hourText":17,"hourNumber":17,"settlementPeriod":35,"timeOfDayLocal": "2000-01-01 00:00:00,000000","bankHoliday":"44227.7083333333","workingDay":"NOT HOLIDAY"},</v>
      </c>
      <c r="B275" s="5" t="s">
        <v>62</v>
      </c>
      <c r="C275" s="4" t="str">
        <f>"""dateTimeUTC"":"""&amp;TEXT(ForecastModelInputs!A276,"YYYY-MM-DD HH:MM:SS")&amp;".0000000"","</f>
        <v>"dateTimeUTC":"2019-03-15 17:00:00.0000000",</v>
      </c>
      <c r="D275" s="5" t="str">
        <f>"""temp_location3"":" &amp;ForecastModelInputs!C276&amp;","</f>
        <v>"temp_location3":9.48,</v>
      </c>
      <c r="E275" s="5" t="str">
        <f>"""temp_location6"":" &amp;ForecastModelInputs!D276&amp;","</f>
        <v>"temp_location6":10.76,</v>
      </c>
      <c r="F275" s="5" t="str">
        <f>"""temp_location2"":" &amp;ForecastModelInputs!E276&amp;","</f>
        <v>"temp_location2":10.42,</v>
      </c>
      <c r="G275" s="5" t="str">
        <f>"""temp_location4"":" &amp;ForecastModelInputs!F276&amp;","</f>
        <v>"temp_location4":9.76,</v>
      </c>
      <c r="H275" s="5" t="str">
        <f>"""temp_location5"":" &amp;ForecastModelInputs!G276&amp;","</f>
        <v>"temp_location5":10.81,</v>
      </c>
      <c r="I275" s="5" t="str">
        <f>"""temp_location1"":" &amp;ForecastModelInputs!H276&amp;","</f>
        <v>"temp_location1":10.1,</v>
      </c>
      <c r="J275" s="5" t="str">
        <f>"""solar_location3"":" &amp;ForecastModelInputs!I276&amp;","</f>
        <v>"solar_location3":18.07,</v>
      </c>
      <c r="K275" s="5" t="str">
        <f>"""solar_location6"":" &amp;ForecastModelInputs!J276&amp;","</f>
        <v>"solar_location6":9.95,</v>
      </c>
      <c r="L275" s="5" t="str">
        <f>"""solar_location2"":" &amp;ForecastModelInputs!K276&amp;","</f>
        <v>"solar_location2":13.05,</v>
      </c>
      <c r="M275" s="5" t="str">
        <f>"""solar_location4"":" &amp;ForecastModelInputs!L276&amp;","</f>
        <v>"solar_location4":36.17,</v>
      </c>
      <c r="N275" s="5" t="str">
        <f>"""solar_location5"":" &amp;ForecastModelInputs!M276&amp;","</f>
        <v>"solar_location5":10.23,</v>
      </c>
      <c r="O275" s="5" t="str">
        <f>"""solar_location1"":" &amp;ForecastModelInputs!N276&amp;","</f>
        <v>"solar_location1":9.43,</v>
      </c>
      <c r="P275" s="5" t="str">
        <f>"""summerWinter"":""" &amp;ForecastModelInputs!O276&amp;""","</f>
        <v>"summerWinter":"WINTER",</v>
      </c>
      <c r="Q275" s="4" t="str">
        <f>"""dateTimeLocal"":"""&amp;TEXT(ForecastModelInputs!P276,"YYYY-MM-DD HH:MM:SS")&amp;".0000000"","</f>
        <v>"dateTimeLocal":"2019-03-15 17:00:00.0000000",</v>
      </c>
      <c r="R275" s="5" t="str">
        <f>"""year"":" &amp;ForecastModelInputs!Q276&amp;","</f>
        <v>"year":2019,</v>
      </c>
      <c r="S275" s="5" t="str">
        <f>"""monthNum"":" &amp;ForecastModelInputs!R276&amp;","</f>
        <v>"monthNum":3,</v>
      </c>
      <c r="T275" s="5" t="str">
        <f>"""monthName"":""" &amp;ForecastModelInputs!S276&amp;""","</f>
        <v>"monthName":"Mar",</v>
      </c>
      <c r="U275" s="5" t="str">
        <f>"""weekNumber"":" &amp;ForecastModelInputs!T276&amp;","</f>
        <v>"weekNumber":11,</v>
      </c>
      <c r="V275" s="5" t="str">
        <f>"""dayOfWeek"":""" &amp;TRIM(ForecastModelInputs!U276)&amp;""","</f>
        <v>"dayOfWeek":"Fri",</v>
      </c>
      <c r="W275" s="5" t="str">
        <f>"""dayOfWeekNumber"":" &amp;ForecastModelInputs!V276&amp;","</f>
        <v>"dayOfWeekNumber":6,</v>
      </c>
      <c r="X275" s="5" t="str">
        <f>"""hourText"":"&amp;ForecastModelInputs!X276&amp;","</f>
        <v>"hourText":17,</v>
      </c>
      <c r="Y275" s="5" t="str">
        <f>"""hourNumber"":" &amp;ForecastModelInputs!X276&amp;","</f>
        <v>"hourNumber":17,</v>
      </c>
      <c r="Z275" s="5" t="str">
        <f>"""settlementPeriod"":" &amp;ForecastModelInputs!Y276&amp;","</f>
        <v>"settlementPeriod":35,</v>
      </c>
      <c r="AA275" s="5" t="s">
        <v>63</v>
      </c>
      <c r="AB275" s="5" t="str">
        <f>"""bankHoliday"":""" &amp;ForecastModelInputs!Z276&amp;""","</f>
        <v>"bankHoliday":"44227.7083333333",</v>
      </c>
      <c r="AC275" s="5" t="str">
        <f>"""workingDay"":""" &amp;ForecastModelInputs!AA276&amp;"""},"</f>
        <v>"workingDay":"NOT HOLIDAY"},</v>
      </c>
    </row>
    <row r="276" spans="1:29" x14ac:dyDescent="0.3">
      <c r="A276" s="6" t="str">
        <f t="shared" si="4"/>
        <v>{"dateTimeUTC":"2019-03-15 17:30:00.0000000","temp_location3":9.48,"temp_location6":10.76,"temp_location2":10.42,"temp_location4":9.76,"temp_location5":10.81,"temp_location1":10.1,"solar_location3":18.07,"solar_location6":9.95,"solar_location2":13.05,"solar_location4":36.17,"solar_location5":10.23,"solar_location1":9.43,"summerWinter":"WINTER","dateTimeLocal":"2019-03-15 17:30:00.0000000","year":2019,"monthNum":3,"monthName":"Mar","weekNumber":11,"dayOfWeek":"Fri","dayOfWeekNumber":6,"hourText":17,"hourNumber":17,"settlementPeriod":36,"timeOfDayLocal": "2000-01-01 00:00:00,000000","bankHoliday":"44227.7291666667","workingDay":"NOT HOLIDAY"},</v>
      </c>
      <c r="B276" s="5" t="s">
        <v>62</v>
      </c>
      <c r="C276" s="4" t="str">
        <f>"""dateTimeUTC"":"""&amp;TEXT(ForecastModelInputs!A277,"YYYY-MM-DD HH:MM:SS")&amp;".0000000"","</f>
        <v>"dateTimeUTC":"2019-03-15 17:30:00.0000000",</v>
      </c>
      <c r="D276" s="5" t="str">
        <f>"""temp_location3"":" &amp;ForecastModelInputs!C277&amp;","</f>
        <v>"temp_location3":9.48,</v>
      </c>
      <c r="E276" s="5" t="str">
        <f>"""temp_location6"":" &amp;ForecastModelInputs!D277&amp;","</f>
        <v>"temp_location6":10.76,</v>
      </c>
      <c r="F276" s="5" t="str">
        <f>"""temp_location2"":" &amp;ForecastModelInputs!E277&amp;","</f>
        <v>"temp_location2":10.42,</v>
      </c>
      <c r="G276" s="5" t="str">
        <f>"""temp_location4"":" &amp;ForecastModelInputs!F277&amp;","</f>
        <v>"temp_location4":9.76,</v>
      </c>
      <c r="H276" s="5" t="str">
        <f>"""temp_location5"":" &amp;ForecastModelInputs!G277&amp;","</f>
        <v>"temp_location5":10.81,</v>
      </c>
      <c r="I276" s="5" t="str">
        <f>"""temp_location1"":" &amp;ForecastModelInputs!H277&amp;","</f>
        <v>"temp_location1":10.1,</v>
      </c>
      <c r="J276" s="5" t="str">
        <f>"""solar_location3"":" &amp;ForecastModelInputs!I277&amp;","</f>
        <v>"solar_location3":18.07,</v>
      </c>
      <c r="K276" s="5" t="str">
        <f>"""solar_location6"":" &amp;ForecastModelInputs!J277&amp;","</f>
        <v>"solar_location6":9.95,</v>
      </c>
      <c r="L276" s="5" t="str">
        <f>"""solar_location2"":" &amp;ForecastModelInputs!K277&amp;","</f>
        <v>"solar_location2":13.05,</v>
      </c>
      <c r="M276" s="5" t="str">
        <f>"""solar_location4"":" &amp;ForecastModelInputs!L277&amp;","</f>
        <v>"solar_location4":36.17,</v>
      </c>
      <c r="N276" s="5" t="str">
        <f>"""solar_location5"":" &amp;ForecastModelInputs!M277&amp;","</f>
        <v>"solar_location5":10.23,</v>
      </c>
      <c r="O276" s="5" t="str">
        <f>"""solar_location1"":" &amp;ForecastModelInputs!N277&amp;","</f>
        <v>"solar_location1":9.43,</v>
      </c>
      <c r="P276" s="5" t="str">
        <f>"""summerWinter"":""" &amp;ForecastModelInputs!O277&amp;""","</f>
        <v>"summerWinter":"WINTER",</v>
      </c>
      <c r="Q276" s="4" t="str">
        <f>"""dateTimeLocal"":"""&amp;TEXT(ForecastModelInputs!P277,"YYYY-MM-DD HH:MM:SS")&amp;".0000000"","</f>
        <v>"dateTimeLocal":"2019-03-15 17:30:00.0000000",</v>
      </c>
      <c r="R276" s="5" t="str">
        <f>"""year"":" &amp;ForecastModelInputs!Q277&amp;","</f>
        <v>"year":2019,</v>
      </c>
      <c r="S276" s="5" t="str">
        <f>"""monthNum"":" &amp;ForecastModelInputs!R277&amp;","</f>
        <v>"monthNum":3,</v>
      </c>
      <c r="T276" s="5" t="str">
        <f>"""monthName"":""" &amp;ForecastModelInputs!S277&amp;""","</f>
        <v>"monthName":"Mar",</v>
      </c>
      <c r="U276" s="5" t="str">
        <f>"""weekNumber"":" &amp;ForecastModelInputs!T277&amp;","</f>
        <v>"weekNumber":11,</v>
      </c>
      <c r="V276" s="5" t="str">
        <f>"""dayOfWeek"":""" &amp;TRIM(ForecastModelInputs!U277)&amp;""","</f>
        <v>"dayOfWeek":"Fri",</v>
      </c>
      <c r="W276" s="5" t="str">
        <f>"""dayOfWeekNumber"":" &amp;ForecastModelInputs!V277&amp;","</f>
        <v>"dayOfWeekNumber":6,</v>
      </c>
      <c r="X276" s="5" t="str">
        <f>"""hourText"":"&amp;ForecastModelInputs!X277&amp;","</f>
        <v>"hourText":17,</v>
      </c>
      <c r="Y276" s="5" t="str">
        <f>"""hourNumber"":" &amp;ForecastModelInputs!X277&amp;","</f>
        <v>"hourNumber":17,</v>
      </c>
      <c r="Z276" s="5" t="str">
        <f>"""settlementPeriod"":" &amp;ForecastModelInputs!Y277&amp;","</f>
        <v>"settlementPeriod":36,</v>
      </c>
      <c r="AA276" s="5" t="s">
        <v>63</v>
      </c>
      <c r="AB276" s="5" t="str">
        <f>"""bankHoliday"":""" &amp;ForecastModelInputs!Z277&amp;""","</f>
        <v>"bankHoliday":"44227.7291666667",</v>
      </c>
      <c r="AC276" s="5" t="str">
        <f>"""workingDay"":""" &amp;ForecastModelInputs!AA277&amp;"""},"</f>
        <v>"workingDay":"NOT HOLIDAY"},</v>
      </c>
    </row>
    <row r="277" spans="1:29" x14ac:dyDescent="0.3">
      <c r="A277" s="6" t="str">
        <f t="shared" si="4"/>
        <v>{"dateTimeUTC":"2019-03-15 18:00:00.0000000","temp_location3":9.21,"temp_location6":10.73,"temp_location2":10.23,"temp_location4":8.64,"temp_location5":10.83,"temp_location1":10.04,"solar_location3":0.03,"solar_location6":0.01,"solar_location2":0.02,"solar_location4":0,"solar_location5":0.05,"solar_location1":0.03,"summerWinter":"WINTER","dateTimeLocal":"2019-03-15 18:00:00.0000000","year":2019,"monthNum":3,"monthName":"Mar","weekNumber":11,"dayOfWeek":"Fri","dayOfWeekNumber":6,"hourText":18,"hourNumber":18,"settlementPeriod":37,"timeOfDayLocal": "2000-01-01 00:00:00,000000","bankHoliday":"44227.75","workingDay":"NOT HOLIDAY"},</v>
      </c>
      <c r="B277" s="5" t="s">
        <v>62</v>
      </c>
      <c r="C277" s="4" t="str">
        <f>"""dateTimeUTC"":"""&amp;TEXT(ForecastModelInputs!A278,"YYYY-MM-DD HH:MM:SS")&amp;".0000000"","</f>
        <v>"dateTimeUTC":"2019-03-15 18:00:00.0000000",</v>
      </c>
      <c r="D277" s="5" t="str">
        <f>"""temp_location3"":" &amp;ForecastModelInputs!C278&amp;","</f>
        <v>"temp_location3":9.21,</v>
      </c>
      <c r="E277" s="5" t="str">
        <f>"""temp_location6"":" &amp;ForecastModelInputs!D278&amp;","</f>
        <v>"temp_location6":10.73,</v>
      </c>
      <c r="F277" s="5" t="str">
        <f>"""temp_location2"":" &amp;ForecastModelInputs!E278&amp;","</f>
        <v>"temp_location2":10.23,</v>
      </c>
      <c r="G277" s="5" t="str">
        <f>"""temp_location4"":" &amp;ForecastModelInputs!F278&amp;","</f>
        <v>"temp_location4":8.64,</v>
      </c>
      <c r="H277" s="5" t="str">
        <f>"""temp_location5"":" &amp;ForecastModelInputs!G278&amp;","</f>
        <v>"temp_location5":10.83,</v>
      </c>
      <c r="I277" s="5" t="str">
        <f>"""temp_location1"":" &amp;ForecastModelInputs!H278&amp;","</f>
        <v>"temp_location1":10.04,</v>
      </c>
      <c r="J277" s="5" t="str">
        <f>"""solar_location3"":" &amp;ForecastModelInputs!I278&amp;","</f>
        <v>"solar_location3":0.03,</v>
      </c>
      <c r="K277" s="5" t="str">
        <f>"""solar_location6"":" &amp;ForecastModelInputs!J278&amp;","</f>
        <v>"solar_location6":0.01,</v>
      </c>
      <c r="L277" s="5" t="str">
        <f>"""solar_location2"":" &amp;ForecastModelInputs!K278&amp;","</f>
        <v>"solar_location2":0.02,</v>
      </c>
      <c r="M277" s="5" t="str">
        <f>"""solar_location4"":" &amp;ForecastModelInputs!L278&amp;","</f>
        <v>"solar_location4":0,</v>
      </c>
      <c r="N277" s="5" t="str">
        <f>"""solar_location5"":" &amp;ForecastModelInputs!M278&amp;","</f>
        <v>"solar_location5":0.05,</v>
      </c>
      <c r="O277" s="5" t="str">
        <f>"""solar_location1"":" &amp;ForecastModelInputs!N278&amp;","</f>
        <v>"solar_location1":0.03,</v>
      </c>
      <c r="P277" s="5" t="str">
        <f>"""summerWinter"":""" &amp;ForecastModelInputs!O278&amp;""","</f>
        <v>"summerWinter":"WINTER",</v>
      </c>
      <c r="Q277" s="4" t="str">
        <f>"""dateTimeLocal"":"""&amp;TEXT(ForecastModelInputs!P278,"YYYY-MM-DD HH:MM:SS")&amp;".0000000"","</f>
        <v>"dateTimeLocal":"2019-03-15 18:00:00.0000000",</v>
      </c>
      <c r="R277" s="5" t="str">
        <f>"""year"":" &amp;ForecastModelInputs!Q278&amp;","</f>
        <v>"year":2019,</v>
      </c>
      <c r="S277" s="5" t="str">
        <f>"""monthNum"":" &amp;ForecastModelInputs!R278&amp;","</f>
        <v>"monthNum":3,</v>
      </c>
      <c r="T277" s="5" t="str">
        <f>"""monthName"":""" &amp;ForecastModelInputs!S278&amp;""","</f>
        <v>"monthName":"Mar",</v>
      </c>
      <c r="U277" s="5" t="str">
        <f>"""weekNumber"":" &amp;ForecastModelInputs!T278&amp;","</f>
        <v>"weekNumber":11,</v>
      </c>
      <c r="V277" s="5" t="str">
        <f>"""dayOfWeek"":""" &amp;TRIM(ForecastModelInputs!U278)&amp;""","</f>
        <v>"dayOfWeek":"Fri",</v>
      </c>
      <c r="W277" s="5" t="str">
        <f>"""dayOfWeekNumber"":" &amp;ForecastModelInputs!V278&amp;","</f>
        <v>"dayOfWeekNumber":6,</v>
      </c>
      <c r="X277" s="5" t="str">
        <f>"""hourText"":"&amp;ForecastModelInputs!X278&amp;","</f>
        <v>"hourText":18,</v>
      </c>
      <c r="Y277" s="5" t="str">
        <f>"""hourNumber"":" &amp;ForecastModelInputs!X278&amp;","</f>
        <v>"hourNumber":18,</v>
      </c>
      <c r="Z277" s="5" t="str">
        <f>"""settlementPeriod"":" &amp;ForecastModelInputs!Y278&amp;","</f>
        <v>"settlementPeriod":37,</v>
      </c>
      <c r="AA277" s="5" t="s">
        <v>63</v>
      </c>
      <c r="AB277" s="5" t="str">
        <f>"""bankHoliday"":""" &amp;ForecastModelInputs!Z278&amp;""","</f>
        <v>"bankHoliday":"44227.75",</v>
      </c>
      <c r="AC277" s="5" t="str">
        <f>"""workingDay"":""" &amp;ForecastModelInputs!AA278&amp;"""},"</f>
        <v>"workingDay":"NOT HOLIDAY"},</v>
      </c>
    </row>
    <row r="278" spans="1:29" x14ac:dyDescent="0.3">
      <c r="A278" s="6" t="str">
        <f t="shared" si="4"/>
        <v>{"dateTimeUTC":"2019-03-15 18:30:00.0000000","temp_location3":9.21,"temp_location6":10.73,"temp_location2":10.23,"temp_location4":8.64,"temp_location5":10.83,"temp_location1":10.04,"solar_location3":0.03,"solar_location6":0.01,"solar_location2":0.02,"solar_location4":0,"solar_location5":0.05,"solar_location1":0.03,"summerWinter":"WINTER","dateTimeLocal":"2019-03-15 18:30:00.0000000","year":2019,"monthNum":3,"monthName":"Mar","weekNumber":11,"dayOfWeek":"Fri","dayOfWeekNumber":6,"hourText":18,"hourNumber":18,"settlementPeriod":38,"timeOfDayLocal": "2000-01-01 00:00:00,000000","bankHoliday":"44227.7708333333","workingDay":"NOT HOLIDAY"},</v>
      </c>
      <c r="B278" s="5" t="s">
        <v>62</v>
      </c>
      <c r="C278" s="4" t="str">
        <f>"""dateTimeUTC"":"""&amp;TEXT(ForecastModelInputs!A279,"YYYY-MM-DD HH:MM:SS")&amp;".0000000"","</f>
        <v>"dateTimeUTC":"2019-03-15 18:30:00.0000000",</v>
      </c>
      <c r="D278" s="5" t="str">
        <f>"""temp_location3"":" &amp;ForecastModelInputs!C279&amp;","</f>
        <v>"temp_location3":9.21,</v>
      </c>
      <c r="E278" s="5" t="str">
        <f>"""temp_location6"":" &amp;ForecastModelInputs!D279&amp;","</f>
        <v>"temp_location6":10.73,</v>
      </c>
      <c r="F278" s="5" t="str">
        <f>"""temp_location2"":" &amp;ForecastModelInputs!E279&amp;","</f>
        <v>"temp_location2":10.23,</v>
      </c>
      <c r="G278" s="5" t="str">
        <f>"""temp_location4"":" &amp;ForecastModelInputs!F279&amp;","</f>
        <v>"temp_location4":8.64,</v>
      </c>
      <c r="H278" s="5" t="str">
        <f>"""temp_location5"":" &amp;ForecastModelInputs!G279&amp;","</f>
        <v>"temp_location5":10.83,</v>
      </c>
      <c r="I278" s="5" t="str">
        <f>"""temp_location1"":" &amp;ForecastModelInputs!H279&amp;","</f>
        <v>"temp_location1":10.04,</v>
      </c>
      <c r="J278" s="5" t="str">
        <f>"""solar_location3"":" &amp;ForecastModelInputs!I279&amp;","</f>
        <v>"solar_location3":0.03,</v>
      </c>
      <c r="K278" s="5" t="str">
        <f>"""solar_location6"":" &amp;ForecastModelInputs!J279&amp;","</f>
        <v>"solar_location6":0.01,</v>
      </c>
      <c r="L278" s="5" t="str">
        <f>"""solar_location2"":" &amp;ForecastModelInputs!K279&amp;","</f>
        <v>"solar_location2":0.02,</v>
      </c>
      <c r="M278" s="5" t="str">
        <f>"""solar_location4"":" &amp;ForecastModelInputs!L279&amp;","</f>
        <v>"solar_location4":0,</v>
      </c>
      <c r="N278" s="5" t="str">
        <f>"""solar_location5"":" &amp;ForecastModelInputs!M279&amp;","</f>
        <v>"solar_location5":0.05,</v>
      </c>
      <c r="O278" s="5" t="str">
        <f>"""solar_location1"":" &amp;ForecastModelInputs!N279&amp;","</f>
        <v>"solar_location1":0.03,</v>
      </c>
      <c r="P278" s="5" t="str">
        <f>"""summerWinter"":""" &amp;ForecastModelInputs!O279&amp;""","</f>
        <v>"summerWinter":"WINTER",</v>
      </c>
      <c r="Q278" s="4" t="str">
        <f>"""dateTimeLocal"":"""&amp;TEXT(ForecastModelInputs!P279,"YYYY-MM-DD HH:MM:SS")&amp;".0000000"","</f>
        <v>"dateTimeLocal":"2019-03-15 18:30:00.0000000",</v>
      </c>
      <c r="R278" s="5" t="str">
        <f>"""year"":" &amp;ForecastModelInputs!Q279&amp;","</f>
        <v>"year":2019,</v>
      </c>
      <c r="S278" s="5" t="str">
        <f>"""monthNum"":" &amp;ForecastModelInputs!R279&amp;","</f>
        <v>"monthNum":3,</v>
      </c>
      <c r="T278" s="5" t="str">
        <f>"""monthName"":""" &amp;ForecastModelInputs!S279&amp;""","</f>
        <v>"monthName":"Mar",</v>
      </c>
      <c r="U278" s="5" t="str">
        <f>"""weekNumber"":" &amp;ForecastModelInputs!T279&amp;","</f>
        <v>"weekNumber":11,</v>
      </c>
      <c r="V278" s="5" t="str">
        <f>"""dayOfWeek"":""" &amp;TRIM(ForecastModelInputs!U279)&amp;""","</f>
        <v>"dayOfWeek":"Fri",</v>
      </c>
      <c r="W278" s="5" t="str">
        <f>"""dayOfWeekNumber"":" &amp;ForecastModelInputs!V279&amp;","</f>
        <v>"dayOfWeekNumber":6,</v>
      </c>
      <c r="X278" s="5" t="str">
        <f>"""hourText"":"&amp;ForecastModelInputs!X279&amp;","</f>
        <v>"hourText":18,</v>
      </c>
      <c r="Y278" s="5" t="str">
        <f>"""hourNumber"":" &amp;ForecastModelInputs!X279&amp;","</f>
        <v>"hourNumber":18,</v>
      </c>
      <c r="Z278" s="5" t="str">
        <f>"""settlementPeriod"":" &amp;ForecastModelInputs!Y279&amp;","</f>
        <v>"settlementPeriod":38,</v>
      </c>
      <c r="AA278" s="5" t="s">
        <v>63</v>
      </c>
      <c r="AB278" s="5" t="str">
        <f>"""bankHoliday"":""" &amp;ForecastModelInputs!Z279&amp;""","</f>
        <v>"bankHoliday":"44227.7708333333",</v>
      </c>
      <c r="AC278" s="5" t="str">
        <f>"""workingDay"":""" &amp;ForecastModelInputs!AA279&amp;"""},"</f>
        <v>"workingDay":"NOT HOLIDAY"},</v>
      </c>
    </row>
    <row r="279" spans="1:29" x14ac:dyDescent="0.3">
      <c r="A279" s="6" t="str">
        <f t="shared" si="4"/>
        <v>{"dateTimeUTC":"2019-03-15 19:00:00.0000000","temp_location3":9.15,"temp_location6":10.76,"temp_location2":10.17,"temp_location4":8.13,"temp_location5":10.94,"temp_location1":10.04,"solar_location3":0,"solar_location6":0,"solar_location2":0,"solar_location4":0,"solar_location5":0,"solar_location1":0,"summerWinter":"WINTER","dateTimeLocal":"2019-03-15 19:00:00.0000000","year":2019,"monthNum":3,"monthName":"Mar","weekNumber":11,"dayOfWeek":"Fri","dayOfWeekNumber":6,"hourText":19,"hourNumber":19,"settlementPeriod":39,"timeOfDayLocal": "2000-01-01 00:00:00,000000","bankHoliday":"44227.7916666667","workingDay":"NOT HOLIDAY"},</v>
      </c>
      <c r="B279" s="5" t="s">
        <v>62</v>
      </c>
      <c r="C279" s="4" t="str">
        <f>"""dateTimeUTC"":"""&amp;TEXT(ForecastModelInputs!A280,"YYYY-MM-DD HH:MM:SS")&amp;".0000000"","</f>
        <v>"dateTimeUTC":"2019-03-15 19:00:00.0000000",</v>
      </c>
      <c r="D279" s="5" t="str">
        <f>"""temp_location3"":" &amp;ForecastModelInputs!C280&amp;","</f>
        <v>"temp_location3":9.15,</v>
      </c>
      <c r="E279" s="5" t="str">
        <f>"""temp_location6"":" &amp;ForecastModelInputs!D280&amp;","</f>
        <v>"temp_location6":10.76,</v>
      </c>
      <c r="F279" s="5" t="str">
        <f>"""temp_location2"":" &amp;ForecastModelInputs!E280&amp;","</f>
        <v>"temp_location2":10.17,</v>
      </c>
      <c r="G279" s="5" t="str">
        <f>"""temp_location4"":" &amp;ForecastModelInputs!F280&amp;","</f>
        <v>"temp_location4":8.13,</v>
      </c>
      <c r="H279" s="5" t="str">
        <f>"""temp_location5"":" &amp;ForecastModelInputs!G280&amp;","</f>
        <v>"temp_location5":10.94,</v>
      </c>
      <c r="I279" s="5" t="str">
        <f>"""temp_location1"":" &amp;ForecastModelInputs!H280&amp;","</f>
        <v>"temp_location1":10.04,</v>
      </c>
      <c r="J279" s="5" t="str">
        <f>"""solar_location3"":" &amp;ForecastModelInputs!I280&amp;","</f>
        <v>"solar_location3":0,</v>
      </c>
      <c r="K279" s="5" t="str">
        <f>"""solar_location6"":" &amp;ForecastModelInputs!J280&amp;","</f>
        <v>"solar_location6":0,</v>
      </c>
      <c r="L279" s="5" t="str">
        <f>"""solar_location2"":" &amp;ForecastModelInputs!K280&amp;","</f>
        <v>"solar_location2":0,</v>
      </c>
      <c r="M279" s="5" t="str">
        <f>"""solar_location4"":" &amp;ForecastModelInputs!L280&amp;","</f>
        <v>"solar_location4":0,</v>
      </c>
      <c r="N279" s="5" t="str">
        <f>"""solar_location5"":" &amp;ForecastModelInputs!M280&amp;","</f>
        <v>"solar_location5":0,</v>
      </c>
      <c r="O279" s="5" t="str">
        <f>"""solar_location1"":" &amp;ForecastModelInputs!N280&amp;","</f>
        <v>"solar_location1":0,</v>
      </c>
      <c r="P279" s="5" t="str">
        <f>"""summerWinter"":""" &amp;ForecastModelInputs!O280&amp;""","</f>
        <v>"summerWinter":"WINTER",</v>
      </c>
      <c r="Q279" s="4" t="str">
        <f>"""dateTimeLocal"":"""&amp;TEXT(ForecastModelInputs!P280,"YYYY-MM-DD HH:MM:SS")&amp;".0000000"","</f>
        <v>"dateTimeLocal":"2019-03-15 19:00:00.0000000",</v>
      </c>
      <c r="R279" s="5" t="str">
        <f>"""year"":" &amp;ForecastModelInputs!Q280&amp;","</f>
        <v>"year":2019,</v>
      </c>
      <c r="S279" s="5" t="str">
        <f>"""monthNum"":" &amp;ForecastModelInputs!R280&amp;","</f>
        <v>"monthNum":3,</v>
      </c>
      <c r="T279" s="5" t="str">
        <f>"""monthName"":""" &amp;ForecastModelInputs!S280&amp;""","</f>
        <v>"monthName":"Mar",</v>
      </c>
      <c r="U279" s="5" t="str">
        <f>"""weekNumber"":" &amp;ForecastModelInputs!T280&amp;","</f>
        <v>"weekNumber":11,</v>
      </c>
      <c r="V279" s="5" t="str">
        <f>"""dayOfWeek"":""" &amp;TRIM(ForecastModelInputs!U280)&amp;""","</f>
        <v>"dayOfWeek":"Fri",</v>
      </c>
      <c r="W279" s="5" t="str">
        <f>"""dayOfWeekNumber"":" &amp;ForecastModelInputs!V280&amp;","</f>
        <v>"dayOfWeekNumber":6,</v>
      </c>
      <c r="X279" s="5" t="str">
        <f>"""hourText"":"&amp;ForecastModelInputs!X280&amp;","</f>
        <v>"hourText":19,</v>
      </c>
      <c r="Y279" s="5" t="str">
        <f>"""hourNumber"":" &amp;ForecastModelInputs!X280&amp;","</f>
        <v>"hourNumber":19,</v>
      </c>
      <c r="Z279" s="5" t="str">
        <f>"""settlementPeriod"":" &amp;ForecastModelInputs!Y280&amp;","</f>
        <v>"settlementPeriod":39,</v>
      </c>
      <c r="AA279" s="5" t="s">
        <v>63</v>
      </c>
      <c r="AB279" s="5" t="str">
        <f>"""bankHoliday"":""" &amp;ForecastModelInputs!Z280&amp;""","</f>
        <v>"bankHoliday":"44227.7916666667",</v>
      </c>
      <c r="AC279" s="5" t="str">
        <f>"""workingDay"":""" &amp;ForecastModelInputs!AA280&amp;"""},"</f>
        <v>"workingDay":"NOT HOLIDAY"},</v>
      </c>
    </row>
    <row r="280" spans="1:29" x14ac:dyDescent="0.3">
      <c r="A280" s="6" t="str">
        <f t="shared" si="4"/>
        <v>{"dateTimeUTC":"2019-03-15 19:30:00.0000000","temp_location3":9.15,"temp_location6":10.76,"temp_location2":10.17,"temp_location4":8.13,"temp_location5":10.94,"temp_location1":10.04,"solar_location3":0,"solar_location6":0,"solar_location2":0,"solar_location4":0,"solar_location5":0,"solar_location1":0,"summerWinter":"WINTER","dateTimeLocal":"2019-03-15 19:30:00.0000000","year":2019,"monthNum":3,"monthName":"Mar","weekNumber":11,"dayOfWeek":"Fri","dayOfWeekNumber":6,"hourText":19,"hourNumber":19,"settlementPeriod":40,"timeOfDayLocal": "2000-01-01 00:00:00,000000","bankHoliday":"44227.8125","workingDay":"NOT HOLIDAY"},</v>
      </c>
      <c r="B280" s="5" t="s">
        <v>62</v>
      </c>
      <c r="C280" s="4" t="str">
        <f>"""dateTimeUTC"":"""&amp;TEXT(ForecastModelInputs!A281,"YYYY-MM-DD HH:MM:SS")&amp;".0000000"","</f>
        <v>"dateTimeUTC":"2019-03-15 19:30:00.0000000",</v>
      </c>
      <c r="D280" s="5" t="str">
        <f>"""temp_location3"":" &amp;ForecastModelInputs!C281&amp;","</f>
        <v>"temp_location3":9.15,</v>
      </c>
      <c r="E280" s="5" t="str">
        <f>"""temp_location6"":" &amp;ForecastModelInputs!D281&amp;","</f>
        <v>"temp_location6":10.76,</v>
      </c>
      <c r="F280" s="5" t="str">
        <f>"""temp_location2"":" &amp;ForecastModelInputs!E281&amp;","</f>
        <v>"temp_location2":10.17,</v>
      </c>
      <c r="G280" s="5" t="str">
        <f>"""temp_location4"":" &amp;ForecastModelInputs!F281&amp;","</f>
        <v>"temp_location4":8.13,</v>
      </c>
      <c r="H280" s="5" t="str">
        <f>"""temp_location5"":" &amp;ForecastModelInputs!G281&amp;","</f>
        <v>"temp_location5":10.94,</v>
      </c>
      <c r="I280" s="5" t="str">
        <f>"""temp_location1"":" &amp;ForecastModelInputs!H281&amp;","</f>
        <v>"temp_location1":10.04,</v>
      </c>
      <c r="J280" s="5" t="str">
        <f>"""solar_location3"":" &amp;ForecastModelInputs!I281&amp;","</f>
        <v>"solar_location3":0,</v>
      </c>
      <c r="K280" s="5" t="str">
        <f>"""solar_location6"":" &amp;ForecastModelInputs!J281&amp;","</f>
        <v>"solar_location6":0,</v>
      </c>
      <c r="L280" s="5" t="str">
        <f>"""solar_location2"":" &amp;ForecastModelInputs!K281&amp;","</f>
        <v>"solar_location2":0,</v>
      </c>
      <c r="M280" s="5" t="str">
        <f>"""solar_location4"":" &amp;ForecastModelInputs!L281&amp;","</f>
        <v>"solar_location4":0,</v>
      </c>
      <c r="N280" s="5" t="str">
        <f>"""solar_location5"":" &amp;ForecastModelInputs!M281&amp;","</f>
        <v>"solar_location5":0,</v>
      </c>
      <c r="O280" s="5" t="str">
        <f>"""solar_location1"":" &amp;ForecastModelInputs!N281&amp;","</f>
        <v>"solar_location1":0,</v>
      </c>
      <c r="P280" s="5" t="str">
        <f>"""summerWinter"":""" &amp;ForecastModelInputs!O281&amp;""","</f>
        <v>"summerWinter":"WINTER",</v>
      </c>
      <c r="Q280" s="4" t="str">
        <f>"""dateTimeLocal"":"""&amp;TEXT(ForecastModelInputs!P281,"YYYY-MM-DD HH:MM:SS")&amp;".0000000"","</f>
        <v>"dateTimeLocal":"2019-03-15 19:30:00.0000000",</v>
      </c>
      <c r="R280" s="5" t="str">
        <f>"""year"":" &amp;ForecastModelInputs!Q281&amp;","</f>
        <v>"year":2019,</v>
      </c>
      <c r="S280" s="5" t="str">
        <f>"""monthNum"":" &amp;ForecastModelInputs!R281&amp;","</f>
        <v>"monthNum":3,</v>
      </c>
      <c r="T280" s="5" t="str">
        <f>"""monthName"":""" &amp;ForecastModelInputs!S281&amp;""","</f>
        <v>"monthName":"Mar",</v>
      </c>
      <c r="U280" s="5" t="str">
        <f>"""weekNumber"":" &amp;ForecastModelInputs!T281&amp;","</f>
        <v>"weekNumber":11,</v>
      </c>
      <c r="V280" s="5" t="str">
        <f>"""dayOfWeek"":""" &amp;TRIM(ForecastModelInputs!U281)&amp;""","</f>
        <v>"dayOfWeek":"Fri",</v>
      </c>
      <c r="W280" s="5" t="str">
        <f>"""dayOfWeekNumber"":" &amp;ForecastModelInputs!V281&amp;","</f>
        <v>"dayOfWeekNumber":6,</v>
      </c>
      <c r="X280" s="5" t="str">
        <f>"""hourText"":"&amp;ForecastModelInputs!X281&amp;","</f>
        <v>"hourText":19,</v>
      </c>
      <c r="Y280" s="5" t="str">
        <f>"""hourNumber"":" &amp;ForecastModelInputs!X281&amp;","</f>
        <v>"hourNumber":19,</v>
      </c>
      <c r="Z280" s="5" t="str">
        <f>"""settlementPeriod"":" &amp;ForecastModelInputs!Y281&amp;","</f>
        <v>"settlementPeriod":40,</v>
      </c>
      <c r="AA280" s="5" t="s">
        <v>63</v>
      </c>
      <c r="AB280" s="5" t="str">
        <f>"""bankHoliday"":""" &amp;ForecastModelInputs!Z281&amp;""","</f>
        <v>"bankHoliday":"44227.8125",</v>
      </c>
      <c r="AC280" s="5" t="str">
        <f>"""workingDay"":""" &amp;ForecastModelInputs!AA281&amp;"""},"</f>
        <v>"workingDay":"NOT HOLIDAY"},</v>
      </c>
    </row>
    <row r="281" spans="1:29" x14ac:dyDescent="0.3">
      <c r="A281" s="6" t="str">
        <f t="shared" si="4"/>
        <v>{"dateTimeUTC":"2019-03-15 20:00:00.0000000","temp_location3":9.19,"temp_location6":10.9,"temp_location2":10.21,"temp_location4":7.91,"temp_location5":11,"temp_location1":10.1,"solar_location3":0,"solar_location6":0,"solar_location2":0,"solar_location4":0,"solar_location5":0,"solar_location1":0,"summerWinter":"WINTER","dateTimeLocal":"2019-03-15 20:00:00.0000000","year":2019,"monthNum":3,"monthName":"Mar","weekNumber":11,"dayOfWeek":"Fri","dayOfWeekNumber":6,"hourText":20,"hourNumber":20,"settlementPeriod":41,"timeOfDayLocal": "2000-01-01 00:00:00,000000","bankHoliday":"44227.8333333333","workingDay":"NOT HOLIDAY"},</v>
      </c>
      <c r="B281" s="5" t="s">
        <v>62</v>
      </c>
      <c r="C281" s="4" t="str">
        <f>"""dateTimeUTC"":"""&amp;TEXT(ForecastModelInputs!A282,"YYYY-MM-DD HH:MM:SS")&amp;".0000000"","</f>
        <v>"dateTimeUTC":"2019-03-15 20:00:00.0000000",</v>
      </c>
      <c r="D281" s="5" t="str">
        <f>"""temp_location3"":" &amp;ForecastModelInputs!C282&amp;","</f>
        <v>"temp_location3":9.19,</v>
      </c>
      <c r="E281" s="5" t="str">
        <f>"""temp_location6"":" &amp;ForecastModelInputs!D282&amp;","</f>
        <v>"temp_location6":10.9,</v>
      </c>
      <c r="F281" s="5" t="str">
        <f>"""temp_location2"":" &amp;ForecastModelInputs!E282&amp;","</f>
        <v>"temp_location2":10.21,</v>
      </c>
      <c r="G281" s="5" t="str">
        <f>"""temp_location4"":" &amp;ForecastModelInputs!F282&amp;","</f>
        <v>"temp_location4":7.91,</v>
      </c>
      <c r="H281" s="5" t="str">
        <f>"""temp_location5"":" &amp;ForecastModelInputs!G282&amp;","</f>
        <v>"temp_location5":11,</v>
      </c>
      <c r="I281" s="5" t="str">
        <f>"""temp_location1"":" &amp;ForecastModelInputs!H282&amp;","</f>
        <v>"temp_location1":10.1,</v>
      </c>
      <c r="J281" s="5" t="str">
        <f>"""solar_location3"":" &amp;ForecastModelInputs!I282&amp;","</f>
        <v>"solar_location3":0,</v>
      </c>
      <c r="K281" s="5" t="str">
        <f>"""solar_location6"":" &amp;ForecastModelInputs!J282&amp;","</f>
        <v>"solar_location6":0,</v>
      </c>
      <c r="L281" s="5" t="str">
        <f>"""solar_location2"":" &amp;ForecastModelInputs!K282&amp;","</f>
        <v>"solar_location2":0,</v>
      </c>
      <c r="M281" s="5" t="str">
        <f>"""solar_location4"":" &amp;ForecastModelInputs!L282&amp;","</f>
        <v>"solar_location4":0,</v>
      </c>
      <c r="N281" s="5" t="str">
        <f>"""solar_location5"":" &amp;ForecastModelInputs!M282&amp;","</f>
        <v>"solar_location5":0,</v>
      </c>
      <c r="O281" s="5" t="str">
        <f>"""solar_location1"":" &amp;ForecastModelInputs!N282&amp;","</f>
        <v>"solar_location1":0,</v>
      </c>
      <c r="P281" s="5" t="str">
        <f>"""summerWinter"":""" &amp;ForecastModelInputs!O282&amp;""","</f>
        <v>"summerWinter":"WINTER",</v>
      </c>
      <c r="Q281" s="4" t="str">
        <f>"""dateTimeLocal"":"""&amp;TEXT(ForecastModelInputs!P282,"YYYY-MM-DD HH:MM:SS")&amp;".0000000"","</f>
        <v>"dateTimeLocal":"2019-03-15 20:00:00.0000000",</v>
      </c>
      <c r="R281" s="5" t="str">
        <f>"""year"":" &amp;ForecastModelInputs!Q282&amp;","</f>
        <v>"year":2019,</v>
      </c>
      <c r="S281" s="5" t="str">
        <f>"""monthNum"":" &amp;ForecastModelInputs!R282&amp;","</f>
        <v>"monthNum":3,</v>
      </c>
      <c r="T281" s="5" t="str">
        <f>"""monthName"":""" &amp;ForecastModelInputs!S282&amp;""","</f>
        <v>"monthName":"Mar",</v>
      </c>
      <c r="U281" s="5" t="str">
        <f>"""weekNumber"":" &amp;ForecastModelInputs!T282&amp;","</f>
        <v>"weekNumber":11,</v>
      </c>
      <c r="V281" s="5" t="str">
        <f>"""dayOfWeek"":""" &amp;TRIM(ForecastModelInputs!U282)&amp;""","</f>
        <v>"dayOfWeek":"Fri",</v>
      </c>
      <c r="W281" s="5" t="str">
        <f>"""dayOfWeekNumber"":" &amp;ForecastModelInputs!V282&amp;","</f>
        <v>"dayOfWeekNumber":6,</v>
      </c>
      <c r="X281" s="5" t="str">
        <f>"""hourText"":"&amp;ForecastModelInputs!X282&amp;","</f>
        <v>"hourText":20,</v>
      </c>
      <c r="Y281" s="5" t="str">
        <f>"""hourNumber"":" &amp;ForecastModelInputs!X282&amp;","</f>
        <v>"hourNumber":20,</v>
      </c>
      <c r="Z281" s="5" t="str">
        <f>"""settlementPeriod"":" &amp;ForecastModelInputs!Y282&amp;","</f>
        <v>"settlementPeriod":41,</v>
      </c>
      <c r="AA281" s="5" t="s">
        <v>63</v>
      </c>
      <c r="AB281" s="5" t="str">
        <f>"""bankHoliday"":""" &amp;ForecastModelInputs!Z282&amp;""","</f>
        <v>"bankHoliday":"44227.8333333333",</v>
      </c>
      <c r="AC281" s="5" t="str">
        <f>"""workingDay"":""" &amp;ForecastModelInputs!AA282&amp;"""},"</f>
        <v>"workingDay":"NOT HOLIDAY"},</v>
      </c>
    </row>
    <row r="282" spans="1:29" x14ac:dyDescent="0.3">
      <c r="A282" s="6" t="str">
        <f t="shared" si="4"/>
        <v>{"dateTimeUTC":"2019-03-15 20:30:00.0000000","temp_location3":9.19,"temp_location6":10.9,"temp_location2":10.21,"temp_location4":7.91,"temp_location5":11,"temp_location1":10.1,"solar_location3":0,"solar_location6":0,"solar_location2":0,"solar_location4":0,"solar_location5":0,"solar_location1":0,"summerWinter":"WINTER","dateTimeLocal":"2019-03-15 20:30:00.0000000","year":2019,"monthNum":3,"monthName":"Mar","weekNumber":11,"dayOfWeek":"Fri","dayOfWeekNumber":6,"hourText":20,"hourNumber":20,"settlementPeriod":42,"timeOfDayLocal": "2000-01-01 00:00:00,000000","bankHoliday":"44227.8541666667","workingDay":"NOT HOLIDAY"},</v>
      </c>
      <c r="B282" s="5" t="s">
        <v>62</v>
      </c>
      <c r="C282" s="4" t="str">
        <f>"""dateTimeUTC"":"""&amp;TEXT(ForecastModelInputs!A283,"YYYY-MM-DD HH:MM:SS")&amp;".0000000"","</f>
        <v>"dateTimeUTC":"2019-03-15 20:30:00.0000000",</v>
      </c>
      <c r="D282" s="5" t="str">
        <f>"""temp_location3"":" &amp;ForecastModelInputs!C283&amp;","</f>
        <v>"temp_location3":9.19,</v>
      </c>
      <c r="E282" s="5" t="str">
        <f>"""temp_location6"":" &amp;ForecastModelInputs!D283&amp;","</f>
        <v>"temp_location6":10.9,</v>
      </c>
      <c r="F282" s="5" t="str">
        <f>"""temp_location2"":" &amp;ForecastModelInputs!E283&amp;","</f>
        <v>"temp_location2":10.21,</v>
      </c>
      <c r="G282" s="5" t="str">
        <f>"""temp_location4"":" &amp;ForecastModelInputs!F283&amp;","</f>
        <v>"temp_location4":7.91,</v>
      </c>
      <c r="H282" s="5" t="str">
        <f>"""temp_location5"":" &amp;ForecastModelInputs!G283&amp;","</f>
        <v>"temp_location5":11,</v>
      </c>
      <c r="I282" s="5" t="str">
        <f>"""temp_location1"":" &amp;ForecastModelInputs!H283&amp;","</f>
        <v>"temp_location1":10.1,</v>
      </c>
      <c r="J282" s="5" t="str">
        <f>"""solar_location3"":" &amp;ForecastModelInputs!I283&amp;","</f>
        <v>"solar_location3":0,</v>
      </c>
      <c r="K282" s="5" t="str">
        <f>"""solar_location6"":" &amp;ForecastModelInputs!J283&amp;","</f>
        <v>"solar_location6":0,</v>
      </c>
      <c r="L282" s="5" t="str">
        <f>"""solar_location2"":" &amp;ForecastModelInputs!K283&amp;","</f>
        <v>"solar_location2":0,</v>
      </c>
      <c r="M282" s="5" t="str">
        <f>"""solar_location4"":" &amp;ForecastModelInputs!L283&amp;","</f>
        <v>"solar_location4":0,</v>
      </c>
      <c r="N282" s="5" t="str">
        <f>"""solar_location5"":" &amp;ForecastModelInputs!M283&amp;","</f>
        <v>"solar_location5":0,</v>
      </c>
      <c r="O282" s="5" t="str">
        <f>"""solar_location1"":" &amp;ForecastModelInputs!N283&amp;","</f>
        <v>"solar_location1":0,</v>
      </c>
      <c r="P282" s="5" t="str">
        <f>"""summerWinter"":""" &amp;ForecastModelInputs!O283&amp;""","</f>
        <v>"summerWinter":"WINTER",</v>
      </c>
      <c r="Q282" s="4" t="str">
        <f>"""dateTimeLocal"":"""&amp;TEXT(ForecastModelInputs!P283,"YYYY-MM-DD HH:MM:SS")&amp;".0000000"","</f>
        <v>"dateTimeLocal":"2019-03-15 20:30:00.0000000",</v>
      </c>
      <c r="R282" s="5" t="str">
        <f>"""year"":" &amp;ForecastModelInputs!Q283&amp;","</f>
        <v>"year":2019,</v>
      </c>
      <c r="S282" s="5" t="str">
        <f>"""monthNum"":" &amp;ForecastModelInputs!R283&amp;","</f>
        <v>"monthNum":3,</v>
      </c>
      <c r="T282" s="5" t="str">
        <f>"""monthName"":""" &amp;ForecastModelInputs!S283&amp;""","</f>
        <v>"monthName":"Mar",</v>
      </c>
      <c r="U282" s="5" t="str">
        <f>"""weekNumber"":" &amp;ForecastModelInputs!T283&amp;","</f>
        <v>"weekNumber":11,</v>
      </c>
      <c r="V282" s="5" t="str">
        <f>"""dayOfWeek"":""" &amp;TRIM(ForecastModelInputs!U283)&amp;""","</f>
        <v>"dayOfWeek":"Fri",</v>
      </c>
      <c r="W282" s="5" t="str">
        <f>"""dayOfWeekNumber"":" &amp;ForecastModelInputs!V283&amp;","</f>
        <v>"dayOfWeekNumber":6,</v>
      </c>
      <c r="X282" s="5" t="str">
        <f>"""hourText"":"&amp;ForecastModelInputs!X283&amp;","</f>
        <v>"hourText":20,</v>
      </c>
      <c r="Y282" s="5" t="str">
        <f>"""hourNumber"":" &amp;ForecastModelInputs!X283&amp;","</f>
        <v>"hourNumber":20,</v>
      </c>
      <c r="Z282" s="5" t="str">
        <f>"""settlementPeriod"":" &amp;ForecastModelInputs!Y283&amp;","</f>
        <v>"settlementPeriod":42,</v>
      </c>
      <c r="AA282" s="5" t="s">
        <v>63</v>
      </c>
      <c r="AB282" s="5" t="str">
        <f>"""bankHoliday"":""" &amp;ForecastModelInputs!Z283&amp;""","</f>
        <v>"bankHoliday":"44227.8541666667",</v>
      </c>
      <c r="AC282" s="5" t="str">
        <f>"""workingDay"":""" &amp;ForecastModelInputs!AA283&amp;"""},"</f>
        <v>"workingDay":"NOT HOLIDAY"},</v>
      </c>
    </row>
    <row r="283" spans="1:29" x14ac:dyDescent="0.3">
      <c r="A283" s="6" t="str">
        <f t="shared" si="4"/>
        <v>{"dateTimeUTC":"2019-03-15 21:00:00.0000000","temp_location3":9.25,"temp_location6":10.89,"temp_location2":10.19,"temp_location4":8.03,"temp_location5":10.95,"temp_location1":10.11,"solar_location3":0,"solar_location6":0,"solar_location2":0,"solar_location4":0,"solar_location5":0,"solar_location1":0,"summerWinter":"WINTER","dateTimeLocal":"2019-03-15 21:00:00.0000000","year":2019,"monthNum":3,"monthName":"Mar","weekNumber":11,"dayOfWeek":"Fri","dayOfWeekNumber":6,"hourText":21,"hourNumber":21,"settlementPeriod":43,"timeOfDayLocal": "2000-01-01 00:00:00,000000","bankHoliday":"44227.875","workingDay":"NOT HOLIDAY"},</v>
      </c>
      <c r="B283" s="5" t="s">
        <v>62</v>
      </c>
      <c r="C283" s="4" t="str">
        <f>"""dateTimeUTC"":"""&amp;TEXT(ForecastModelInputs!A284,"YYYY-MM-DD HH:MM:SS")&amp;".0000000"","</f>
        <v>"dateTimeUTC":"2019-03-15 21:00:00.0000000",</v>
      </c>
      <c r="D283" s="5" t="str">
        <f>"""temp_location3"":" &amp;ForecastModelInputs!C284&amp;","</f>
        <v>"temp_location3":9.25,</v>
      </c>
      <c r="E283" s="5" t="str">
        <f>"""temp_location6"":" &amp;ForecastModelInputs!D284&amp;","</f>
        <v>"temp_location6":10.89,</v>
      </c>
      <c r="F283" s="5" t="str">
        <f>"""temp_location2"":" &amp;ForecastModelInputs!E284&amp;","</f>
        <v>"temp_location2":10.19,</v>
      </c>
      <c r="G283" s="5" t="str">
        <f>"""temp_location4"":" &amp;ForecastModelInputs!F284&amp;","</f>
        <v>"temp_location4":8.03,</v>
      </c>
      <c r="H283" s="5" t="str">
        <f>"""temp_location5"":" &amp;ForecastModelInputs!G284&amp;","</f>
        <v>"temp_location5":10.95,</v>
      </c>
      <c r="I283" s="5" t="str">
        <f>"""temp_location1"":" &amp;ForecastModelInputs!H284&amp;","</f>
        <v>"temp_location1":10.11,</v>
      </c>
      <c r="J283" s="5" t="str">
        <f>"""solar_location3"":" &amp;ForecastModelInputs!I284&amp;","</f>
        <v>"solar_location3":0,</v>
      </c>
      <c r="K283" s="5" t="str">
        <f>"""solar_location6"":" &amp;ForecastModelInputs!J284&amp;","</f>
        <v>"solar_location6":0,</v>
      </c>
      <c r="L283" s="5" t="str">
        <f>"""solar_location2"":" &amp;ForecastModelInputs!K284&amp;","</f>
        <v>"solar_location2":0,</v>
      </c>
      <c r="M283" s="5" t="str">
        <f>"""solar_location4"":" &amp;ForecastModelInputs!L284&amp;","</f>
        <v>"solar_location4":0,</v>
      </c>
      <c r="N283" s="5" t="str">
        <f>"""solar_location5"":" &amp;ForecastModelInputs!M284&amp;","</f>
        <v>"solar_location5":0,</v>
      </c>
      <c r="O283" s="5" t="str">
        <f>"""solar_location1"":" &amp;ForecastModelInputs!N284&amp;","</f>
        <v>"solar_location1":0,</v>
      </c>
      <c r="P283" s="5" t="str">
        <f>"""summerWinter"":""" &amp;ForecastModelInputs!O284&amp;""","</f>
        <v>"summerWinter":"WINTER",</v>
      </c>
      <c r="Q283" s="4" t="str">
        <f>"""dateTimeLocal"":"""&amp;TEXT(ForecastModelInputs!P284,"YYYY-MM-DD HH:MM:SS")&amp;".0000000"","</f>
        <v>"dateTimeLocal":"2019-03-15 21:00:00.0000000",</v>
      </c>
      <c r="R283" s="5" t="str">
        <f>"""year"":" &amp;ForecastModelInputs!Q284&amp;","</f>
        <v>"year":2019,</v>
      </c>
      <c r="S283" s="5" t="str">
        <f>"""monthNum"":" &amp;ForecastModelInputs!R284&amp;","</f>
        <v>"monthNum":3,</v>
      </c>
      <c r="T283" s="5" t="str">
        <f>"""monthName"":""" &amp;ForecastModelInputs!S284&amp;""","</f>
        <v>"monthName":"Mar",</v>
      </c>
      <c r="U283" s="5" t="str">
        <f>"""weekNumber"":" &amp;ForecastModelInputs!T284&amp;","</f>
        <v>"weekNumber":11,</v>
      </c>
      <c r="V283" s="5" t="str">
        <f>"""dayOfWeek"":""" &amp;TRIM(ForecastModelInputs!U284)&amp;""","</f>
        <v>"dayOfWeek":"Fri",</v>
      </c>
      <c r="W283" s="5" t="str">
        <f>"""dayOfWeekNumber"":" &amp;ForecastModelInputs!V284&amp;","</f>
        <v>"dayOfWeekNumber":6,</v>
      </c>
      <c r="X283" s="5" t="str">
        <f>"""hourText"":"&amp;ForecastModelInputs!X284&amp;","</f>
        <v>"hourText":21,</v>
      </c>
      <c r="Y283" s="5" t="str">
        <f>"""hourNumber"":" &amp;ForecastModelInputs!X284&amp;","</f>
        <v>"hourNumber":21,</v>
      </c>
      <c r="Z283" s="5" t="str">
        <f>"""settlementPeriod"":" &amp;ForecastModelInputs!Y284&amp;","</f>
        <v>"settlementPeriod":43,</v>
      </c>
      <c r="AA283" s="5" t="s">
        <v>63</v>
      </c>
      <c r="AB283" s="5" t="str">
        <f>"""bankHoliday"":""" &amp;ForecastModelInputs!Z284&amp;""","</f>
        <v>"bankHoliday":"44227.875",</v>
      </c>
      <c r="AC283" s="5" t="str">
        <f>"""workingDay"":""" &amp;ForecastModelInputs!AA284&amp;"""},"</f>
        <v>"workingDay":"NOT HOLIDAY"},</v>
      </c>
    </row>
    <row r="284" spans="1:29" x14ac:dyDescent="0.3">
      <c r="A284" s="6" t="str">
        <f t="shared" si="4"/>
        <v>{"dateTimeUTC":"2019-03-15 21:30:00.0000000","temp_location3":9.25,"temp_location6":10.89,"temp_location2":10.19,"temp_location4":8.03,"temp_location5":10.95,"temp_location1":10.11,"solar_location3":0,"solar_location6":0,"solar_location2":0,"solar_location4":0,"solar_location5":0,"solar_location1":0,"summerWinter":"WINTER","dateTimeLocal":"2019-03-15 21:30:00.0000000","year":2019,"monthNum":3,"monthName":"Mar","weekNumber":11,"dayOfWeek":"Fri","dayOfWeekNumber":6,"hourText":21,"hourNumber":21,"settlementPeriod":44,"timeOfDayLocal": "2000-01-01 00:00:00,000000","bankHoliday":"44227.8958333333","workingDay":"NOT HOLIDAY"},</v>
      </c>
      <c r="B284" s="5" t="s">
        <v>62</v>
      </c>
      <c r="C284" s="4" t="str">
        <f>"""dateTimeUTC"":"""&amp;TEXT(ForecastModelInputs!A285,"YYYY-MM-DD HH:MM:SS")&amp;".0000000"","</f>
        <v>"dateTimeUTC":"2019-03-15 21:30:00.0000000",</v>
      </c>
      <c r="D284" s="5" t="str">
        <f>"""temp_location3"":" &amp;ForecastModelInputs!C285&amp;","</f>
        <v>"temp_location3":9.25,</v>
      </c>
      <c r="E284" s="5" t="str">
        <f>"""temp_location6"":" &amp;ForecastModelInputs!D285&amp;","</f>
        <v>"temp_location6":10.89,</v>
      </c>
      <c r="F284" s="5" t="str">
        <f>"""temp_location2"":" &amp;ForecastModelInputs!E285&amp;","</f>
        <v>"temp_location2":10.19,</v>
      </c>
      <c r="G284" s="5" t="str">
        <f>"""temp_location4"":" &amp;ForecastModelInputs!F285&amp;","</f>
        <v>"temp_location4":8.03,</v>
      </c>
      <c r="H284" s="5" t="str">
        <f>"""temp_location5"":" &amp;ForecastModelInputs!G285&amp;","</f>
        <v>"temp_location5":10.95,</v>
      </c>
      <c r="I284" s="5" t="str">
        <f>"""temp_location1"":" &amp;ForecastModelInputs!H285&amp;","</f>
        <v>"temp_location1":10.11,</v>
      </c>
      <c r="J284" s="5" t="str">
        <f>"""solar_location3"":" &amp;ForecastModelInputs!I285&amp;","</f>
        <v>"solar_location3":0,</v>
      </c>
      <c r="K284" s="5" t="str">
        <f>"""solar_location6"":" &amp;ForecastModelInputs!J285&amp;","</f>
        <v>"solar_location6":0,</v>
      </c>
      <c r="L284" s="5" t="str">
        <f>"""solar_location2"":" &amp;ForecastModelInputs!K285&amp;","</f>
        <v>"solar_location2":0,</v>
      </c>
      <c r="M284" s="5" t="str">
        <f>"""solar_location4"":" &amp;ForecastModelInputs!L285&amp;","</f>
        <v>"solar_location4":0,</v>
      </c>
      <c r="N284" s="5" t="str">
        <f>"""solar_location5"":" &amp;ForecastModelInputs!M285&amp;","</f>
        <v>"solar_location5":0,</v>
      </c>
      <c r="O284" s="5" t="str">
        <f>"""solar_location1"":" &amp;ForecastModelInputs!N285&amp;","</f>
        <v>"solar_location1":0,</v>
      </c>
      <c r="P284" s="5" t="str">
        <f>"""summerWinter"":""" &amp;ForecastModelInputs!O285&amp;""","</f>
        <v>"summerWinter":"WINTER",</v>
      </c>
      <c r="Q284" s="4" t="str">
        <f>"""dateTimeLocal"":"""&amp;TEXT(ForecastModelInputs!P285,"YYYY-MM-DD HH:MM:SS")&amp;".0000000"","</f>
        <v>"dateTimeLocal":"2019-03-15 21:30:00.0000000",</v>
      </c>
      <c r="R284" s="5" t="str">
        <f>"""year"":" &amp;ForecastModelInputs!Q285&amp;","</f>
        <v>"year":2019,</v>
      </c>
      <c r="S284" s="5" t="str">
        <f>"""monthNum"":" &amp;ForecastModelInputs!R285&amp;","</f>
        <v>"monthNum":3,</v>
      </c>
      <c r="T284" s="5" t="str">
        <f>"""monthName"":""" &amp;ForecastModelInputs!S285&amp;""","</f>
        <v>"monthName":"Mar",</v>
      </c>
      <c r="U284" s="5" t="str">
        <f>"""weekNumber"":" &amp;ForecastModelInputs!T285&amp;","</f>
        <v>"weekNumber":11,</v>
      </c>
      <c r="V284" s="5" t="str">
        <f>"""dayOfWeek"":""" &amp;TRIM(ForecastModelInputs!U285)&amp;""","</f>
        <v>"dayOfWeek":"Fri",</v>
      </c>
      <c r="W284" s="5" t="str">
        <f>"""dayOfWeekNumber"":" &amp;ForecastModelInputs!V285&amp;","</f>
        <v>"dayOfWeekNumber":6,</v>
      </c>
      <c r="X284" s="5" t="str">
        <f>"""hourText"":"&amp;ForecastModelInputs!X285&amp;","</f>
        <v>"hourText":21,</v>
      </c>
      <c r="Y284" s="5" t="str">
        <f>"""hourNumber"":" &amp;ForecastModelInputs!X285&amp;","</f>
        <v>"hourNumber":21,</v>
      </c>
      <c r="Z284" s="5" t="str">
        <f>"""settlementPeriod"":" &amp;ForecastModelInputs!Y285&amp;","</f>
        <v>"settlementPeriod":44,</v>
      </c>
      <c r="AA284" s="5" t="s">
        <v>63</v>
      </c>
      <c r="AB284" s="5" t="str">
        <f>"""bankHoliday"":""" &amp;ForecastModelInputs!Z285&amp;""","</f>
        <v>"bankHoliday":"44227.8958333333",</v>
      </c>
      <c r="AC284" s="5" t="str">
        <f>"""workingDay"":""" &amp;ForecastModelInputs!AA285&amp;"""},"</f>
        <v>"workingDay":"NOT HOLIDAY"},</v>
      </c>
    </row>
    <row r="285" spans="1:29" x14ac:dyDescent="0.3">
      <c r="A285" s="6" t="str">
        <f t="shared" si="4"/>
        <v>{"dateTimeUTC":"2019-03-15 22:00:00.0000000","temp_location3":9.48,"temp_location6":10.85,"temp_location2":10.2,"temp_location4":8.28,"temp_location5":10.88,"temp_location1":10.07,"solar_location3":0,"solar_location6":0,"solar_location2":0,"solar_location4":0,"solar_location5":0,"solar_location1":0,"summerWinter":"WINTER","dateTimeLocal":"2019-03-15 22:00:00.0000000","year":2019,"monthNum":3,"monthName":"Mar","weekNumber":11,"dayOfWeek":"Fri","dayOfWeekNumber":6,"hourText":22,"hourNumber":22,"settlementPeriod":45,"timeOfDayLocal": "2000-01-01 00:00:00,000000","bankHoliday":"44227.9166666667","workingDay":"NOT HOLIDAY"},</v>
      </c>
      <c r="B285" s="5" t="s">
        <v>62</v>
      </c>
      <c r="C285" s="4" t="str">
        <f>"""dateTimeUTC"":"""&amp;TEXT(ForecastModelInputs!A286,"YYYY-MM-DD HH:MM:SS")&amp;".0000000"","</f>
        <v>"dateTimeUTC":"2019-03-15 22:00:00.0000000",</v>
      </c>
      <c r="D285" s="5" t="str">
        <f>"""temp_location3"":" &amp;ForecastModelInputs!C286&amp;","</f>
        <v>"temp_location3":9.48,</v>
      </c>
      <c r="E285" s="5" t="str">
        <f>"""temp_location6"":" &amp;ForecastModelInputs!D286&amp;","</f>
        <v>"temp_location6":10.85,</v>
      </c>
      <c r="F285" s="5" t="str">
        <f>"""temp_location2"":" &amp;ForecastModelInputs!E286&amp;","</f>
        <v>"temp_location2":10.2,</v>
      </c>
      <c r="G285" s="5" t="str">
        <f>"""temp_location4"":" &amp;ForecastModelInputs!F286&amp;","</f>
        <v>"temp_location4":8.28,</v>
      </c>
      <c r="H285" s="5" t="str">
        <f>"""temp_location5"":" &amp;ForecastModelInputs!G286&amp;","</f>
        <v>"temp_location5":10.88,</v>
      </c>
      <c r="I285" s="5" t="str">
        <f>"""temp_location1"":" &amp;ForecastModelInputs!H286&amp;","</f>
        <v>"temp_location1":10.07,</v>
      </c>
      <c r="J285" s="5" t="str">
        <f>"""solar_location3"":" &amp;ForecastModelInputs!I286&amp;","</f>
        <v>"solar_location3":0,</v>
      </c>
      <c r="K285" s="5" t="str">
        <f>"""solar_location6"":" &amp;ForecastModelInputs!J286&amp;","</f>
        <v>"solar_location6":0,</v>
      </c>
      <c r="L285" s="5" t="str">
        <f>"""solar_location2"":" &amp;ForecastModelInputs!K286&amp;","</f>
        <v>"solar_location2":0,</v>
      </c>
      <c r="M285" s="5" t="str">
        <f>"""solar_location4"":" &amp;ForecastModelInputs!L286&amp;","</f>
        <v>"solar_location4":0,</v>
      </c>
      <c r="N285" s="5" t="str">
        <f>"""solar_location5"":" &amp;ForecastModelInputs!M286&amp;","</f>
        <v>"solar_location5":0,</v>
      </c>
      <c r="O285" s="5" t="str">
        <f>"""solar_location1"":" &amp;ForecastModelInputs!N286&amp;","</f>
        <v>"solar_location1":0,</v>
      </c>
      <c r="P285" s="5" t="str">
        <f>"""summerWinter"":""" &amp;ForecastModelInputs!O286&amp;""","</f>
        <v>"summerWinter":"WINTER",</v>
      </c>
      <c r="Q285" s="4" t="str">
        <f>"""dateTimeLocal"":"""&amp;TEXT(ForecastModelInputs!P286,"YYYY-MM-DD HH:MM:SS")&amp;".0000000"","</f>
        <v>"dateTimeLocal":"2019-03-15 22:00:00.0000000",</v>
      </c>
      <c r="R285" s="5" t="str">
        <f>"""year"":" &amp;ForecastModelInputs!Q286&amp;","</f>
        <v>"year":2019,</v>
      </c>
      <c r="S285" s="5" t="str">
        <f>"""monthNum"":" &amp;ForecastModelInputs!R286&amp;","</f>
        <v>"monthNum":3,</v>
      </c>
      <c r="T285" s="5" t="str">
        <f>"""monthName"":""" &amp;ForecastModelInputs!S286&amp;""","</f>
        <v>"monthName":"Mar",</v>
      </c>
      <c r="U285" s="5" t="str">
        <f>"""weekNumber"":" &amp;ForecastModelInputs!T286&amp;","</f>
        <v>"weekNumber":11,</v>
      </c>
      <c r="V285" s="5" t="str">
        <f>"""dayOfWeek"":""" &amp;TRIM(ForecastModelInputs!U286)&amp;""","</f>
        <v>"dayOfWeek":"Fri",</v>
      </c>
      <c r="W285" s="5" t="str">
        <f>"""dayOfWeekNumber"":" &amp;ForecastModelInputs!V286&amp;","</f>
        <v>"dayOfWeekNumber":6,</v>
      </c>
      <c r="X285" s="5" t="str">
        <f>"""hourText"":"&amp;ForecastModelInputs!X286&amp;","</f>
        <v>"hourText":22,</v>
      </c>
      <c r="Y285" s="5" t="str">
        <f>"""hourNumber"":" &amp;ForecastModelInputs!X286&amp;","</f>
        <v>"hourNumber":22,</v>
      </c>
      <c r="Z285" s="5" t="str">
        <f>"""settlementPeriod"":" &amp;ForecastModelInputs!Y286&amp;","</f>
        <v>"settlementPeriod":45,</v>
      </c>
      <c r="AA285" s="5" t="s">
        <v>63</v>
      </c>
      <c r="AB285" s="5" t="str">
        <f>"""bankHoliday"":""" &amp;ForecastModelInputs!Z286&amp;""","</f>
        <v>"bankHoliday":"44227.9166666667",</v>
      </c>
      <c r="AC285" s="5" t="str">
        <f>"""workingDay"":""" &amp;ForecastModelInputs!AA286&amp;"""},"</f>
        <v>"workingDay":"NOT HOLIDAY"},</v>
      </c>
    </row>
    <row r="286" spans="1:29" x14ac:dyDescent="0.3">
      <c r="A286" s="6" t="str">
        <f t="shared" si="4"/>
        <v>{"dateTimeUTC":"2019-03-15 22:30:00.0000000","temp_location3":9.48,"temp_location6":10.85,"temp_location2":10.2,"temp_location4":8.28,"temp_location5":10.88,"temp_location1":10.07,"solar_location3":0,"solar_location6":0,"solar_location2":0,"solar_location4":0,"solar_location5":0,"solar_location1":0,"summerWinter":"WINTER","dateTimeLocal":"2019-03-15 22:30:00.0000000","year":2019,"monthNum":3,"monthName":"Mar","weekNumber":11,"dayOfWeek":"Fri","dayOfWeekNumber":6,"hourText":22,"hourNumber":22,"settlementPeriod":46,"timeOfDayLocal": "2000-01-01 00:00:00,000000","bankHoliday":"44227.9375","workingDay":"NOT HOLIDAY"},</v>
      </c>
      <c r="B286" s="5" t="s">
        <v>62</v>
      </c>
      <c r="C286" s="4" t="str">
        <f>"""dateTimeUTC"":"""&amp;TEXT(ForecastModelInputs!A287,"YYYY-MM-DD HH:MM:SS")&amp;".0000000"","</f>
        <v>"dateTimeUTC":"2019-03-15 22:30:00.0000000",</v>
      </c>
      <c r="D286" s="5" t="str">
        <f>"""temp_location3"":" &amp;ForecastModelInputs!C287&amp;","</f>
        <v>"temp_location3":9.48,</v>
      </c>
      <c r="E286" s="5" t="str">
        <f>"""temp_location6"":" &amp;ForecastModelInputs!D287&amp;","</f>
        <v>"temp_location6":10.85,</v>
      </c>
      <c r="F286" s="5" t="str">
        <f>"""temp_location2"":" &amp;ForecastModelInputs!E287&amp;","</f>
        <v>"temp_location2":10.2,</v>
      </c>
      <c r="G286" s="5" t="str">
        <f>"""temp_location4"":" &amp;ForecastModelInputs!F287&amp;","</f>
        <v>"temp_location4":8.28,</v>
      </c>
      <c r="H286" s="5" t="str">
        <f>"""temp_location5"":" &amp;ForecastModelInputs!G287&amp;","</f>
        <v>"temp_location5":10.88,</v>
      </c>
      <c r="I286" s="5" t="str">
        <f>"""temp_location1"":" &amp;ForecastModelInputs!H287&amp;","</f>
        <v>"temp_location1":10.07,</v>
      </c>
      <c r="J286" s="5" t="str">
        <f>"""solar_location3"":" &amp;ForecastModelInputs!I287&amp;","</f>
        <v>"solar_location3":0,</v>
      </c>
      <c r="K286" s="5" t="str">
        <f>"""solar_location6"":" &amp;ForecastModelInputs!J287&amp;","</f>
        <v>"solar_location6":0,</v>
      </c>
      <c r="L286" s="5" t="str">
        <f>"""solar_location2"":" &amp;ForecastModelInputs!K287&amp;","</f>
        <v>"solar_location2":0,</v>
      </c>
      <c r="M286" s="5" t="str">
        <f>"""solar_location4"":" &amp;ForecastModelInputs!L287&amp;","</f>
        <v>"solar_location4":0,</v>
      </c>
      <c r="N286" s="5" t="str">
        <f>"""solar_location5"":" &amp;ForecastModelInputs!M287&amp;","</f>
        <v>"solar_location5":0,</v>
      </c>
      <c r="O286" s="5" t="str">
        <f>"""solar_location1"":" &amp;ForecastModelInputs!N287&amp;","</f>
        <v>"solar_location1":0,</v>
      </c>
      <c r="P286" s="5" t="str">
        <f>"""summerWinter"":""" &amp;ForecastModelInputs!O287&amp;""","</f>
        <v>"summerWinter":"WINTER",</v>
      </c>
      <c r="Q286" s="4" t="str">
        <f>"""dateTimeLocal"":"""&amp;TEXT(ForecastModelInputs!P287,"YYYY-MM-DD HH:MM:SS")&amp;".0000000"","</f>
        <v>"dateTimeLocal":"2019-03-15 22:30:00.0000000",</v>
      </c>
      <c r="R286" s="5" t="str">
        <f>"""year"":" &amp;ForecastModelInputs!Q287&amp;","</f>
        <v>"year":2019,</v>
      </c>
      <c r="S286" s="5" t="str">
        <f>"""monthNum"":" &amp;ForecastModelInputs!R287&amp;","</f>
        <v>"monthNum":3,</v>
      </c>
      <c r="T286" s="5" t="str">
        <f>"""monthName"":""" &amp;ForecastModelInputs!S287&amp;""","</f>
        <v>"monthName":"Mar",</v>
      </c>
      <c r="U286" s="5" t="str">
        <f>"""weekNumber"":" &amp;ForecastModelInputs!T287&amp;","</f>
        <v>"weekNumber":11,</v>
      </c>
      <c r="V286" s="5" t="str">
        <f>"""dayOfWeek"":""" &amp;TRIM(ForecastModelInputs!U287)&amp;""","</f>
        <v>"dayOfWeek":"Fri",</v>
      </c>
      <c r="W286" s="5" t="str">
        <f>"""dayOfWeekNumber"":" &amp;ForecastModelInputs!V287&amp;","</f>
        <v>"dayOfWeekNumber":6,</v>
      </c>
      <c r="X286" s="5" t="str">
        <f>"""hourText"":"&amp;ForecastModelInputs!X287&amp;","</f>
        <v>"hourText":22,</v>
      </c>
      <c r="Y286" s="5" t="str">
        <f>"""hourNumber"":" &amp;ForecastModelInputs!X287&amp;","</f>
        <v>"hourNumber":22,</v>
      </c>
      <c r="Z286" s="5" t="str">
        <f>"""settlementPeriod"":" &amp;ForecastModelInputs!Y287&amp;","</f>
        <v>"settlementPeriod":46,</v>
      </c>
      <c r="AA286" s="5" t="s">
        <v>63</v>
      </c>
      <c r="AB286" s="5" t="str">
        <f>"""bankHoliday"":""" &amp;ForecastModelInputs!Z287&amp;""","</f>
        <v>"bankHoliday":"44227.9375",</v>
      </c>
      <c r="AC286" s="5" t="str">
        <f>"""workingDay"":""" &amp;ForecastModelInputs!AA287&amp;"""},"</f>
        <v>"workingDay":"NOT HOLIDAY"},</v>
      </c>
    </row>
    <row r="287" spans="1:29" x14ac:dyDescent="0.3">
      <c r="A287" s="6" t="str">
        <f t="shared" si="4"/>
        <v>{"dateTimeUTC":"2019-03-15 23:00:00.0000000","temp_location3":9.68,"temp_location6":10.75,"temp_location2":10.05,"temp_location4":8.81,"temp_location5":10.63,"temp_location1":9.89,"solar_location3":0,"solar_location6":0,"solar_location2":0,"solar_location4":0,"solar_location5":0,"solar_location1":0,"summerWinter":"WINTER","dateTimeLocal":"2019-03-15 23:00:00.0000000","year":2019,"monthNum":3,"monthName":"Mar","weekNumber":11,"dayOfWeek":"Fri","dayOfWeekNumber":6,"hourText":23,"hourNumber":23,"settlementPeriod":47,"timeOfDayLocal": "2000-01-01 00:00:00,000000","bankHoliday":"44227.9583333333","workingDay":"NOT HOLIDAY"},</v>
      </c>
      <c r="B287" s="5" t="s">
        <v>62</v>
      </c>
      <c r="C287" s="4" t="str">
        <f>"""dateTimeUTC"":"""&amp;TEXT(ForecastModelInputs!A288,"YYYY-MM-DD HH:MM:SS")&amp;".0000000"","</f>
        <v>"dateTimeUTC":"2019-03-15 23:00:00.0000000",</v>
      </c>
      <c r="D287" s="5" t="str">
        <f>"""temp_location3"":" &amp;ForecastModelInputs!C288&amp;","</f>
        <v>"temp_location3":9.68,</v>
      </c>
      <c r="E287" s="5" t="str">
        <f>"""temp_location6"":" &amp;ForecastModelInputs!D288&amp;","</f>
        <v>"temp_location6":10.75,</v>
      </c>
      <c r="F287" s="5" t="str">
        <f>"""temp_location2"":" &amp;ForecastModelInputs!E288&amp;","</f>
        <v>"temp_location2":10.05,</v>
      </c>
      <c r="G287" s="5" t="str">
        <f>"""temp_location4"":" &amp;ForecastModelInputs!F288&amp;","</f>
        <v>"temp_location4":8.81,</v>
      </c>
      <c r="H287" s="5" t="str">
        <f>"""temp_location5"":" &amp;ForecastModelInputs!G288&amp;","</f>
        <v>"temp_location5":10.63,</v>
      </c>
      <c r="I287" s="5" t="str">
        <f>"""temp_location1"":" &amp;ForecastModelInputs!H288&amp;","</f>
        <v>"temp_location1":9.89,</v>
      </c>
      <c r="J287" s="5" t="str">
        <f>"""solar_location3"":" &amp;ForecastModelInputs!I288&amp;","</f>
        <v>"solar_location3":0,</v>
      </c>
      <c r="K287" s="5" t="str">
        <f>"""solar_location6"":" &amp;ForecastModelInputs!J288&amp;","</f>
        <v>"solar_location6":0,</v>
      </c>
      <c r="L287" s="5" t="str">
        <f>"""solar_location2"":" &amp;ForecastModelInputs!K288&amp;","</f>
        <v>"solar_location2":0,</v>
      </c>
      <c r="M287" s="5" t="str">
        <f>"""solar_location4"":" &amp;ForecastModelInputs!L288&amp;","</f>
        <v>"solar_location4":0,</v>
      </c>
      <c r="N287" s="5" t="str">
        <f>"""solar_location5"":" &amp;ForecastModelInputs!M288&amp;","</f>
        <v>"solar_location5":0,</v>
      </c>
      <c r="O287" s="5" t="str">
        <f>"""solar_location1"":" &amp;ForecastModelInputs!N288&amp;","</f>
        <v>"solar_location1":0,</v>
      </c>
      <c r="P287" s="5" t="str">
        <f>"""summerWinter"":""" &amp;ForecastModelInputs!O288&amp;""","</f>
        <v>"summerWinter":"WINTER",</v>
      </c>
      <c r="Q287" s="4" t="str">
        <f>"""dateTimeLocal"":"""&amp;TEXT(ForecastModelInputs!P288,"YYYY-MM-DD HH:MM:SS")&amp;".0000000"","</f>
        <v>"dateTimeLocal":"2019-03-15 23:00:00.0000000",</v>
      </c>
      <c r="R287" s="5" t="str">
        <f>"""year"":" &amp;ForecastModelInputs!Q288&amp;","</f>
        <v>"year":2019,</v>
      </c>
      <c r="S287" s="5" t="str">
        <f>"""monthNum"":" &amp;ForecastModelInputs!R288&amp;","</f>
        <v>"monthNum":3,</v>
      </c>
      <c r="T287" s="5" t="str">
        <f>"""monthName"":""" &amp;ForecastModelInputs!S288&amp;""","</f>
        <v>"monthName":"Mar",</v>
      </c>
      <c r="U287" s="5" t="str">
        <f>"""weekNumber"":" &amp;ForecastModelInputs!T288&amp;","</f>
        <v>"weekNumber":11,</v>
      </c>
      <c r="V287" s="5" t="str">
        <f>"""dayOfWeek"":""" &amp;TRIM(ForecastModelInputs!U288)&amp;""","</f>
        <v>"dayOfWeek":"Fri",</v>
      </c>
      <c r="W287" s="5" t="str">
        <f>"""dayOfWeekNumber"":" &amp;ForecastModelInputs!V288&amp;","</f>
        <v>"dayOfWeekNumber":6,</v>
      </c>
      <c r="X287" s="5" t="str">
        <f>"""hourText"":"&amp;ForecastModelInputs!X288&amp;","</f>
        <v>"hourText":23,</v>
      </c>
      <c r="Y287" s="5" t="str">
        <f>"""hourNumber"":" &amp;ForecastModelInputs!X288&amp;","</f>
        <v>"hourNumber":23,</v>
      </c>
      <c r="Z287" s="5" t="str">
        <f>"""settlementPeriod"":" &amp;ForecastModelInputs!Y288&amp;","</f>
        <v>"settlementPeriod":47,</v>
      </c>
      <c r="AA287" s="5" t="s">
        <v>63</v>
      </c>
      <c r="AB287" s="5" t="str">
        <f>"""bankHoliday"":""" &amp;ForecastModelInputs!Z288&amp;""","</f>
        <v>"bankHoliday":"44227.9583333333",</v>
      </c>
      <c r="AC287" s="5" t="str">
        <f>"""workingDay"":""" &amp;ForecastModelInputs!AA288&amp;"""},"</f>
        <v>"workingDay":"NOT HOLIDAY"},</v>
      </c>
    </row>
    <row r="288" spans="1:29" x14ac:dyDescent="0.3">
      <c r="A288" s="6" t="str">
        <f t="shared" si="4"/>
        <v>{"dateTimeUTC":"2019-03-15 23:30:00.0000000","temp_location3":9.68,"temp_location6":10.75,"temp_location2":10.05,"temp_location4":8.81,"temp_location5":10.63,"temp_location1":9.89,"solar_location3":0,"solar_location6":0,"solar_location2":0,"solar_location4":0,"solar_location5":0,"solar_location1":0,"summerWinter":"WINTER","dateTimeLocal":"2019-03-15 23:30:00.0000000","year":2019,"monthNum":3,"monthName":"Mar","weekNumber":11,"dayOfWeek":"Fri","dayOfWeekNumber":6,"hourText":23,"hourNumber":23,"settlementPeriod":48,"timeOfDayLocal": "2000-01-01 00:00:00,000000","bankHoliday":"44227.9791666667","workingDay":"NOT HOLIDAY"},</v>
      </c>
      <c r="B288" s="5" t="s">
        <v>62</v>
      </c>
      <c r="C288" s="4" t="str">
        <f>"""dateTimeUTC"":"""&amp;TEXT(ForecastModelInputs!A289,"YYYY-MM-DD HH:MM:SS")&amp;".0000000"","</f>
        <v>"dateTimeUTC":"2019-03-15 23:30:00.0000000",</v>
      </c>
      <c r="D288" s="5" t="str">
        <f>"""temp_location3"":" &amp;ForecastModelInputs!C289&amp;","</f>
        <v>"temp_location3":9.68,</v>
      </c>
      <c r="E288" s="5" t="str">
        <f>"""temp_location6"":" &amp;ForecastModelInputs!D289&amp;","</f>
        <v>"temp_location6":10.75,</v>
      </c>
      <c r="F288" s="5" t="str">
        <f>"""temp_location2"":" &amp;ForecastModelInputs!E289&amp;","</f>
        <v>"temp_location2":10.05,</v>
      </c>
      <c r="G288" s="5" t="str">
        <f>"""temp_location4"":" &amp;ForecastModelInputs!F289&amp;","</f>
        <v>"temp_location4":8.81,</v>
      </c>
      <c r="H288" s="5" t="str">
        <f>"""temp_location5"":" &amp;ForecastModelInputs!G289&amp;","</f>
        <v>"temp_location5":10.63,</v>
      </c>
      <c r="I288" s="5" t="str">
        <f>"""temp_location1"":" &amp;ForecastModelInputs!H289&amp;","</f>
        <v>"temp_location1":9.89,</v>
      </c>
      <c r="J288" s="5" t="str">
        <f>"""solar_location3"":" &amp;ForecastModelInputs!I289&amp;","</f>
        <v>"solar_location3":0,</v>
      </c>
      <c r="K288" s="5" t="str">
        <f>"""solar_location6"":" &amp;ForecastModelInputs!J289&amp;","</f>
        <v>"solar_location6":0,</v>
      </c>
      <c r="L288" s="5" t="str">
        <f>"""solar_location2"":" &amp;ForecastModelInputs!K289&amp;","</f>
        <v>"solar_location2":0,</v>
      </c>
      <c r="M288" s="5" t="str">
        <f>"""solar_location4"":" &amp;ForecastModelInputs!L289&amp;","</f>
        <v>"solar_location4":0,</v>
      </c>
      <c r="N288" s="5" t="str">
        <f>"""solar_location5"":" &amp;ForecastModelInputs!M289&amp;","</f>
        <v>"solar_location5":0,</v>
      </c>
      <c r="O288" s="5" t="str">
        <f>"""solar_location1"":" &amp;ForecastModelInputs!N289&amp;","</f>
        <v>"solar_location1":0,</v>
      </c>
      <c r="P288" s="5" t="str">
        <f>"""summerWinter"":""" &amp;ForecastModelInputs!O289&amp;""","</f>
        <v>"summerWinter":"WINTER",</v>
      </c>
      <c r="Q288" s="4" t="str">
        <f>"""dateTimeLocal"":"""&amp;TEXT(ForecastModelInputs!P289,"YYYY-MM-DD HH:MM:SS")&amp;".0000000"","</f>
        <v>"dateTimeLocal":"2019-03-15 23:30:00.0000000",</v>
      </c>
      <c r="R288" s="5" t="str">
        <f>"""year"":" &amp;ForecastModelInputs!Q289&amp;","</f>
        <v>"year":2019,</v>
      </c>
      <c r="S288" s="5" t="str">
        <f>"""monthNum"":" &amp;ForecastModelInputs!R289&amp;","</f>
        <v>"monthNum":3,</v>
      </c>
      <c r="T288" s="5" t="str">
        <f>"""monthName"":""" &amp;ForecastModelInputs!S289&amp;""","</f>
        <v>"monthName":"Mar",</v>
      </c>
      <c r="U288" s="5" t="str">
        <f>"""weekNumber"":" &amp;ForecastModelInputs!T289&amp;","</f>
        <v>"weekNumber":11,</v>
      </c>
      <c r="V288" s="5" t="str">
        <f>"""dayOfWeek"":""" &amp;TRIM(ForecastModelInputs!U289)&amp;""","</f>
        <v>"dayOfWeek":"Fri",</v>
      </c>
      <c r="W288" s="5" t="str">
        <f>"""dayOfWeekNumber"":" &amp;ForecastModelInputs!V289&amp;","</f>
        <v>"dayOfWeekNumber":6,</v>
      </c>
      <c r="X288" s="5" t="str">
        <f>"""hourText"":"&amp;ForecastModelInputs!X289&amp;","</f>
        <v>"hourText":23,</v>
      </c>
      <c r="Y288" s="5" t="str">
        <f>"""hourNumber"":" &amp;ForecastModelInputs!X289&amp;","</f>
        <v>"hourNumber":23,</v>
      </c>
      <c r="Z288" s="5" t="str">
        <f>"""settlementPeriod"":" &amp;ForecastModelInputs!Y289&amp;","</f>
        <v>"settlementPeriod":48,</v>
      </c>
      <c r="AA288" s="5" t="s">
        <v>63</v>
      </c>
      <c r="AB288" s="5" t="str">
        <f>"""bankHoliday"":""" &amp;ForecastModelInputs!Z289&amp;""","</f>
        <v>"bankHoliday":"44227.9791666667",</v>
      </c>
      <c r="AC288" s="5" t="str">
        <f>"""workingDay"":""" &amp;ForecastModelInputs!AA289&amp;"""},"</f>
        <v>"workingDay":"NOT HOLIDAY"},</v>
      </c>
    </row>
    <row r="289" spans="1:29" x14ac:dyDescent="0.3">
      <c r="A289" s="6" t="str">
        <f t="shared" si="4"/>
        <v>{"dateTimeUTC":"2019-03-16 00:00:00.0000000","temp_location3":9.64,"temp_location6":10.68,"temp_location2":9.96,"temp_location4":9.53,"temp_location5":10.65,"temp_location1":9.84,"solar_location3":0,"solar_location6":0,"solar_location2":0,"solar_location4":0,"solar_location5":0,"solar_location1":0,"summerWinter":"WINTER","dateTimeLocal":"2019-03-16 00:00:00.0000000","year":2019,"monthNum":3,"monthName":"Mar","weekNumber":11,"dayOfWeek":"Sat","dayOfWeekNumber":7,"hourText":0,"hourNumber":0,"settlementPeriod":1,"timeOfDayLocal": "2000-01-01 00:00:00,000000","bankHoliday":"44227","workingDay":"NOT HOLIDAY"},</v>
      </c>
      <c r="B289" s="5" t="s">
        <v>62</v>
      </c>
      <c r="C289" s="4" t="str">
        <f>"""dateTimeUTC"":"""&amp;TEXT(ForecastModelInputs!A290,"YYYY-MM-DD HH:MM:SS")&amp;".0000000"","</f>
        <v>"dateTimeUTC":"2019-03-16 00:00:00.0000000",</v>
      </c>
      <c r="D289" s="5" t="str">
        <f>"""temp_location3"":" &amp;ForecastModelInputs!C290&amp;","</f>
        <v>"temp_location3":9.64,</v>
      </c>
      <c r="E289" s="5" t="str">
        <f>"""temp_location6"":" &amp;ForecastModelInputs!D290&amp;","</f>
        <v>"temp_location6":10.68,</v>
      </c>
      <c r="F289" s="5" t="str">
        <f>"""temp_location2"":" &amp;ForecastModelInputs!E290&amp;","</f>
        <v>"temp_location2":9.96,</v>
      </c>
      <c r="G289" s="5" t="str">
        <f>"""temp_location4"":" &amp;ForecastModelInputs!F290&amp;","</f>
        <v>"temp_location4":9.53,</v>
      </c>
      <c r="H289" s="5" t="str">
        <f>"""temp_location5"":" &amp;ForecastModelInputs!G290&amp;","</f>
        <v>"temp_location5":10.65,</v>
      </c>
      <c r="I289" s="5" t="str">
        <f>"""temp_location1"":" &amp;ForecastModelInputs!H290&amp;","</f>
        <v>"temp_location1":9.84,</v>
      </c>
      <c r="J289" s="5" t="str">
        <f>"""solar_location3"":" &amp;ForecastModelInputs!I290&amp;","</f>
        <v>"solar_location3":0,</v>
      </c>
      <c r="K289" s="5" t="str">
        <f>"""solar_location6"":" &amp;ForecastModelInputs!J290&amp;","</f>
        <v>"solar_location6":0,</v>
      </c>
      <c r="L289" s="5" t="str">
        <f>"""solar_location2"":" &amp;ForecastModelInputs!K290&amp;","</f>
        <v>"solar_location2":0,</v>
      </c>
      <c r="M289" s="5" t="str">
        <f>"""solar_location4"":" &amp;ForecastModelInputs!L290&amp;","</f>
        <v>"solar_location4":0,</v>
      </c>
      <c r="N289" s="5" t="str">
        <f>"""solar_location5"":" &amp;ForecastModelInputs!M290&amp;","</f>
        <v>"solar_location5":0,</v>
      </c>
      <c r="O289" s="5" t="str">
        <f>"""solar_location1"":" &amp;ForecastModelInputs!N290&amp;","</f>
        <v>"solar_location1":0,</v>
      </c>
      <c r="P289" s="5" t="str">
        <f>"""summerWinter"":""" &amp;ForecastModelInputs!O290&amp;""","</f>
        <v>"summerWinter":"WINTER",</v>
      </c>
      <c r="Q289" s="4" t="str">
        <f>"""dateTimeLocal"":"""&amp;TEXT(ForecastModelInputs!P290,"YYYY-MM-DD HH:MM:SS")&amp;".0000000"","</f>
        <v>"dateTimeLocal":"2019-03-16 00:00:00.0000000",</v>
      </c>
      <c r="R289" s="5" t="str">
        <f>"""year"":" &amp;ForecastModelInputs!Q290&amp;","</f>
        <v>"year":2019,</v>
      </c>
      <c r="S289" s="5" t="str">
        <f>"""monthNum"":" &amp;ForecastModelInputs!R290&amp;","</f>
        <v>"monthNum":3,</v>
      </c>
      <c r="T289" s="5" t="str">
        <f>"""monthName"":""" &amp;ForecastModelInputs!S290&amp;""","</f>
        <v>"monthName":"Mar",</v>
      </c>
      <c r="U289" s="5" t="str">
        <f>"""weekNumber"":" &amp;ForecastModelInputs!T290&amp;","</f>
        <v>"weekNumber":11,</v>
      </c>
      <c r="V289" s="5" t="str">
        <f>"""dayOfWeek"":""" &amp;TRIM(ForecastModelInputs!U290)&amp;""","</f>
        <v>"dayOfWeek":"Sat",</v>
      </c>
      <c r="W289" s="5" t="str">
        <f>"""dayOfWeekNumber"":" &amp;ForecastModelInputs!V290&amp;","</f>
        <v>"dayOfWeekNumber":7,</v>
      </c>
      <c r="X289" s="5" t="str">
        <f>"""hourText"":"&amp;ForecastModelInputs!X290&amp;","</f>
        <v>"hourText":0,</v>
      </c>
      <c r="Y289" s="5" t="str">
        <f>"""hourNumber"":" &amp;ForecastModelInputs!X290&amp;","</f>
        <v>"hourNumber":0,</v>
      </c>
      <c r="Z289" s="5" t="str">
        <f>"""settlementPeriod"":" &amp;ForecastModelInputs!Y290&amp;","</f>
        <v>"settlementPeriod":1,</v>
      </c>
      <c r="AA289" s="5" t="s">
        <v>63</v>
      </c>
      <c r="AB289" s="5" t="str">
        <f>"""bankHoliday"":""" &amp;ForecastModelInputs!Z290&amp;""","</f>
        <v>"bankHoliday":"44227",</v>
      </c>
      <c r="AC289" s="5" t="str">
        <f>"""workingDay"":""" &amp;ForecastModelInputs!AA290&amp;"""},"</f>
        <v>"workingDay":"NOT HOLIDAY"},</v>
      </c>
    </row>
    <row r="290" spans="1:29" x14ac:dyDescent="0.3">
      <c r="A290" s="6" t="str">
        <f t="shared" si="4"/>
        <v>{"dateTimeUTC":"2019-03-16 00:30:00.0000000","temp_location3":9.64,"temp_location6":10.68,"temp_location2":9.96,"temp_location4":9.53,"temp_location5":10.65,"temp_location1":9.84,"solar_location3":0,"solar_location6":0,"solar_location2":0,"solar_location4":0,"solar_location5":0,"solar_location1":0,"summerWinter":"WINTER","dateTimeLocal":"2019-03-16 00:30:00.0000000","year":2019,"monthNum":3,"monthName":"Mar","weekNumber":11,"dayOfWeek":"Sat","dayOfWeekNumber":7,"hourText":0,"hourNumber":0,"settlementPeriod":2,"timeOfDayLocal": "2000-01-01 00:00:00,000000","bankHoliday":"44227.0208333333","workingDay":"NOT HOLIDAY"},</v>
      </c>
      <c r="B290" s="5" t="s">
        <v>62</v>
      </c>
      <c r="C290" s="4" t="str">
        <f>"""dateTimeUTC"":"""&amp;TEXT(ForecastModelInputs!A291,"YYYY-MM-DD HH:MM:SS")&amp;".0000000"","</f>
        <v>"dateTimeUTC":"2019-03-16 00:30:00.0000000",</v>
      </c>
      <c r="D290" s="5" t="str">
        <f>"""temp_location3"":" &amp;ForecastModelInputs!C291&amp;","</f>
        <v>"temp_location3":9.64,</v>
      </c>
      <c r="E290" s="5" t="str">
        <f>"""temp_location6"":" &amp;ForecastModelInputs!D291&amp;","</f>
        <v>"temp_location6":10.68,</v>
      </c>
      <c r="F290" s="5" t="str">
        <f>"""temp_location2"":" &amp;ForecastModelInputs!E291&amp;","</f>
        <v>"temp_location2":9.96,</v>
      </c>
      <c r="G290" s="5" t="str">
        <f>"""temp_location4"":" &amp;ForecastModelInputs!F291&amp;","</f>
        <v>"temp_location4":9.53,</v>
      </c>
      <c r="H290" s="5" t="str">
        <f>"""temp_location5"":" &amp;ForecastModelInputs!G291&amp;","</f>
        <v>"temp_location5":10.65,</v>
      </c>
      <c r="I290" s="5" t="str">
        <f>"""temp_location1"":" &amp;ForecastModelInputs!H291&amp;","</f>
        <v>"temp_location1":9.84,</v>
      </c>
      <c r="J290" s="5" t="str">
        <f>"""solar_location3"":" &amp;ForecastModelInputs!I291&amp;","</f>
        <v>"solar_location3":0,</v>
      </c>
      <c r="K290" s="5" t="str">
        <f>"""solar_location6"":" &amp;ForecastModelInputs!J291&amp;","</f>
        <v>"solar_location6":0,</v>
      </c>
      <c r="L290" s="5" t="str">
        <f>"""solar_location2"":" &amp;ForecastModelInputs!K291&amp;","</f>
        <v>"solar_location2":0,</v>
      </c>
      <c r="M290" s="5" t="str">
        <f>"""solar_location4"":" &amp;ForecastModelInputs!L291&amp;","</f>
        <v>"solar_location4":0,</v>
      </c>
      <c r="N290" s="5" t="str">
        <f>"""solar_location5"":" &amp;ForecastModelInputs!M291&amp;","</f>
        <v>"solar_location5":0,</v>
      </c>
      <c r="O290" s="5" t="str">
        <f>"""solar_location1"":" &amp;ForecastModelInputs!N291&amp;","</f>
        <v>"solar_location1":0,</v>
      </c>
      <c r="P290" s="5" t="str">
        <f>"""summerWinter"":""" &amp;ForecastModelInputs!O291&amp;""","</f>
        <v>"summerWinter":"WINTER",</v>
      </c>
      <c r="Q290" s="4" t="str">
        <f>"""dateTimeLocal"":"""&amp;TEXT(ForecastModelInputs!P291,"YYYY-MM-DD HH:MM:SS")&amp;".0000000"","</f>
        <v>"dateTimeLocal":"2019-03-16 00:30:00.0000000",</v>
      </c>
      <c r="R290" s="5" t="str">
        <f>"""year"":" &amp;ForecastModelInputs!Q291&amp;","</f>
        <v>"year":2019,</v>
      </c>
      <c r="S290" s="5" t="str">
        <f>"""monthNum"":" &amp;ForecastModelInputs!R291&amp;","</f>
        <v>"monthNum":3,</v>
      </c>
      <c r="T290" s="5" t="str">
        <f>"""monthName"":""" &amp;ForecastModelInputs!S291&amp;""","</f>
        <v>"monthName":"Mar",</v>
      </c>
      <c r="U290" s="5" t="str">
        <f>"""weekNumber"":" &amp;ForecastModelInputs!T291&amp;","</f>
        <v>"weekNumber":11,</v>
      </c>
      <c r="V290" s="5" t="str">
        <f>"""dayOfWeek"":""" &amp;TRIM(ForecastModelInputs!U291)&amp;""","</f>
        <v>"dayOfWeek":"Sat",</v>
      </c>
      <c r="W290" s="5" t="str">
        <f>"""dayOfWeekNumber"":" &amp;ForecastModelInputs!V291&amp;","</f>
        <v>"dayOfWeekNumber":7,</v>
      </c>
      <c r="X290" s="5" t="str">
        <f>"""hourText"":"&amp;ForecastModelInputs!X291&amp;","</f>
        <v>"hourText":0,</v>
      </c>
      <c r="Y290" s="5" t="str">
        <f>"""hourNumber"":" &amp;ForecastModelInputs!X291&amp;","</f>
        <v>"hourNumber":0,</v>
      </c>
      <c r="Z290" s="5" t="str">
        <f>"""settlementPeriod"":" &amp;ForecastModelInputs!Y291&amp;","</f>
        <v>"settlementPeriod":2,</v>
      </c>
      <c r="AA290" s="5" t="s">
        <v>63</v>
      </c>
      <c r="AB290" s="5" t="str">
        <f>"""bankHoliday"":""" &amp;ForecastModelInputs!Z291&amp;""","</f>
        <v>"bankHoliday":"44227.0208333333",</v>
      </c>
      <c r="AC290" s="5" t="str">
        <f>"""workingDay"":""" &amp;ForecastModelInputs!AA291&amp;"""},"</f>
        <v>"workingDay":"NOT HOLIDAY"},</v>
      </c>
    </row>
    <row r="291" spans="1:29" x14ac:dyDescent="0.3">
      <c r="A291" s="6" t="str">
        <f t="shared" si="4"/>
        <v>{"dateTimeUTC":"2019-03-16 01:00:00.0000000","temp_location3":9.46,"temp_location6":10.67,"temp_location2":9.85,"temp_location4":9.85,"temp_location5":10.58,"temp_location1":9.71,"solar_location3":0,"solar_location6":0,"solar_location2":0,"solar_location4":0,"solar_location5":0,"solar_location1":0,"summerWinter":"WINTER","dateTimeLocal":"2019-03-16 01:00:00.0000000","year":2019,"monthNum":3,"monthName":"Mar","weekNumber":11,"dayOfWeek":"Sat","dayOfWeekNumber":7,"hourText":1,"hourNumber":1,"settlementPeriod":3,"timeOfDayLocal": "2000-01-01 00:00:00,000000","bankHoliday":"44227.0416666667","workingDay":"NOT HOLIDAY"},</v>
      </c>
      <c r="B291" s="5" t="s">
        <v>62</v>
      </c>
      <c r="C291" s="4" t="str">
        <f>"""dateTimeUTC"":"""&amp;TEXT(ForecastModelInputs!A292,"YYYY-MM-DD HH:MM:SS")&amp;".0000000"","</f>
        <v>"dateTimeUTC":"2019-03-16 01:00:00.0000000",</v>
      </c>
      <c r="D291" s="5" t="str">
        <f>"""temp_location3"":" &amp;ForecastModelInputs!C292&amp;","</f>
        <v>"temp_location3":9.46,</v>
      </c>
      <c r="E291" s="5" t="str">
        <f>"""temp_location6"":" &amp;ForecastModelInputs!D292&amp;","</f>
        <v>"temp_location6":10.67,</v>
      </c>
      <c r="F291" s="5" t="str">
        <f>"""temp_location2"":" &amp;ForecastModelInputs!E292&amp;","</f>
        <v>"temp_location2":9.85,</v>
      </c>
      <c r="G291" s="5" t="str">
        <f>"""temp_location4"":" &amp;ForecastModelInputs!F292&amp;","</f>
        <v>"temp_location4":9.85,</v>
      </c>
      <c r="H291" s="5" t="str">
        <f>"""temp_location5"":" &amp;ForecastModelInputs!G292&amp;","</f>
        <v>"temp_location5":10.58,</v>
      </c>
      <c r="I291" s="5" t="str">
        <f>"""temp_location1"":" &amp;ForecastModelInputs!H292&amp;","</f>
        <v>"temp_location1":9.71,</v>
      </c>
      <c r="J291" s="5" t="str">
        <f>"""solar_location3"":" &amp;ForecastModelInputs!I292&amp;","</f>
        <v>"solar_location3":0,</v>
      </c>
      <c r="K291" s="5" t="str">
        <f>"""solar_location6"":" &amp;ForecastModelInputs!J292&amp;","</f>
        <v>"solar_location6":0,</v>
      </c>
      <c r="L291" s="5" t="str">
        <f>"""solar_location2"":" &amp;ForecastModelInputs!K292&amp;","</f>
        <v>"solar_location2":0,</v>
      </c>
      <c r="M291" s="5" t="str">
        <f>"""solar_location4"":" &amp;ForecastModelInputs!L292&amp;","</f>
        <v>"solar_location4":0,</v>
      </c>
      <c r="N291" s="5" t="str">
        <f>"""solar_location5"":" &amp;ForecastModelInputs!M292&amp;","</f>
        <v>"solar_location5":0,</v>
      </c>
      <c r="O291" s="5" t="str">
        <f>"""solar_location1"":" &amp;ForecastModelInputs!N292&amp;","</f>
        <v>"solar_location1":0,</v>
      </c>
      <c r="P291" s="5" t="str">
        <f>"""summerWinter"":""" &amp;ForecastModelInputs!O292&amp;""","</f>
        <v>"summerWinter":"WINTER",</v>
      </c>
      <c r="Q291" s="4" t="str">
        <f>"""dateTimeLocal"":"""&amp;TEXT(ForecastModelInputs!P292,"YYYY-MM-DD HH:MM:SS")&amp;".0000000"","</f>
        <v>"dateTimeLocal":"2019-03-16 01:00:00.0000000",</v>
      </c>
      <c r="R291" s="5" t="str">
        <f>"""year"":" &amp;ForecastModelInputs!Q292&amp;","</f>
        <v>"year":2019,</v>
      </c>
      <c r="S291" s="5" t="str">
        <f>"""monthNum"":" &amp;ForecastModelInputs!R292&amp;","</f>
        <v>"monthNum":3,</v>
      </c>
      <c r="T291" s="5" t="str">
        <f>"""monthName"":""" &amp;ForecastModelInputs!S292&amp;""","</f>
        <v>"monthName":"Mar",</v>
      </c>
      <c r="U291" s="5" t="str">
        <f>"""weekNumber"":" &amp;ForecastModelInputs!T292&amp;","</f>
        <v>"weekNumber":11,</v>
      </c>
      <c r="V291" s="5" t="str">
        <f>"""dayOfWeek"":""" &amp;TRIM(ForecastModelInputs!U292)&amp;""","</f>
        <v>"dayOfWeek":"Sat",</v>
      </c>
      <c r="W291" s="5" t="str">
        <f>"""dayOfWeekNumber"":" &amp;ForecastModelInputs!V292&amp;","</f>
        <v>"dayOfWeekNumber":7,</v>
      </c>
      <c r="X291" s="5" t="str">
        <f>"""hourText"":"&amp;ForecastModelInputs!X292&amp;","</f>
        <v>"hourText":1,</v>
      </c>
      <c r="Y291" s="5" t="str">
        <f>"""hourNumber"":" &amp;ForecastModelInputs!X292&amp;","</f>
        <v>"hourNumber":1,</v>
      </c>
      <c r="Z291" s="5" t="str">
        <f>"""settlementPeriod"":" &amp;ForecastModelInputs!Y292&amp;","</f>
        <v>"settlementPeriod":3,</v>
      </c>
      <c r="AA291" s="5" t="s">
        <v>63</v>
      </c>
      <c r="AB291" s="5" t="str">
        <f>"""bankHoliday"":""" &amp;ForecastModelInputs!Z292&amp;""","</f>
        <v>"bankHoliday":"44227.0416666667",</v>
      </c>
      <c r="AC291" s="5" t="str">
        <f>"""workingDay"":""" &amp;ForecastModelInputs!AA292&amp;"""},"</f>
        <v>"workingDay":"NOT HOLIDAY"},</v>
      </c>
    </row>
    <row r="292" spans="1:29" x14ac:dyDescent="0.3">
      <c r="A292" s="6" t="str">
        <f t="shared" si="4"/>
        <v>{"dateTimeUTC":"2019-03-16 01:30:00.0000000","temp_location3":9.46,"temp_location6":10.67,"temp_location2":9.85,"temp_location4":9.85,"temp_location5":10.58,"temp_location1":9.71,"solar_location3":0,"solar_location6":0,"solar_location2":0,"solar_location4":0,"solar_location5":0,"solar_location1":0,"summerWinter":"WINTER","dateTimeLocal":"2019-03-16 01:30:00.0000000","year":2019,"monthNum":3,"monthName":"Mar","weekNumber":11,"dayOfWeek":"Sat","dayOfWeekNumber":7,"hourText":1,"hourNumber":1,"settlementPeriod":4,"timeOfDayLocal": "2000-01-01 00:00:00,000000","bankHoliday":"44227.0625","workingDay":"NOT HOLIDAY"},</v>
      </c>
      <c r="B292" s="5" t="s">
        <v>62</v>
      </c>
      <c r="C292" s="4" t="str">
        <f>"""dateTimeUTC"":"""&amp;TEXT(ForecastModelInputs!A293,"YYYY-MM-DD HH:MM:SS")&amp;".0000000"","</f>
        <v>"dateTimeUTC":"2019-03-16 01:30:00.0000000",</v>
      </c>
      <c r="D292" s="5" t="str">
        <f>"""temp_location3"":" &amp;ForecastModelInputs!C293&amp;","</f>
        <v>"temp_location3":9.46,</v>
      </c>
      <c r="E292" s="5" t="str">
        <f>"""temp_location6"":" &amp;ForecastModelInputs!D293&amp;","</f>
        <v>"temp_location6":10.67,</v>
      </c>
      <c r="F292" s="5" t="str">
        <f>"""temp_location2"":" &amp;ForecastModelInputs!E293&amp;","</f>
        <v>"temp_location2":9.85,</v>
      </c>
      <c r="G292" s="5" t="str">
        <f>"""temp_location4"":" &amp;ForecastModelInputs!F293&amp;","</f>
        <v>"temp_location4":9.85,</v>
      </c>
      <c r="H292" s="5" t="str">
        <f>"""temp_location5"":" &amp;ForecastModelInputs!G293&amp;","</f>
        <v>"temp_location5":10.58,</v>
      </c>
      <c r="I292" s="5" t="str">
        <f>"""temp_location1"":" &amp;ForecastModelInputs!H293&amp;","</f>
        <v>"temp_location1":9.71,</v>
      </c>
      <c r="J292" s="5" t="str">
        <f>"""solar_location3"":" &amp;ForecastModelInputs!I293&amp;","</f>
        <v>"solar_location3":0,</v>
      </c>
      <c r="K292" s="5" t="str">
        <f>"""solar_location6"":" &amp;ForecastModelInputs!J293&amp;","</f>
        <v>"solar_location6":0,</v>
      </c>
      <c r="L292" s="5" t="str">
        <f>"""solar_location2"":" &amp;ForecastModelInputs!K293&amp;","</f>
        <v>"solar_location2":0,</v>
      </c>
      <c r="M292" s="5" t="str">
        <f>"""solar_location4"":" &amp;ForecastModelInputs!L293&amp;","</f>
        <v>"solar_location4":0,</v>
      </c>
      <c r="N292" s="5" t="str">
        <f>"""solar_location5"":" &amp;ForecastModelInputs!M293&amp;","</f>
        <v>"solar_location5":0,</v>
      </c>
      <c r="O292" s="5" t="str">
        <f>"""solar_location1"":" &amp;ForecastModelInputs!N293&amp;","</f>
        <v>"solar_location1":0,</v>
      </c>
      <c r="P292" s="5" t="str">
        <f>"""summerWinter"":""" &amp;ForecastModelInputs!O293&amp;""","</f>
        <v>"summerWinter":"WINTER",</v>
      </c>
      <c r="Q292" s="4" t="str">
        <f>"""dateTimeLocal"":"""&amp;TEXT(ForecastModelInputs!P293,"YYYY-MM-DD HH:MM:SS")&amp;".0000000"","</f>
        <v>"dateTimeLocal":"2019-03-16 01:30:00.0000000",</v>
      </c>
      <c r="R292" s="5" t="str">
        <f>"""year"":" &amp;ForecastModelInputs!Q293&amp;","</f>
        <v>"year":2019,</v>
      </c>
      <c r="S292" s="5" t="str">
        <f>"""monthNum"":" &amp;ForecastModelInputs!R293&amp;","</f>
        <v>"monthNum":3,</v>
      </c>
      <c r="T292" s="5" t="str">
        <f>"""monthName"":""" &amp;ForecastModelInputs!S293&amp;""","</f>
        <v>"monthName":"Mar",</v>
      </c>
      <c r="U292" s="5" t="str">
        <f>"""weekNumber"":" &amp;ForecastModelInputs!T293&amp;","</f>
        <v>"weekNumber":11,</v>
      </c>
      <c r="V292" s="5" t="str">
        <f>"""dayOfWeek"":""" &amp;TRIM(ForecastModelInputs!U293)&amp;""","</f>
        <v>"dayOfWeek":"Sat",</v>
      </c>
      <c r="W292" s="5" t="str">
        <f>"""dayOfWeekNumber"":" &amp;ForecastModelInputs!V293&amp;","</f>
        <v>"dayOfWeekNumber":7,</v>
      </c>
      <c r="X292" s="5" t="str">
        <f>"""hourText"":"&amp;ForecastModelInputs!X293&amp;","</f>
        <v>"hourText":1,</v>
      </c>
      <c r="Y292" s="5" t="str">
        <f>"""hourNumber"":" &amp;ForecastModelInputs!X293&amp;","</f>
        <v>"hourNumber":1,</v>
      </c>
      <c r="Z292" s="5" t="str">
        <f>"""settlementPeriod"":" &amp;ForecastModelInputs!Y293&amp;","</f>
        <v>"settlementPeriod":4,</v>
      </c>
      <c r="AA292" s="5" t="s">
        <v>63</v>
      </c>
      <c r="AB292" s="5" t="str">
        <f>"""bankHoliday"":""" &amp;ForecastModelInputs!Z293&amp;""","</f>
        <v>"bankHoliday":"44227.0625",</v>
      </c>
      <c r="AC292" s="5" t="str">
        <f>"""workingDay"":""" &amp;ForecastModelInputs!AA293&amp;"""},"</f>
        <v>"workingDay":"NOT HOLIDAY"},</v>
      </c>
    </row>
    <row r="293" spans="1:29" x14ac:dyDescent="0.3">
      <c r="A293" s="6" t="str">
        <f t="shared" si="4"/>
        <v>{"dateTimeUTC":"2019-03-16 02:00:00.0000000","temp_location3":9.33,"temp_location6":10.56,"temp_location2":9.64,"temp_location4":9.69,"temp_location5":10.48,"temp_location1":9.51,"solar_location3":0,"solar_location6":0,"solar_location2":0,"solar_location4":0,"solar_location5":0,"solar_location1":0,"summerWinter":"WINTER","dateTimeLocal":"2019-03-16 02:00:00.0000000","year":2019,"monthNum":3,"monthName":"Mar","weekNumber":11,"dayOfWeek":"Sat","dayOfWeekNumber":7,"hourText":2,"hourNumber":2,"settlementPeriod":5,"timeOfDayLocal": "2000-01-01 00:00:00,000000","bankHoliday":"44227.0833333333","workingDay":"NOT HOLIDAY"},</v>
      </c>
      <c r="B293" s="5" t="s">
        <v>62</v>
      </c>
      <c r="C293" s="4" t="str">
        <f>"""dateTimeUTC"":"""&amp;TEXT(ForecastModelInputs!A294,"YYYY-MM-DD HH:MM:SS")&amp;".0000000"","</f>
        <v>"dateTimeUTC":"2019-03-16 02:00:00.0000000",</v>
      </c>
      <c r="D293" s="5" t="str">
        <f>"""temp_location3"":" &amp;ForecastModelInputs!C294&amp;","</f>
        <v>"temp_location3":9.33,</v>
      </c>
      <c r="E293" s="5" t="str">
        <f>"""temp_location6"":" &amp;ForecastModelInputs!D294&amp;","</f>
        <v>"temp_location6":10.56,</v>
      </c>
      <c r="F293" s="5" t="str">
        <f>"""temp_location2"":" &amp;ForecastModelInputs!E294&amp;","</f>
        <v>"temp_location2":9.64,</v>
      </c>
      <c r="G293" s="5" t="str">
        <f>"""temp_location4"":" &amp;ForecastModelInputs!F294&amp;","</f>
        <v>"temp_location4":9.69,</v>
      </c>
      <c r="H293" s="5" t="str">
        <f>"""temp_location5"":" &amp;ForecastModelInputs!G294&amp;","</f>
        <v>"temp_location5":10.48,</v>
      </c>
      <c r="I293" s="5" t="str">
        <f>"""temp_location1"":" &amp;ForecastModelInputs!H294&amp;","</f>
        <v>"temp_location1":9.51,</v>
      </c>
      <c r="J293" s="5" t="str">
        <f>"""solar_location3"":" &amp;ForecastModelInputs!I294&amp;","</f>
        <v>"solar_location3":0,</v>
      </c>
      <c r="K293" s="5" t="str">
        <f>"""solar_location6"":" &amp;ForecastModelInputs!J294&amp;","</f>
        <v>"solar_location6":0,</v>
      </c>
      <c r="L293" s="5" t="str">
        <f>"""solar_location2"":" &amp;ForecastModelInputs!K294&amp;","</f>
        <v>"solar_location2":0,</v>
      </c>
      <c r="M293" s="5" t="str">
        <f>"""solar_location4"":" &amp;ForecastModelInputs!L294&amp;","</f>
        <v>"solar_location4":0,</v>
      </c>
      <c r="N293" s="5" t="str">
        <f>"""solar_location5"":" &amp;ForecastModelInputs!M294&amp;","</f>
        <v>"solar_location5":0,</v>
      </c>
      <c r="O293" s="5" t="str">
        <f>"""solar_location1"":" &amp;ForecastModelInputs!N294&amp;","</f>
        <v>"solar_location1":0,</v>
      </c>
      <c r="P293" s="5" t="str">
        <f>"""summerWinter"":""" &amp;ForecastModelInputs!O294&amp;""","</f>
        <v>"summerWinter":"WINTER",</v>
      </c>
      <c r="Q293" s="4" t="str">
        <f>"""dateTimeLocal"":"""&amp;TEXT(ForecastModelInputs!P294,"YYYY-MM-DD HH:MM:SS")&amp;".0000000"","</f>
        <v>"dateTimeLocal":"2019-03-16 02:00:00.0000000",</v>
      </c>
      <c r="R293" s="5" t="str">
        <f>"""year"":" &amp;ForecastModelInputs!Q294&amp;","</f>
        <v>"year":2019,</v>
      </c>
      <c r="S293" s="5" t="str">
        <f>"""monthNum"":" &amp;ForecastModelInputs!R294&amp;","</f>
        <v>"monthNum":3,</v>
      </c>
      <c r="T293" s="5" t="str">
        <f>"""monthName"":""" &amp;ForecastModelInputs!S294&amp;""","</f>
        <v>"monthName":"Mar",</v>
      </c>
      <c r="U293" s="5" t="str">
        <f>"""weekNumber"":" &amp;ForecastModelInputs!T294&amp;","</f>
        <v>"weekNumber":11,</v>
      </c>
      <c r="V293" s="5" t="str">
        <f>"""dayOfWeek"":""" &amp;TRIM(ForecastModelInputs!U294)&amp;""","</f>
        <v>"dayOfWeek":"Sat",</v>
      </c>
      <c r="W293" s="5" t="str">
        <f>"""dayOfWeekNumber"":" &amp;ForecastModelInputs!V294&amp;","</f>
        <v>"dayOfWeekNumber":7,</v>
      </c>
      <c r="X293" s="5" t="str">
        <f>"""hourText"":"&amp;ForecastModelInputs!X294&amp;","</f>
        <v>"hourText":2,</v>
      </c>
      <c r="Y293" s="5" t="str">
        <f>"""hourNumber"":" &amp;ForecastModelInputs!X294&amp;","</f>
        <v>"hourNumber":2,</v>
      </c>
      <c r="Z293" s="5" t="str">
        <f>"""settlementPeriod"":" &amp;ForecastModelInputs!Y294&amp;","</f>
        <v>"settlementPeriod":5,</v>
      </c>
      <c r="AA293" s="5" t="s">
        <v>63</v>
      </c>
      <c r="AB293" s="5" t="str">
        <f>"""bankHoliday"":""" &amp;ForecastModelInputs!Z294&amp;""","</f>
        <v>"bankHoliday":"44227.0833333333",</v>
      </c>
      <c r="AC293" s="5" t="str">
        <f>"""workingDay"":""" &amp;ForecastModelInputs!AA294&amp;"""},"</f>
        <v>"workingDay":"NOT HOLIDAY"},</v>
      </c>
    </row>
    <row r="294" spans="1:29" x14ac:dyDescent="0.3">
      <c r="A294" s="6" t="str">
        <f t="shared" si="4"/>
        <v>{"dateTimeUTC":"2019-03-16 02:30:00.0000000","temp_location3":9.33,"temp_location6":10.56,"temp_location2":9.64,"temp_location4":9.69,"temp_location5":10.48,"temp_location1":9.51,"solar_location3":0,"solar_location6":0,"solar_location2":0,"solar_location4":0,"solar_location5":0,"solar_location1":0,"summerWinter":"WINTER","dateTimeLocal":"2019-03-16 02:30:00.0000000","year":2019,"monthNum":3,"monthName":"Mar","weekNumber":11,"dayOfWeek":"Sat","dayOfWeekNumber":7,"hourText":2,"hourNumber":2,"settlementPeriod":6,"timeOfDayLocal": "2000-01-01 00:00:00,000000","bankHoliday":"44227.1041666667","workingDay":"NOT HOLIDAY"},</v>
      </c>
      <c r="B294" s="5" t="s">
        <v>62</v>
      </c>
      <c r="C294" s="4" t="str">
        <f>"""dateTimeUTC"":"""&amp;TEXT(ForecastModelInputs!A295,"YYYY-MM-DD HH:MM:SS")&amp;".0000000"","</f>
        <v>"dateTimeUTC":"2019-03-16 02:30:00.0000000",</v>
      </c>
      <c r="D294" s="5" t="str">
        <f>"""temp_location3"":" &amp;ForecastModelInputs!C295&amp;","</f>
        <v>"temp_location3":9.33,</v>
      </c>
      <c r="E294" s="5" t="str">
        <f>"""temp_location6"":" &amp;ForecastModelInputs!D295&amp;","</f>
        <v>"temp_location6":10.56,</v>
      </c>
      <c r="F294" s="5" t="str">
        <f>"""temp_location2"":" &amp;ForecastModelInputs!E295&amp;","</f>
        <v>"temp_location2":9.64,</v>
      </c>
      <c r="G294" s="5" t="str">
        <f>"""temp_location4"":" &amp;ForecastModelInputs!F295&amp;","</f>
        <v>"temp_location4":9.69,</v>
      </c>
      <c r="H294" s="5" t="str">
        <f>"""temp_location5"":" &amp;ForecastModelInputs!G295&amp;","</f>
        <v>"temp_location5":10.48,</v>
      </c>
      <c r="I294" s="5" t="str">
        <f>"""temp_location1"":" &amp;ForecastModelInputs!H295&amp;","</f>
        <v>"temp_location1":9.51,</v>
      </c>
      <c r="J294" s="5" t="str">
        <f>"""solar_location3"":" &amp;ForecastModelInputs!I295&amp;","</f>
        <v>"solar_location3":0,</v>
      </c>
      <c r="K294" s="5" t="str">
        <f>"""solar_location6"":" &amp;ForecastModelInputs!J295&amp;","</f>
        <v>"solar_location6":0,</v>
      </c>
      <c r="L294" s="5" t="str">
        <f>"""solar_location2"":" &amp;ForecastModelInputs!K295&amp;","</f>
        <v>"solar_location2":0,</v>
      </c>
      <c r="M294" s="5" t="str">
        <f>"""solar_location4"":" &amp;ForecastModelInputs!L295&amp;","</f>
        <v>"solar_location4":0,</v>
      </c>
      <c r="N294" s="5" t="str">
        <f>"""solar_location5"":" &amp;ForecastModelInputs!M295&amp;","</f>
        <v>"solar_location5":0,</v>
      </c>
      <c r="O294" s="5" t="str">
        <f>"""solar_location1"":" &amp;ForecastModelInputs!N295&amp;","</f>
        <v>"solar_location1":0,</v>
      </c>
      <c r="P294" s="5" t="str">
        <f>"""summerWinter"":""" &amp;ForecastModelInputs!O295&amp;""","</f>
        <v>"summerWinter":"WINTER",</v>
      </c>
      <c r="Q294" s="4" t="str">
        <f>"""dateTimeLocal"":"""&amp;TEXT(ForecastModelInputs!P295,"YYYY-MM-DD HH:MM:SS")&amp;".0000000"","</f>
        <v>"dateTimeLocal":"2019-03-16 02:30:00.0000000",</v>
      </c>
      <c r="R294" s="5" t="str">
        <f>"""year"":" &amp;ForecastModelInputs!Q295&amp;","</f>
        <v>"year":2019,</v>
      </c>
      <c r="S294" s="5" t="str">
        <f>"""monthNum"":" &amp;ForecastModelInputs!R295&amp;","</f>
        <v>"monthNum":3,</v>
      </c>
      <c r="T294" s="5" t="str">
        <f>"""monthName"":""" &amp;ForecastModelInputs!S295&amp;""","</f>
        <v>"monthName":"Mar",</v>
      </c>
      <c r="U294" s="5" t="str">
        <f>"""weekNumber"":" &amp;ForecastModelInputs!T295&amp;","</f>
        <v>"weekNumber":11,</v>
      </c>
      <c r="V294" s="5" t="str">
        <f>"""dayOfWeek"":""" &amp;TRIM(ForecastModelInputs!U295)&amp;""","</f>
        <v>"dayOfWeek":"Sat",</v>
      </c>
      <c r="W294" s="5" t="str">
        <f>"""dayOfWeekNumber"":" &amp;ForecastModelInputs!V295&amp;","</f>
        <v>"dayOfWeekNumber":7,</v>
      </c>
      <c r="X294" s="5" t="str">
        <f>"""hourText"":"&amp;ForecastModelInputs!X295&amp;","</f>
        <v>"hourText":2,</v>
      </c>
      <c r="Y294" s="5" t="str">
        <f>"""hourNumber"":" &amp;ForecastModelInputs!X295&amp;","</f>
        <v>"hourNumber":2,</v>
      </c>
      <c r="Z294" s="5" t="str">
        <f>"""settlementPeriod"":" &amp;ForecastModelInputs!Y295&amp;","</f>
        <v>"settlementPeriod":6,</v>
      </c>
      <c r="AA294" s="5" t="s">
        <v>63</v>
      </c>
      <c r="AB294" s="5" t="str">
        <f>"""bankHoliday"":""" &amp;ForecastModelInputs!Z295&amp;""","</f>
        <v>"bankHoliday":"44227.1041666667",</v>
      </c>
      <c r="AC294" s="5" t="str">
        <f>"""workingDay"":""" &amp;ForecastModelInputs!AA295&amp;"""},"</f>
        <v>"workingDay":"NOT HOLIDAY"},</v>
      </c>
    </row>
    <row r="295" spans="1:29" x14ac:dyDescent="0.3">
      <c r="A295" s="6" t="str">
        <f t="shared" si="4"/>
        <v>{"dateTimeUTC":"2019-03-16 03:00:00.0000000","temp_location3":9.09,"temp_location6":10.51,"temp_location2":9.44,"temp_location4":9.5,"temp_location5":10.45,"temp_location1":9.36,"solar_location3":0,"solar_location6":0,"solar_location2":0,"solar_location4":0,"solar_location5":0,"solar_location1":0,"summerWinter":"WINTER","dateTimeLocal":"2019-03-16 03:00:00.0000000","year":2019,"monthNum":3,"monthName":"Mar","weekNumber":11,"dayOfWeek":"Sat","dayOfWeekNumber":7,"hourText":3,"hourNumber":3,"settlementPeriod":7,"timeOfDayLocal": "2000-01-01 00:00:00,000000","bankHoliday":"44227.125","workingDay":"NOT HOLIDAY"},</v>
      </c>
      <c r="B295" s="5" t="s">
        <v>62</v>
      </c>
      <c r="C295" s="4" t="str">
        <f>"""dateTimeUTC"":"""&amp;TEXT(ForecastModelInputs!A296,"YYYY-MM-DD HH:MM:SS")&amp;".0000000"","</f>
        <v>"dateTimeUTC":"2019-03-16 03:00:00.0000000",</v>
      </c>
      <c r="D295" s="5" t="str">
        <f>"""temp_location3"":" &amp;ForecastModelInputs!C296&amp;","</f>
        <v>"temp_location3":9.09,</v>
      </c>
      <c r="E295" s="5" t="str">
        <f>"""temp_location6"":" &amp;ForecastModelInputs!D296&amp;","</f>
        <v>"temp_location6":10.51,</v>
      </c>
      <c r="F295" s="5" t="str">
        <f>"""temp_location2"":" &amp;ForecastModelInputs!E296&amp;","</f>
        <v>"temp_location2":9.44,</v>
      </c>
      <c r="G295" s="5" t="str">
        <f>"""temp_location4"":" &amp;ForecastModelInputs!F296&amp;","</f>
        <v>"temp_location4":9.5,</v>
      </c>
      <c r="H295" s="5" t="str">
        <f>"""temp_location5"":" &amp;ForecastModelInputs!G296&amp;","</f>
        <v>"temp_location5":10.45,</v>
      </c>
      <c r="I295" s="5" t="str">
        <f>"""temp_location1"":" &amp;ForecastModelInputs!H296&amp;","</f>
        <v>"temp_location1":9.36,</v>
      </c>
      <c r="J295" s="5" t="str">
        <f>"""solar_location3"":" &amp;ForecastModelInputs!I296&amp;","</f>
        <v>"solar_location3":0,</v>
      </c>
      <c r="K295" s="5" t="str">
        <f>"""solar_location6"":" &amp;ForecastModelInputs!J296&amp;","</f>
        <v>"solar_location6":0,</v>
      </c>
      <c r="L295" s="5" t="str">
        <f>"""solar_location2"":" &amp;ForecastModelInputs!K296&amp;","</f>
        <v>"solar_location2":0,</v>
      </c>
      <c r="M295" s="5" t="str">
        <f>"""solar_location4"":" &amp;ForecastModelInputs!L296&amp;","</f>
        <v>"solar_location4":0,</v>
      </c>
      <c r="N295" s="5" t="str">
        <f>"""solar_location5"":" &amp;ForecastModelInputs!M296&amp;","</f>
        <v>"solar_location5":0,</v>
      </c>
      <c r="O295" s="5" t="str">
        <f>"""solar_location1"":" &amp;ForecastModelInputs!N296&amp;","</f>
        <v>"solar_location1":0,</v>
      </c>
      <c r="P295" s="5" t="str">
        <f>"""summerWinter"":""" &amp;ForecastModelInputs!O296&amp;""","</f>
        <v>"summerWinter":"WINTER",</v>
      </c>
      <c r="Q295" s="4" t="str">
        <f>"""dateTimeLocal"":"""&amp;TEXT(ForecastModelInputs!P296,"YYYY-MM-DD HH:MM:SS")&amp;".0000000"","</f>
        <v>"dateTimeLocal":"2019-03-16 03:00:00.0000000",</v>
      </c>
      <c r="R295" s="5" t="str">
        <f>"""year"":" &amp;ForecastModelInputs!Q296&amp;","</f>
        <v>"year":2019,</v>
      </c>
      <c r="S295" s="5" t="str">
        <f>"""monthNum"":" &amp;ForecastModelInputs!R296&amp;","</f>
        <v>"monthNum":3,</v>
      </c>
      <c r="T295" s="5" t="str">
        <f>"""monthName"":""" &amp;ForecastModelInputs!S296&amp;""","</f>
        <v>"monthName":"Mar",</v>
      </c>
      <c r="U295" s="5" t="str">
        <f>"""weekNumber"":" &amp;ForecastModelInputs!T296&amp;","</f>
        <v>"weekNumber":11,</v>
      </c>
      <c r="V295" s="5" t="str">
        <f>"""dayOfWeek"":""" &amp;TRIM(ForecastModelInputs!U296)&amp;""","</f>
        <v>"dayOfWeek":"Sat",</v>
      </c>
      <c r="W295" s="5" t="str">
        <f>"""dayOfWeekNumber"":" &amp;ForecastModelInputs!V296&amp;","</f>
        <v>"dayOfWeekNumber":7,</v>
      </c>
      <c r="X295" s="5" t="str">
        <f>"""hourText"":"&amp;ForecastModelInputs!X296&amp;","</f>
        <v>"hourText":3,</v>
      </c>
      <c r="Y295" s="5" t="str">
        <f>"""hourNumber"":" &amp;ForecastModelInputs!X296&amp;","</f>
        <v>"hourNumber":3,</v>
      </c>
      <c r="Z295" s="5" t="str">
        <f>"""settlementPeriod"":" &amp;ForecastModelInputs!Y296&amp;","</f>
        <v>"settlementPeriod":7,</v>
      </c>
      <c r="AA295" s="5" t="s">
        <v>63</v>
      </c>
      <c r="AB295" s="5" t="str">
        <f>"""bankHoliday"":""" &amp;ForecastModelInputs!Z296&amp;""","</f>
        <v>"bankHoliday":"44227.125",</v>
      </c>
      <c r="AC295" s="5" t="str">
        <f>"""workingDay"":""" &amp;ForecastModelInputs!AA296&amp;"""},"</f>
        <v>"workingDay":"NOT HOLIDAY"},</v>
      </c>
    </row>
    <row r="296" spans="1:29" x14ac:dyDescent="0.3">
      <c r="A296" s="6" t="str">
        <f t="shared" si="4"/>
        <v>{"dateTimeUTC":"2019-03-16 03:30:00.0000000","temp_location3":9.09,"temp_location6":10.51,"temp_location2":9.44,"temp_location4":9.5,"temp_location5":10.45,"temp_location1":9.36,"solar_location3":0,"solar_location6":0,"solar_location2":0,"solar_location4":0,"solar_location5":0,"solar_location1":0,"summerWinter":"WINTER","dateTimeLocal":"2019-03-16 03:30:00.0000000","year":2019,"monthNum":3,"monthName":"Mar","weekNumber":11,"dayOfWeek":"Sat","dayOfWeekNumber":7,"hourText":3,"hourNumber":3,"settlementPeriod":8,"timeOfDayLocal": "2000-01-01 00:00:00,000000","bankHoliday":"44227.1458333333","workingDay":"NOT HOLIDAY"},</v>
      </c>
      <c r="B296" s="5" t="s">
        <v>62</v>
      </c>
      <c r="C296" s="4" t="str">
        <f>"""dateTimeUTC"":"""&amp;TEXT(ForecastModelInputs!A297,"YYYY-MM-DD HH:MM:SS")&amp;".0000000"","</f>
        <v>"dateTimeUTC":"2019-03-16 03:30:00.0000000",</v>
      </c>
      <c r="D296" s="5" t="str">
        <f>"""temp_location3"":" &amp;ForecastModelInputs!C297&amp;","</f>
        <v>"temp_location3":9.09,</v>
      </c>
      <c r="E296" s="5" t="str">
        <f>"""temp_location6"":" &amp;ForecastModelInputs!D297&amp;","</f>
        <v>"temp_location6":10.51,</v>
      </c>
      <c r="F296" s="5" t="str">
        <f>"""temp_location2"":" &amp;ForecastModelInputs!E297&amp;","</f>
        <v>"temp_location2":9.44,</v>
      </c>
      <c r="G296" s="5" t="str">
        <f>"""temp_location4"":" &amp;ForecastModelInputs!F297&amp;","</f>
        <v>"temp_location4":9.5,</v>
      </c>
      <c r="H296" s="5" t="str">
        <f>"""temp_location5"":" &amp;ForecastModelInputs!G297&amp;","</f>
        <v>"temp_location5":10.45,</v>
      </c>
      <c r="I296" s="5" t="str">
        <f>"""temp_location1"":" &amp;ForecastModelInputs!H297&amp;","</f>
        <v>"temp_location1":9.36,</v>
      </c>
      <c r="J296" s="5" t="str">
        <f>"""solar_location3"":" &amp;ForecastModelInputs!I297&amp;","</f>
        <v>"solar_location3":0,</v>
      </c>
      <c r="K296" s="5" t="str">
        <f>"""solar_location6"":" &amp;ForecastModelInputs!J297&amp;","</f>
        <v>"solar_location6":0,</v>
      </c>
      <c r="L296" s="5" t="str">
        <f>"""solar_location2"":" &amp;ForecastModelInputs!K297&amp;","</f>
        <v>"solar_location2":0,</v>
      </c>
      <c r="M296" s="5" t="str">
        <f>"""solar_location4"":" &amp;ForecastModelInputs!L297&amp;","</f>
        <v>"solar_location4":0,</v>
      </c>
      <c r="N296" s="5" t="str">
        <f>"""solar_location5"":" &amp;ForecastModelInputs!M297&amp;","</f>
        <v>"solar_location5":0,</v>
      </c>
      <c r="O296" s="5" t="str">
        <f>"""solar_location1"":" &amp;ForecastModelInputs!N297&amp;","</f>
        <v>"solar_location1":0,</v>
      </c>
      <c r="P296" s="5" t="str">
        <f>"""summerWinter"":""" &amp;ForecastModelInputs!O297&amp;""","</f>
        <v>"summerWinter":"WINTER",</v>
      </c>
      <c r="Q296" s="4" t="str">
        <f>"""dateTimeLocal"":"""&amp;TEXT(ForecastModelInputs!P297,"YYYY-MM-DD HH:MM:SS")&amp;".0000000"","</f>
        <v>"dateTimeLocal":"2019-03-16 03:30:00.0000000",</v>
      </c>
      <c r="R296" s="5" t="str">
        <f>"""year"":" &amp;ForecastModelInputs!Q297&amp;","</f>
        <v>"year":2019,</v>
      </c>
      <c r="S296" s="5" t="str">
        <f>"""monthNum"":" &amp;ForecastModelInputs!R297&amp;","</f>
        <v>"monthNum":3,</v>
      </c>
      <c r="T296" s="5" t="str">
        <f>"""monthName"":""" &amp;ForecastModelInputs!S297&amp;""","</f>
        <v>"monthName":"Mar",</v>
      </c>
      <c r="U296" s="5" t="str">
        <f>"""weekNumber"":" &amp;ForecastModelInputs!T297&amp;","</f>
        <v>"weekNumber":11,</v>
      </c>
      <c r="V296" s="5" t="str">
        <f>"""dayOfWeek"":""" &amp;TRIM(ForecastModelInputs!U297)&amp;""","</f>
        <v>"dayOfWeek":"Sat",</v>
      </c>
      <c r="W296" s="5" t="str">
        <f>"""dayOfWeekNumber"":" &amp;ForecastModelInputs!V297&amp;","</f>
        <v>"dayOfWeekNumber":7,</v>
      </c>
      <c r="X296" s="5" t="str">
        <f>"""hourText"":"&amp;ForecastModelInputs!X297&amp;","</f>
        <v>"hourText":3,</v>
      </c>
      <c r="Y296" s="5" t="str">
        <f>"""hourNumber"":" &amp;ForecastModelInputs!X297&amp;","</f>
        <v>"hourNumber":3,</v>
      </c>
      <c r="Z296" s="5" t="str">
        <f>"""settlementPeriod"":" &amp;ForecastModelInputs!Y297&amp;","</f>
        <v>"settlementPeriod":8,</v>
      </c>
      <c r="AA296" s="5" t="s">
        <v>63</v>
      </c>
      <c r="AB296" s="5" t="str">
        <f>"""bankHoliday"":""" &amp;ForecastModelInputs!Z297&amp;""","</f>
        <v>"bankHoliday":"44227.1458333333",</v>
      </c>
      <c r="AC296" s="5" t="str">
        <f>"""workingDay"":""" &amp;ForecastModelInputs!AA297&amp;"""},"</f>
        <v>"workingDay":"NOT HOLIDAY"},</v>
      </c>
    </row>
    <row r="297" spans="1:29" x14ac:dyDescent="0.3">
      <c r="A297" s="6" t="str">
        <f t="shared" si="4"/>
        <v>{"dateTimeUTC":"2019-03-16 04:00:00.0000000","temp_location3":8.87,"temp_location6":10.5,"temp_location2":9.34,"temp_location4":9.27,"temp_location5":10.46,"temp_location1":9.28,"solar_location3":0,"solar_location6":0,"solar_location2":0,"solar_location4":0,"solar_location5":0,"solar_location1":0,"summerWinter":"WINTER","dateTimeLocal":"2019-03-16 04:00:00.0000000","year":2019,"monthNum":3,"monthName":"Mar","weekNumber":11,"dayOfWeek":"Sat","dayOfWeekNumber":7,"hourText":4,"hourNumber":4,"settlementPeriod":9,"timeOfDayLocal": "2000-01-01 00:00:00,000000","bankHoliday":"44227.1666666667","workingDay":"NOT HOLIDAY"},</v>
      </c>
      <c r="B297" s="5" t="s">
        <v>62</v>
      </c>
      <c r="C297" s="4" t="str">
        <f>"""dateTimeUTC"":"""&amp;TEXT(ForecastModelInputs!A298,"YYYY-MM-DD HH:MM:SS")&amp;".0000000"","</f>
        <v>"dateTimeUTC":"2019-03-16 04:00:00.0000000",</v>
      </c>
      <c r="D297" s="5" t="str">
        <f>"""temp_location3"":" &amp;ForecastModelInputs!C298&amp;","</f>
        <v>"temp_location3":8.87,</v>
      </c>
      <c r="E297" s="5" t="str">
        <f>"""temp_location6"":" &amp;ForecastModelInputs!D298&amp;","</f>
        <v>"temp_location6":10.5,</v>
      </c>
      <c r="F297" s="5" t="str">
        <f>"""temp_location2"":" &amp;ForecastModelInputs!E298&amp;","</f>
        <v>"temp_location2":9.34,</v>
      </c>
      <c r="G297" s="5" t="str">
        <f>"""temp_location4"":" &amp;ForecastModelInputs!F298&amp;","</f>
        <v>"temp_location4":9.27,</v>
      </c>
      <c r="H297" s="5" t="str">
        <f>"""temp_location5"":" &amp;ForecastModelInputs!G298&amp;","</f>
        <v>"temp_location5":10.46,</v>
      </c>
      <c r="I297" s="5" t="str">
        <f>"""temp_location1"":" &amp;ForecastModelInputs!H298&amp;","</f>
        <v>"temp_location1":9.28,</v>
      </c>
      <c r="J297" s="5" t="str">
        <f>"""solar_location3"":" &amp;ForecastModelInputs!I298&amp;","</f>
        <v>"solar_location3":0,</v>
      </c>
      <c r="K297" s="5" t="str">
        <f>"""solar_location6"":" &amp;ForecastModelInputs!J298&amp;","</f>
        <v>"solar_location6":0,</v>
      </c>
      <c r="L297" s="5" t="str">
        <f>"""solar_location2"":" &amp;ForecastModelInputs!K298&amp;","</f>
        <v>"solar_location2":0,</v>
      </c>
      <c r="M297" s="5" t="str">
        <f>"""solar_location4"":" &amp;ForecastModelInputs!L298&amp;","</f>
        <v>"solar_location4":0,</v>
      </c>
      <c r="N297" s="5" t="str">
        <f>"""solar_location5"":" &amp;ForecastModelInputs!M298&amp;","</f>
        <v>"solar_location5":0,</v>
      </c>
      <c r="O297" s="5" t="str">
        <f>"""solar_location1"":" &amp;ForecastModelInputs!N298&amp;","</f>
        <v>"solar_location1":0,</v>
      </c>
      <c r="P297" s="5" t="str">
        <f>"""summerWinter"":""" &amp;ForecastModelInputs!O298&amp;""","</f>
        <v>"summerWinter":"WINTER",</v>
      </c>
      <c r="Q297" s="4" t="str">
        <f>"""dateTimeLocal"":"""&amp;TEXT(ForecastModelInputs!P298,"YYYY-MM-DD HH:MM:SS")&amp;".0000000"","</f>
        <v>"dateTimeLocal":"2019-03-16 04:00:00.0000000",</v>
      </c>
      <c r="R297" s="5" t="str">
        <f>"""year"":" &amp;ForecastModelInputs!Q298&amp;","</f>
        <v>"year":2019,</v>
      </c>
      <c r="S297" s="5" t="str">
        <f>"""monthNum"":" &amp;ForecastModelInputs!R298&amp;","</f>
        <v>"monthNum":3,</v>
      </c>
      <c r="T297" s="5" t="str">
        <f>"""monthName"":""" &amp;ForecastModelInputs!S298&amp;""","</f>
        <v>"monthName":"Mar",</v>
      </c>
      <c r="U297" s="5" t="str">
        <f>"""weekNumber"":" &amp;ForecastModelInputs!T298&amp;","</f>
        <v>"weekNumber":11,</v>
      </c>
      <c r="V297" s="5" t="str">
        <f>"""dayOfWeek"":""" &amp;TRIM(ForecastModelInputs!U298)&amp;""","</f>
        <v>"dayOfWeek":"Sat",</v>
      </c>
      <c r="W297" s="5" t="str">
        <f>"""dayOfWeekNumber"":" &amp;ForecastModelInputs!V298&amp;","</f>
        <v>"dayOfWeekNumber":7,</v>
      </c>
      <c r="X297" s="5" t="str">
        <f>"""hourText"":"&amp;ForecastModelInputs!X298&amp;","</f>
        <v>"hourText":4,</v>
      </c>
      <c r="Y297" s="5" t="str">
        <f>"""hourNumber"":" &amp;ForecastModelInputs!X298&amp;","</f>
        <v>"hourNumber":4,</v>
      </c>
      <c r="Z297" s="5" t="str">
        <f>"""settlementPeriod"":" &amp;ForecastModelInputs!Y298&amp;","</f>
        <v>"settlementPeriod":9,</v>
      </c>
      <c r="AA297" s="5" t="s">
        <v>63</v>
      </c>
      <c r="AB297" s="5" t="str">
        <f>"""bankHoliday"":""" &amp;ForecastModelInputs!Z298&amp;""","</f>
        <v>"bankHoliday":"44227.1666666667",</v>
      </c>
      <c r="AC297" s="5" t="str">
        <f>"""workingDay"":""" &amp;ForecastModelInputs!AA298&amp;"""},"</f>
        <v>"workingDay":"NOT HOLIDAY"},</v>
      </c>
    </row>
    <row r="298" spans="1:29" x14ac:dyDescent="0.3">
      <c r="A298" s="6" t="str">
        <f t="shared" si="4"/>
        <v>{"dateTimeUTC":"2019-03-16 04:30:00.0000000","temp_location3":8.87,"temp_location6":10.5,"temp_location2":9.34,"temp_location4":9.27,"temp_location5":10.46,"temp_location1":9.28,"solar_location3":0,"solar_location6":0,"solar_location2":0,"solar_location4":0,"solar_location5":0,"solar_location1":0,"summerWinter":"WINTER","dateTimeLocal":"2019-03-16 04:30:00.0000000","year":2019,"monthNum":3,"monthName":"Mar","weekNumber":11,"dayOfWeek":"Sat","dayOfWeekNumber":7,"hourText":4,"hourNumber":4,"settlementPeriod":10,"timeOfDayLocal": "2000-01-01 00:00:00,000000","bankHoliday":"44227.1875","workingDay":"NOT HOLIDAY"},</v>
      </c>
      <c r="B298" s="5" t="s">
        <v>62</v>
      </c>
      <c r="C298" s="4" t="str">
        <f>"""dateTimeUTC"":"""&amp;TEXT(ForecastModelInputs!A299,"YYYY-MM-DD HH:MM:SS")&amp;".0000000"","</f>
        <v>"dateTimeUTC":"2019-03-16 04:30:00.0000000",</v>
      </c>
      <c r="D298" s="5" t="str">
        <f>"""temp_location3"":" &amp;ForecastModelInputs!C299&amp;","</f>
        <v>"temp_location3":8.87,</v>
      </c>
      <c r="E298" s="5" t="str">
        <f>"""temp_location6"":" &amp;ForecastModelInputs!D299&amp;","</f>
        <v>"temp_location6":10.5,</v>
      </c>
      <c r="F298" s="5" t="str">
        <f>"""temp_location2"":" &amp;ForecastModelInputs!E299&amp;","</f>
        <v>"temp_location2":9.34,</v>
      </c>
      <c r="G298" s="5" t="str">
        <f>"""temp_location4"":" &amp;ForecastModelInputs!F299&amp;","</f>
        <v>"temp_location4":9.27,</v>
      </c>
      <c r="H298" s="5" t="str">
        <f>"""temp_location5"":" &amp;ForecastModelInputs!G299&amp;","</f>
        <v>"temp_location5":10.46,</v>
      </c>
      <c r="I298" s="5" t="str">
        <f>"""temp_location1"":" &amp;ForecastModelInputs!H299&amp;","</f>
        <v>"temp_location1":9.28,</v>
      </c>
      <c r="J298" s="5" t="str">
        <f>"""solar_location3"":" &amp;ForecastModelInputs!I299&amp;","</f>
        <v>"solar_location3":0,</v>
      </c>
      <c r="K298" s="5" t="str">
        <f>"""solar_location6"":" &amp;ForecastModelInputs!J299&amp;","</f>
        <v>"solar_location6":0,</v>
      </c>
      <c r="L298" s="5" t="str">
        <f>"""solar_location2"":" &amp;ForecastModelInputs!K299&amp;","</f>
        <v>"solar_location2":0,</v>
      </c>
      <c r="M298" s="5" t="str">
        <f>"""solar_location4"":" &amp;ForecastModelInputs!L299&amp;","</f>
        <v>"solar_location4":0,</v>
      </c>
      <c r="N298" s="5" t="str">
        <f>"""solar_location5"":" &amp;ForecastModelInputs!M299&amp;","</f>
        <v>"solar_location5":0,</v>
      </c>
      <c r="O298" s="5" t="str">
        <f>"""solar_location1"":" &amp;ForecastModelInputs!N299&amp;","</f>
        <v>"solar_location1":0,</v>
      </c>
      <c r="P298" s="5" t="str">
        <f>"""summerWinter"":""" &amp;ForecastModelInputs!O299&amp;""","</f>
        <v>"summerWinter":"WINTER",</v>
      </c>
      <c r="Q298" s="4" t="str">
        <f>"""dateTimeLocal"":"""&amp;TEXT(ForecastModelInputs!P299,"YYYY-MM-DD HH:MM:SS")&amp;".0000000"","</f>
        <v>"dateTimeLocal":"2019-03-16 04:30:00.0000000",</v>
      </c>
      <c r="R298" s="5" t="str">
        <f>"""year"":" &amp;ForecastModelInputs!Q299&amp;","</f>
        <v>"year":2019,</v>
      </c>
      <c r="S298" s="5" t="str">
        <f>"""monthNum"":" &amp;ForecastModelInputs!R299&amp;","</f>
        <v>"monthNum":3,</v>
      </c>
      <c r="T298" s="5" t="str">
        <f>"""monthName"":""" &amp;ForecastModelInputs!S299&amp;""","</f>
        <v>"monthName":"Mar",</v>
      </c>
      <c r="U298" s="5" t="str">
        <f>"""weekNumber"":" &amp;ForecastModelInputs!T299&amp;","</f>
        <v>"weekNumber":11,</v>
      </c>
      <c r="V298" s="5" t="str">
        <f>"""dayOfWeek"":""" &amp;TRIM(ForecastModelInputs!U299)&amp;""","</f>
        <v>"dayOfWeek":"Sat",</v>
      </c>
      <c r="W298" s="5" t="str">
        <f>"""dayOfWeekNumber"":" &amp;ForecastModelInputs!V299&amp;","</f>
        <v>"dayOfWeekNumber":7,</v>
      </c>
      <c r="X298" s="5" t="str">
        <f>"""hourText"":"&amp;ForecastModelInputs!X299&amp;","</f>
        <v>"hourText":4,</v>
      </c>
      <c r="Y298" s="5" t="str">
        <f>"""hourNumber"":" &amp;ForecastModelInputs!X299&amp;","</f>
        <v>"hourNumber":4,</v>
      </c>
      <c r="Z298" s="5" t="str">
        <f>"""settlementPeriod"":" &amp;ForecastModelInputs!Y299&amp;","</f>
        <v>"settlementPeriod":10,</v>
      </c>
      <c r="AA298" s="5" t="s">
        <v>63</v>
      </c>
      <c r="AB298" s="5" t="str">
        <f>"""bankHoliday"":""" &amp;ForecastModelInputs!Z299&amp;""","</f>
        <v>"bankHoliday":"44227.1875",</v>
      </c>
      <c r="AC298" s="5" t="str">
        <f>"""workingDay"":""" &amp;ForecastModelInputs!AA299&amp;"""},"</f>
        <v>"workingDay":"NOT HOLIDAY"},</v>
      </c>
    </row>
    <row r="299" spans="1:29" x14ac:dyDescent="0.3">
      <c r="A299" s="6" t="str">
        <f t="shared" si="4"/>
        <v>{"dateTimeUTC":"2019-03-16 05:00:00.0000000","temp_location3":8.77,"temp_location6":10.51,"temp_location2":9.3,"temp_location4":8.93,"temp_location5":10.43,"temp_location1":9.26,"solar_location3":0,"solar_location6":0,"solar_location2":0,"solar_location4":0,"solar_location5":0,"solar_location1":0,"summerWinter":"WINTER","dateTimeLocal":"2019-03-16 05:00:00.0000000","year":2019,"monthNum":3,"monthName":"Mar","weekNumber":11,"dayOfWeek":"Sat","dayOfWeekNumber":7,"hourText":5,"hourNumber":5,"settlementPeriod":11,"timeOfDayLocal": "2000-01-01 00:00:00,000000","bankHoliday":"44227.2083333333","workingDay":"NOT HOLIDAY"},</v>
      </c>
      <c r="B299" s="5" t="s">
        <v>62</v>
      </c>
      <c r="C299" s="4" t="str">
        <f>"""dateTimeUTC"":"""&amp;TEXT(ForecastModelInputs!A300,"YYYY-MM-DD HH:MM:SS")&amp;".0000000"","</f>
        <v>"dateTimeUTC":"2019-03-16 05:00:00.0000000",</v>
      </c>
      <c r="D299" s="5" t="str">
        <f>"""temp_location3"":" &amp;ForecastModelInputs!C300&amp;","</f>
        <v>"temp_location3":8.77,</v>
      </c>
      <c r="E299" s="5" t="str">
        <f>"""temp_location6"":" &amp;ForecastModelInputs!D300&amp;","</f>
        <v>"temp_location6":10.51,</v>
      </c>
      <c r="F299" s="5" t="str">
        <f>"""temp_location2"":" &amp;ForecastModelInputs!E300&amp;","</f>
        <v>"temp_location2":9.3,</v>
      </c>
      <c r="G299" s="5" t="str">
        <f>"""temp_location4"":" &amp;ForecastModelInputs!F300&amp;","</f>
        <v>"temp_location4":8.93,</v>
      </c>
      <c r="H299" s="5" t="str">
        <f>"""temp_location5"":" &amp;ForecastModelInputs!G300&amp;","</f>
        <v>"temp_location5":10.43,</v>
      </c>
      <c r="I299" s="5" t="str">
        <f>"""temp_location1"":" &amp;ForecastModelInputs!H300&amp;","</f>
        <v>"temp_location1":9.26,</v>
      </c>
      <c r="J299" s="5" t="str">
        <f>"""solar_location3"":" &amp;ForecastModelInputs!I300&amp;","</f>
        <v>"solar_location3":0,</v>
      </c>
      <c r="K299" s="5" t="str">
        <f>"""solar_location6"":" &amp;ForecastModelInputs!J300&amp;","</f>
        <v>"solar_location6":0,</v>
      </c>
      <c r="L299" s="5" t="str">
        <f>"""solar_location2"":" &amp;ForecastModelInputs!K300&amp;","</f>
        <v>"solar_location2":0,</v>
      </c>
      <c r="M299" s="5" t="str">
        <f>"""solar_location4"":" &amp;ForecastModelInputs!L300&amp;","</f>
        <v>"solar_location4":0,</v>
      </c>
      <c r="N299" s="5" t="str">
        <f>"""solar_location5"":" &amp;ForecastModelInputs!M300&amp;","</f>
        <v>"solar_location5":0,</v>
      </c>
      <c r="O299" s="5" t="str">
        <f>"""solar_location1"":" &amp;ForecastModelInputs!N300&amp;","</f>
        <v>"solar_location1":0,</v>
      </c>
      <c r="P299" s="5" t="str">
        <f>"""summerWinter"":""" &amp;ForecastModelInputs!O300&amp;""","</f>
        <v>"summerWinter":"WINTER",</v>
      </c>
      <c r="Q299" s="4" t="str">
        <f>"""dateTimeLocal"":"""&amp;TEXT(ForecastModelInputs!P300,"YYYY-MM-DD HH:MM:SS")&amp;".0000000"","</f>
        <v>"dateTimeLocal":"2019-03-16 05:00:00.0000000",</v>
      </c>
      <c r="R299" s="5" t="str">
        <f>"""year"":" &amp;ForecastModelInputs!Q300&amp;","</f>
        <v>"year":2019,</v>
      </c>
      <c r="S299" s="5" t="str">
        <f>"""monthNum"":" &amp;ForecastModelInputs!R300&amp;","</f>
        <v>"monthNum":3,</v>
      </c>
      <c r="T299" s="5" t="str">
        <f>"""monthName"":""" &amp;ForecastModelInputs!S300&amp;""","</f>
        <v>"monthName":"Mar",</v>
      </c>
      <c r="U299" s="5" t="str">
        <f>"""weekNumber"":" &amp;ForecastModelInputs!T300&amp;","</f>
        <v>"weekNumber":11,</v>
      </c>
      <c r="V299" s="5" t="str">
        <f>"""dayOfWeek"":""" &amp;TRIM(ForecastModelInputs!U300)&amp;""","</f>
        <v>"dayOfWeek":"Sat",</v>
      </c>
      <c r="W299" s="5" t="str">
        <f>"""dayOfWeekNumber"":" &amp;ForecastModelInputs!V300&amp;","</f>
        <v>"dayOfWeekNumber":7,</v>
      </c>
      <c r="X299" s="5" t="str">
        <f>"""hourText"":"&amp;ForecastModelInputs!X300&amp;","</f>
        <v>"hourText":5,</v>
      </c>
      <c r="Y299" s="5" t="str">
        <f>"""hourNumber"":" &amp;ForecastModelInputs!X300&amp;","</f>
        <v>"hourNumber":5,</v>
      </c>
      <c r="Z299" s="5" t="str">
        <f>"""settlementPeriod"":" &amp;ForecastModelInputs!Y300&amp;","</f>
        <v>"settlementPeriod":11,</v>
      </c>
      <c r="AA299" s="5" t="s">
        <v>63</v>
      </c>
      <c r="AB299" s="5" t="str">
        <f>"""bankHoliday"":""" &amp;ForecastModelInputs!Z300&amp;""","</f>
        <v>"bankHoliday":"44227.2083333333",</v>
      </c>
      <c r="AC299" s="5" t="str">
        <f>"""workingDay"":""" &amp;ForecastModelInputs!AA300&amp;"""},"</f>
        <v>"workingDay":"NOT HOLIDAY"},</v>
      </c>
    </row>
    <row r="300" spans="1:29" x14ac:dyDescent="0.3">
      <c r="A300" s="6" t="str">
        <f t="shared" si="4"/>
        <v>{"dateTimeUTC":"2019-03-16 05:30:00.0000000","temp_location3":8.77,"temp_location6":10.51,"temp_location2":9.3,"temp_location4":8.93,"temp_location5":10.43,"temp_location1":9.26,"solar_location3":0,"solar_location6":0,"solar_location2":0,"solar_location4":0,"solar_location5":0,"solar_location1":0,"summerWinter":"WINTER","dateTimeLocal":"2019-03-16 05:30:00.0000000","year":2019,"monthNum":3,"monthName":"Mar","weekNumber":11,"dayOfWeek":"Sat","dayOfWeekNumber":7,"hourText":5,"hourNumber":5,"settlementPeriod":12,"timeOfDayLocal": "2000-01-01 00:00:00,000000","bankHoliday":"44227.2291666667","workingDay":"NOT HOLIDAY"},</v>
      </c>
      <c r="B300" s="5" t="s">
        <v>62</v>
      </c>
      <c r="C300" s="4" t="str">
        <f>"""dateTimeUTC"":"""&amp;TEXT(ForecastModelInputs!A301,"YYYY-MM-DD HH:MM:SS")&amp;".0000000"","</f>
        <v>"dateTimeUTC":"2019-03-16 05:30:00.0000000",</v>
      </c>
      <c r="D300" s="5" t="str">
        <f>"""temp_location3"":" &amp;ForecastModelInputs!C301&amp;","</f>
        <v>"temp_location3":8.77,</v>
      </c>
      <c r="E300" s="5" t="str">
        <f>"""temp_location6"":" &amp;ForecastModelInputs!D301&amp;","</f>
        <v>"temp_location6":10.51,</v>
      </c>
      <c r="F300" s="5" t="str">
        <f>"""temp_location2"":" &amp;ForecastModelInputs!E301&amp;","</f>
        <v>"temp_location2":9.3,</v>
      </c>
      <c r="G300" s="5" t="str">
        <f>"""temp_location4"":" &amp;ForecastModelInputs!F301&amp;","</f>
        <v>"temp_location4":8.93,</v>
      </c>
      <c r="H300" s="5" t="str">
        <f>"""temp_location5"":" &amp;ForecastModelInputs!G301&amp;","</f>
        <v>"temp_location5":10.43,</v>
      </c>
      <c r="I300" s="5" t="str">
        <f>"""temp_location1"":" &amp;ForecastModelInputs!H301&amp;","</f>
        <v>"temp_location1":9.26,</v>
      </c>
      <c r="J300" s="5" t="str">
        <f>"""solar_location3"":" &amp;ForecastModelInputs!I301&amp;","</f>
        <v>"solar_location3":0,</v>
      </c>
      <c r="K300" s="5" t="str">
        <f>"""solar_location6"":" &amp;ForecastModelInputs!J301&amp;","</f>
        <v>"solar_location6":0,</v>
      </c>
      <c r="L300" s="5" t="str">
        <f>"""solar_location2"":" &amp;ForecastModelInputs!K301&amp;","</f>
        <v>"solar_location2":0,</v>
      </c>
      <c r="M300" s="5" t="str">
        <f>"""solar_location4"":" &amp;ForecastModelInputs!L301&amp;","</f>
        <v>"solar_location4":0,</v>
      </c>
      <c r="N300" s="5" t="str">
        <f>"""solar_location5"":" &amp;ForecastModelInputs!M301&amp;","</f>
        <v>"solar_location5":0,</v>
      </c>
      <c r="O300" s="5" t="str">
        <f>"""solar_location1"":" &amp;ForecastModelInputs!N301&amp;","</f>
        <v>"solar_location1":0,</v>
      </c>
      <c r="P300" s="5" t="str">
        <f>"""summerWinter"":""" &amp;ForecastModelInputs!O301&amp;""","</f>
        <v>"summerWinter":"WINTER",</v>
      </c>
      <c r="Q300" s="4" t="str">
        <f>"""dateTimeLocal"":"""&amp;TEXT(ForecastModelInputs!P301,"YYYY-MM-DD HH:MM:SS")&amp;".0000000"","</f>
        <v>"dateTimeLocal":"2019-03-16 05:30:00.0000000",</v>
      </c>
      <c r="R300" s="5" t="str">
        <f>"""year"":" &amp;ForecastModelInputs!Q301&amp;","</f>
        <v>"year":2019,</v>
      </c>
      <c r="S300" s="5" t="str">
        <f>"""monthNum"":" &amp;ForecastModelInputs!R301&amp;","</f>
        <v>"monthNum":3,</v>
      </c>
      <c r="T300" s="5" t="str">
        <f>"""monthName"":""" &amp;ForecastModelInputs!S301&amp;""","</f>
        <v>"monthName":"Mar",</v>
      </c>
      <c r="U300" s="5" t="str">
        <f>"""weekNumber"":" &amp;ForecastModelInputs!T301&amp;","</f>
        <v>"weekNumber":11,</v>
      </c>
      <c r="V300" s="5" t="str">
        <f>"""dayOfWeek"":""" &amp;TRIM(ForecastModelInputs!U301)&amp;""","</f>
        <v>"dayOfWeek":"Sat",</v>
      </c>
      <c r="W300" s="5" t="str">
        <f>"""dayOfWeekNumber"":" &amp;ForecastModelInputs!V301&amp;","</f>
        <v>"dayOfWeekNumber":7,</v>
      </c>
      <c r="X300" s="5" t="str">
        <f>"""hourText"":"&amp;ForecastModelInputs!X301&amp;","</f>
        <v>"hourText":5,</v>
      </c>
      <c r="Y300" s="5" t="str">
        <f>"""hourNumber"":" &amp;ForecastModelInputs!X301&amp;","</f>
        <v>"hourNumber":5,</v>
      </c>
      <c r="Z300" s="5" t="str">
        <f>"""settlementPeriod"":" &amp;ForecastModelInputs!Y301&amp;","</f>
        <v>"settlementPeriod":12,</v>
      </c>
      <c r="AA300" s="5" t="s">
        <v>63</v>
      </c>
      <c r="AB300" s="5" t="str">
        <f>"""bankHoliday"":""" &amp;ForecastModelInputs!Z301&amp;""","</f>
        <v>"bankHoliday":"44227.2291666667",</v>
      </c>
      <c r="AC300" s="5" t="str">
        <f>"""workingDay"":""" &amp;ForecastModelInputs!AA301&amp;"""},"</f>
        <v>"workingDay":"NOT HOLIDAY"},</v>
      </c>
    </row>
    <row r="301" spans="1:29" x14ac:dyDescent="0.3">
      <c r="A301" s="6" t="str">
        <f t="shared" si="4"/>
        <v>{"dateTimeUTC":"2019-03-16 06:00:00.0000000","temp_location3":8.84,"temp_location6":10.52,"temp_location2":9.4,"temp_location4":8.68,"temp_location5":10.49,"temp_location1":9.37,"solar_location3":3.23,"solar_location6":9.4,"solar_location2":4.43,"solar_location4":8.52,"solar_location5":6.33,"solar_location1":2.96,"summerWinter":"WINTER","dateTimeLocal":"2019-03-16 06:00:00.0000000","year":2019,"monthNum":3,"monthName":"Mar","weekNumber":11,"dayOfWeek":"Sat","dayOfWeekNumber":7,"hourText":6,"hourNumber":6,"settlementPeriod":13,"timeOfDayLocal": "2000-01-01 00:00:00,000000","bankHoliday":"44227.25","workingDay":"NOT HOLIDAY"},</v>
      </c>
      <c r="B301" s="5" t="s">
        <v>62</v>
      </c>
      <c r="C301" s="4" t="str">
        <f>"""dateTimeUTC"":"""&amp;TEXT(ForecastModelInputs!A302,"YYYY-MM-DD HH:MM:SS")&amp;".0000000"","</f>
        <v>"dateTimeUTC":"2019-03-16 06:00:00.0000000",</v>
      </c>
      <c r="D301" s="5" t="str">
        <f>"""temp_location3"":" &amp;ForecastModelInputs!C302&amp;","</f>
        <v>"temp_location3":8.84,</v>
      </c>
      <c r="E301" s="5" t="str">
        <f>"""temp_location6"":" &amp;ForecastModelInputs!D302&amp;","</f>
        <v>"temp_location6":10.52,</v>
      </c>
      <c r="F301" s="5" t="str">
        <f>"""temp_location2"":" &amp;ForecastModelInputs!E302&amp;","</f>
        <v>"temp_location2":9.4,</v>
      </c>
      <c r="G301" s="5" t="str">
        <f>"""temp_location4"":" &amp;ForecastModelInputs!F302&amp;","</f>
        <v>"temp_location4":8.68,</v>
      </c>
      <c r="H301" s="5" t="str">
        <f>"""temp_location5"":" &amp;ForecastModelInputs!G302&amp;","</f>
        <v>"temp_location5":10.49,</v>
      </c>
      <c r="I301" s="5" t="str">
        <f>"""temp_location1"":" &amp;ForecastModelInputs!H302&amp;","</f>
        <v>"temp_location1":9.37,</v>
      </c>
      <c r="J301" s="5" t="str">
        <f>"""solar_location3"":" &amp;ForecastModelInputs!I302&amp;","</f>
        <v>"solar_location3":3.23,</v>
      </c>
      <c r="K301" s="5" t="str">
        <f>"""solar_location6"":" &amp;ForecastModelInputs!J302&amp;","</f>
        <v>"solar_location6":9.4,</v>
      </c>
      <c r="L301" s="5" t="str">
        <f>"""solar_location2"":" &amp;ForecastModelInputs!K302&amp;","</f>
        <v>"solar_location2":4.43,</v>
      </c>
      <c r="M301" s="5" t="str">
        <f>"""solar_location4"":" &amp;ForecastModelInputs!L302&amp;","</f>
        <v>"solar_location4":8.52,</v>
      </c>
      <c r="N301" s="5" t="str">
        <f>"""solar_location5"":" &amp;ForecastModelInputs!M302&amp;","</f>
        <v>"solar_location5":6.33,</v>
      </c>
      <c r="O301" s="5" t="str">
        <f>"""solar_location1"":" &amp;ForecastModelInputs!N302&amp;","</f>
        <v>"solar_location1":2.96,</v>
      </c>
      <c r="P301" s="5" t="str">
        <f>"""summerWinter"":""" &amp;ForecastModelInputs!O302&amp;""","</f>
        <v>"summerWinter":"WINTER",</v>
      </c>
      <c r="Q301" s="4" t="str">
        <f>"""dateTimeLocal"":"""&amp;TEXT(ForecastModelInputs!P302,"YYYY-MM-DD HH:MM:SS")&amp;".0000000"","</f>
        <v>"dateTimeLocal":"2019-03-16 06:00:00.0000000",</v>
      </c>
      <c r="R301" s="5" t="str">
        <f>"""year"":" &amp;ForecastModelInputs!Q302&amp;","</f>
        <v>"year":2019,</v>
      </c>
      <c r="S301" s="5" t="str">
        <f>"""monthNum"":" &amp;ForecastModelInputs!R302&amp;","</f>
        <v>"monthNum":3,</v>
      </c>
      <c r="T301" s="5" t="str">
        <f>"""monthName"":""" &amp;ForecastModelInputs!S302&amp;""","</f>
        <v>"monthName":"Mar",</v>
      </c>
      <c r="U301" s="5" t="str">
        <f>"""weekNumber"":" &amp;ForecastModelInputs!T302&amp;","</f>
        <v>"weekNumber":11,</v>
      </c>
      <c r="V301" s="5" t="str">
        <f>"""dayOfWeek"":""" &amp;TRIM(ForecastModelInputs!U302)&amp;""","</f>
        <v>"dayOfWeek":"Sat",</v>
      </c>
      <c r="W301" s="5" t="str">
        <f>"""dayOfWeekNumber"":" &amp;ForecastModelInputs!V302&amp;","</f>
        <v>"dayOfWeekNumber":7,</v>
      </c>
      <c r="X301" s="5" t="str">
        <f>"""hourText"":"&amp;ForecastModelInputs!X302&amp;","</f>
        <v>"hourText":6,</v>
      </c>
      <c r="Y301" s="5" t="str">
        <f>"""hourNumber"":" &amp;ForecastModelInputs!X302&amp;","</f>
        <v>"hourNumber":6,</v>
      </c>
      <c r="Z301" s="5" t="str">
        <f>"""settlementPeriod"":" &amp;ForecastModelInputs!Y302&amp;","</f>
        <v>"settlementPeriod":13,</v>
      </c>
      <c r="AA301" s="5" t="s">
        <v>63</v>
      </c>
      <c r="AB301" s="5" t="str">
        <f>"""bankHoliday"":""" &amp;ForecastModelInputs!Z302&amp;""","</f>
        <v>"bankHoliday":"44227.25",</v>
      </c>
      <c r="AC301" s="5" t="str">
        <f>"""workingDay"":""" &amp;ForecastModelInputs!AA302&amp;"""},"</f>
        <v>"workingDay":"NOT HOLIDAY"},</v>
      </c>
    </row>
    <row r="302" spans="1:29" x14ac:dyDescent="0.3">
      <c r="A302" s="6" t="str">
        <f t="shared" si="4"/>
        <v>{"dateTimeUTC":"2019-03-16 06:30:00.0000000","temp_location3":8.84,"temp_location6":10.52,"temp_location2":9.4,"temp_location4":8.68,"temp_location5":10.49,"temp_location1":9.37,"solar_location3":3.23,"solar_location6":9.4,"solar_location2":4.43,"solar_location4":8.52,"solar_location5":6.33,"solar_location1":2.96,"summerWinter":"WINTER","dateTimeLocal":"2019-03-16 06:30:00.0000000","year":2019,"monthNum":3,"monthName":"Mar","weekNumber":11,"dayOfWeek":"Sat","dayOfWeekNumber":7,"hourText":6,"hourNumber":6,"settlementPeriod":14,"timeOfDayLocal": "2000-01-01 00:00:00,000000","bankHoliday":"44227.2708333333","workingDay":"NOT HOLIDAY"},</v>
      </c>
      <c r="B302" s="5" t="s">
        <v>62</v>
      </c>
      <c r="C302" s="4" t="str">
        <f>"""dateTimeUTC"":"""&amp;TEXT(ForecastModelInputs!A303,"YYYY-MM-DD HH:MM:SS")&amp;".0000000"","</f>
        <v>"dateTimeUTC":"2019-03-16 06:30:00.0000000",</v>
      </c>
      <c r="D302" s="5" t="str">
        <f>"""temp_location3"":" &amp;ForecastModelInputs!C303&amp;","</f>
        <v>"temp_location3":8.84,</v>
      </c>
      <c r="E302" s="5" t="str">
        <f>"""temp_location6"":" &amp;ForecastModelInputs!D303&amp;","</f>
        <v>"temp_location6":10.52,</v>
      </c>
      <c r="F302" s="5" t="str">
        <f>"""temp_location2"":" &amp;ForecastModelInputs!E303&amp;","</f>
        <v>"temp_location2":9.4,</v>
      </c>
      <c r="G302" s="5" t="str">
        <f>"""temp_location4"":" &amp;ForecastModelInputs!F303&amp;","</f>
        <v>"temp_location4":8.68,</v>
      </c>
      <c r="H302" s="5" t="str">
        <f>"""temp_location5"":" &amp;ForecastModelInputs!G303&amp;","</f>
        <v>"temp_location5":10.49,</v>
      </c>
      <c r="I302" s="5" t="str">
        <f>"""temp_location1"":" &amp;ForecastModelInputs!H303&amp;","</f>
        <v>"temp_location1":9.37,</v>
      </c>
      <c r="J302" s="5" t="str">
        <f>"""solar_location3"":" &amp;ForecastModelInputs!I303&amp;","</f>
        <v>"solar_location3":3.23,</v>
      </c>
      <c r="K302" s="5" t="str">
        <f>"""solar_location6"":" &amp;ForecastModelInputs!J303&amp;","</f>
        <v>"solar_location6":9.4,</v>
      </c>
      <c r="L302" s="5" t="str">
        <f>"""solar_location2"":" &amp;ForecastModelInputs!K303&amp;","</f>
        <v>"solar_location2":4.43,</v>
      </c>
      <c r="M302" s="5" t="str">
        <f>"""solar_location4"":" &amp;ForecastModelInputs!L303&amp;","</f>
        <v>"solar_location4":8.52,</v>
      </c>
      <c r="N302" s="5" t="str">
        <f>"""solar_location5"":" &amp;ForecastModelInputs!M303&amp;","</f>
        <v>"solar_location5":6.33,</v>
      </c>
      <c r="O302" s="5" t="str">
        <f>"""solar_location1"":" &amp;ForecastModelInputs!N303&amp;","</f>
        <v>"solar_location1":2.96,</v>
      </c>
      <c r="P302" s="5" t="str">
        <f>"""summerWinter"":""" &amp;ForecastModelInputs!O303&amp;""","</f>
        <v>"summerWinter":"WINTER",</v>
      </c>
      <c r="Q302" s="4" t="str">
        <f>"""dateTimeLocal"":"""&amp;TEXT(ForecastModelInputs!P303,"YYYY-MM-DD HH:MM:SS")&amp;".0000000"","</f>
        <v>"dateTimeLocal":"2019-03-16 06:30:00.0000000",</v>
      </c>
      <c r="R302" s="5" t="str">
        <f>"""year"":" &amp;ForecastModelInputs!Q303&amp;","</f>
        <v>"year":2019,</v>
      </c>
      <c r="S302" s="5" t="str">
        <f>"""monthNum"":" &amp;ForecastModelInputs!R303&amp;","</f>
        <v>"monthNum":3,</v>
      </c>
      <c r="T302" s="5" t="str">
        <f>"""monthName"":""" &amp;ForecastModelInputs!S303&amp;""","</f>
        <v>"monthName":"Mar",</v>
      </c>
      <c r="U302" s="5" t="str">
        <f>"""weekNumber"":" &amp;ForecastModelInputs!T303&amp;","</f>
        <v>"weekNumber":11,</v>
      </c>
      <c r="V302" s="5" t="str">
        <f>"""dayOfWeek"":""" &amp;TRIM(ForecastModelInputs!U303)&amp;""","</f>
        <v>"dayOfWeek":"Sat",</v>
      </c>
      <c r="W302" s="5" t="str">
        <f>"""dayOfWeekNumber"":" &amp;ForecastModelInputs!V303&amp;","</f>
        <v>"dayOfWeekNumber":7,</v>
      </c>
      <c r="X302" s="5" t="str">
        <f>"""hourText"":"&amp;ForecastModelInputs!X303&amp;","</f>
        <v>"hourText":6,</v>
      </c>
      <c r="Y302" s="5" t="str">
        <f>"""hourNumber"":" &amp;ForecastModelInputs!X303&amp;","</f>
        <v>"hourNumber":6,</v>
      </c>
      <c r="Z302" s="5" t="str">
        <f>"""settlementPeriod"":" &amp;ForecastModelInputs!Y303&amp;","</f>
        <v>"settlementPeriod":14,</v>
      </c>
      <c r="AA302" s="5" t="s">
        <v>63</v>
      </c>
      <c r="AB302" s="5" t="str">
        <f>"""bankHoliday"":""" &amp;ForecastModelInputs!Z303&amp;""","</f>
        <v>"bankHoliday":"44227.2708333333",</v>
      </c>
      <c r="AC302" s="5" t="str">
        <f>"""workingDay"":""" &amp;ForecastModelInputs!AA303&amp;"""},"</f>
        <v>"workingDay":"NOT HOLIDAY"},</v>
      </c>
    </row>
    <row r="303" spans="1:29" x14ac:dyDescent="0.3">
      <c r="A303" s="6" t="str">
        <f t="shared" si="4"/>
        <v>{"dateTimeUTC":"2019-03-16 07:00:00.0000000","temp_location3":8.99,"temp_location6":10.52,"temp_location2":9.49,"temp_location4":8.84,"temp_location5":10.53,"temp_location1":9.4,"solar_location3":27.41,"solar_location6":50.91,"solar_location2":35.12,"solar_location4":45.22,"solar_location5":46.06,"solar_location1":30.3,"summerWinter":"WINTER","dateTimeLocal":"2019-03-16 07:00:00.0000000","year":2019,"monthNum":3,"monthName":"Mar","weekNumber":11,"dayOfWeek":"Sat","dayOfWeekNumber":7,"hourText":7,"hourNumber":7,"settlementPeriod":15,"timeOfDayLocal": "2000-01-01 00:00:00,000000","bankHoliday":"44227.2916666667","workingDay":"NOT HOLIDAY"},</v>
      </c>
      <c r="B303" s="5" t="s">
        <v>62</v>
      </c>
      <c r="C303" s="4" t="str">
        <f>"""dateTimeUTC"":"""&amp;TEXT(ForecastModelInputs!A304,"YYYY-MM-DD HH:MM:SS")&amp;".0000000"","</f>
        <v>"dateTimeUTC":"2019-03-16 07:00:00.0000000",</v>
      </c>
      <c r="D303" s="5" t="str">
        <f>"""temp_location3"":" &amp;ForecastModelInputs!C304&amp;","</f>
        <v>"temp_location3":8.99,</v>
      </c>
      <c r="E303" s="5" t="str">
        <f>"""temp_location6"":" &amp;ForecastModelInputs!D304&amp;","</f>
        <v>"temp_location6":10.52,</v>
      </c>
      <c r="F303" s="5" t="str">
        <f>"""temp_location2"":" &amp;ForecastModelInputs!E304&amp;","</f>
        <v>"temp_location2":9.49,</v>
      </c>
      <c r="G303" s="5" t="str">
        <f>"""temp_location4"":" &amp;ForecastModelInputs!F304&amp;","</f>
        <v>"temp_location4":8.84,</v>
      </c>
      <c r="H303" s="5" t="str">
        <f>"""temp_location5"":" &amp;ForecastModelInputs!G304&amp;","</f>
        <v>"temp_location5":10.53,</v>
      </c>
      <c r="I303" s="5" t="str">
        <f>"""temp_location1"":" &amp;ForecastModelInputs!H304&amp;","</f>
        <v>"temp_location1":9.4,</v>
      </c>
      <c r="J303" s="5" t="str">
        <f>"""solar_location3"":" &amp;ForecastModelInputs!I304&amp;","</f>
        <v>"solar_location3":27.41,</v>
      </c>
      <c r="K303" s="5" t="str">
        <f>"""solar_location6"":" &amp;ForecastModelInputs!J304&amp;","</f>
        <v>"solar_location6":50.91,</v>
      </c>
      <c r="L303" s="5" t="str">
        <f>"""solar_location2"":" &amp;ForecastModelInputs!K304&amp;","</f>
        <v>"solar_location2":35.12,</v>
      </c>
      <c r="M303" s="5" t="str">
        <f>"""solar_location4"":" &amp;ForecastModelInputs!L304&amp;","</f>
        <v>"solar_location4":45.22,</v>
      </c>
      <c r="N303" s="5" t="str">
        <f>"""solar_location5"":" &amp;ForecastModelInputs!M304&amp;","</f>
        <v>"solar_location5":46.06,</v>
      </c>
      <c r="O303" s="5" t="str">
        <f>"""solar_location1"":" &amp;ForecastModelInputs!N304&amp;","</f>
        <v>"solar_location1":30.3,</v>
      </c>
      <c r="P303" s="5" t="str">
        <f>"""summerWinter"":""" &amp;ForecastModelInputs!O304&amp;""","</f>
        <v>"summerWinter":"WINTER",</v>
      </c>
      <c r="Q303" s="4" t="str">
        <f>"""dateTimeLocal"":"""&amp;TEXT(ForecastModelInputs!P304,"YYYY-MM-DD HH:MM:SS")&amp;".0000000"","</f>
        <v>"dateTimeLocal":"2019-03-16 07:00:00.0000000",</v>
      </c>
      <c r="R303" s="5" t="str">
        <f>"""year"":" &amp;ForecastModelInputs!Q304&amp;","</f>
        <v>"year":2019,</v>
      </c>
      <c r="S303" s="5" t="str">
        <f>"""monthNum"":" &amp;ForecastModelInputs!R304&amp;","</f>
        <v>"monthNum":3,</v>
      </c>
      <c r="T303" s="5" t="str">
        <f>"""monthName"":""" &amp;ForecastModelInputs!S304&amp;""","</f>
        <v>"monthName":"Mar",</v>
      </c>
      <c r="U303" s="5" t="str">
        <f>"""weekNumber"":" &amp;ForecastModelInputs!T304&amp;","</f>
        <v>"weekNumber":11,</v>
      </c>
      <c r="V303" s="5" t="str">
        <f>"""dayOfWeek"":""" &amp;TRIM(ForecastModelInputs!U304)&amp;""","</f>
        <v>"dayOfWeek":"Sat",</v>
      </c>
      <c r="W303" s="5" t="str">
        <f>"""dayOfWeekNumber"":" &amp;ForecastModelInputs!V304&amp;","</f>
        <v>"dayOfWeekNumber":7,</v>
      </c>
      <c r="X303" s="5" t="str">
        <f>"""hourText"":"&amp;ForecastModelInputs!X304&amp;","</f>
        <v>"hourText":7,</v>
      </c>
      <c r="Y303" s="5" t="str">
        <f>"""hourNumber"":" &amp;ForecastModelInputs!X304&amp;","</f>
        <v>"hourNumber":7,</v>
      </c>
      <c r="Z303" s="5" t="str">
        <f>"""settlementPeriod"":" &amp;ForecastModelInputs!Y304&amp;","</f>
        <v>"settlementPeriod":15,</v>
      </c>
      <c r="AA303" s="5" t="s">
        <v>63</v>
      </c>
      <c r="AB303" s="5" t="str">
        <f>"""bankHoliday"":""" &amp;ForecastModelInputs!Z304&amp;""","</f>
        <v>"bankHoliday":"44227.2916666667",</v>
      </c>
      <c r="AC303" s="5" t="str">
        <f>"""workingDay"":""" &amp;ForecastModelInputs!AA304&amp;"""},"</f>
        <v>"workingDay":"NOT HOLIDAY"},</v>
      </c>
    </row>
    <row r="304" spans="1:29" x14ac:dyDescent="0.3">
      <c r="A304" s="6" t="str">
        <f t="shared" si="4"/>
        <v>{"dateTimeUTC":"2019-03-16 07:30:00.0000000","temp_location3":8.99,"temp_location6":10.52,"temp_location2":9.49,"temp_location4":8.84,"temp_location5":10.53,"temp_location1":9.4,"solar_location3":27.41,"solar_location6":50.91,"solar_location2":35.12,"solar_location4":45.22,"solar_location5":46.06,"solar_location1":30.3,"summerWinter":"WINTER","dateTimeLocal":"2019-03-16 07:30:00.0000000","year":2019,"monthNum":3,"monthName":"Mar","weekNumber":11,"dayOfWeek":"Sat","dayOfWeekNumber":7,"hourText":7,"hourNumber":7,"settlementPeriod":16,"timeOfDayLocal": "2000-01-01 00:00:00,000000","bankHoliday":"44227.3125","workingDay":"NOT HOLIDAY"},</v>
      </c>
      <c r="B304" s="5" t="s">
        <v>62</v>
      </c>
      <c r="C304" s="4" t="str">
        <f>"""dateTimeUTC"":"""&amp;TEXT(ForecastModelInputs!A305,"YYYY-MM-DD HH:MM:SS")&amp;".0000000"","</f>
        <v>"dateTimeUTC":"2019-03-16 07:30:00.0000000",</v>
      </c>
      <c r="D304" s="5" t="str">
        <f>"""temp_location3"":" &amp;ForecastModelInputs!C305&amp;","</f>
        <v>"temp_location3":8.99,</v>
      </c>
      <c r="E304" s="5" t="str">
        <f>"""temp_location6"":" &amp;ForecastModelInputs!D305&amp;","</f>
        <v>"temp_location6":10.52,</v>
      </c>
      <c r="F304" s="5" t="str">
        <f>"""temp_location2"":" &amp;ForecastModelInputs!E305&amp;","</f>
        <v>"temp_location2":9.49,</v>
      </c>
      <c r="G304" s="5" t="str">
        <f>"""temp_location4"":" &amp;ForecastModelInputs!F305&amp;","</f>
        <v>"temp_location4":8.84,</v>
      </c>
      <c r="H304" s="5" t="str">
        <f>"""temp_location5"":" &amp;ForecastModelInputs!G305&amp;","</f>
        <v>"temp_location5":10.53,</v>
      </c>
      <c r="I304" s="5" t="str">
        <f>"""temp_location1"":" &amp;ForecastModelInputs!H305&amp;","</f>
        <v>"temp_location1":9.4,</v>
      </c>
      <c r="J304" s="5" t="str">
        <f>"""solar_location3"":" &amp;ForecastModelInputs!I305&amp;","</f>
        <v>"solar_location3":27.41,</v>
      </c>
      <c r="K304" s="5" t="str">
        <f>"""solar_location6"":" &amp;ForecastModelInputs!J305&amp;","</f>
        <v>"solar_location6":50.91,</v>
      </c>
      <c r="L304" s="5" t="str">
        <f>"""solar_location2"":" &amp;ForecastModelInputs!K305&amp;","</f>
        <v>"solar_location2":35.12,</v>
      </c>
      <c r="M304" s="5" t="str">
        <f>"""solar_location4"":" &amp;ForecastModelInputs!L305&amp;","</f>
        <v>"solar_location4":45.22,</v>
      </c>
      <c r="N304" s="5" t="str">
        <f>"""solar_location5"":" &amp;ForecastModelInputs!M305&amp;","</f>
        <v>"solar_location5":46.06,</v>
      </c>
      <c r="O304" s="5" t="str">
        <f>"""solar_location1"":" &amp;ForecastModelInputs!N305&amp;","</f>
        <v>"solar_location1":30.3,</v>
      </c>
      <c r="P304" s="5" t="str">
        <f>"""summerWinter"":""" &amp;ForecastModelInputs!O305&amp;""","</f>
        <v>"summerWinter":"WINTER",</v>
      </c>
      <c r="Q304" s="4" t="str">
        <f>"""dateTimeLocal"":"""&amp;TEXT(ForecastModelInputs!P305,"YYYY-MM-DD HH:MM:SS")&amp;".0000000"","</f>
        <v>"dateTimeLocal":"2019-03-16 07:30:00.0000000",</v>
      </c>
      <c r="R304" s="5" t="str">
        <f>"""year"":" &amp;ForecastModelInputs!Q305&amp;","</f>
        <v>"year":2019,</v>
      </c>
      <c r="S304" s="5" t="str">
        <f>"""monthNum"":" &amp;ForecastModelInputs!R305&amp;","</f>
        <v>"monthNum":3,</v>
      </c>
      <c r="T304" s="5" t="str">
        <f>"""monthName"":""" &amp;ForecastModelInputs!S305&amp;""","</f>
        <v>"monthName":"Mar",</v>
      </c>
      <c r="U304" s="5" t="str">
        <f>"""weekNumber"":" &amp;ForecastModelInputs!T305&amp;","</f>
        <v>"weekNumber":11,</v>
      </c>
      <c r="V304" s="5" t="str">
        <f>"""dayOfWeek"":""" &amp;TRIM(ForecastModelInputs!U305)&amp;""","</f>
        <v>"dayOfWeek":"Sat",</v>
      </c>
      <c r="W304" s="5" t="str">
        <f>"""dayOfWeekNumber"":" &amp;ForecastModelInputs!V305&amp;","</f>
        <v>"dayOfWeekNumber":7,</v>
      </c>
      <c r="X304" s="5" t="str">
        <f>"""hourText"":"&amp;ForecastModelInputs!X305&amp;","</f>
        <v>"hourText":7,</v>
      </c>
      <c r="Y304" s="5" t="str">
        <f>"""hourNumber"":" &amp;ForecastModelInputs!X305&amp;","</f>
        <v>"hourNumber":7,</v>
      </c>
      <c r="Z304" s="5" t="str">
        <f>"""settlementPeriod"":" &amp;ForecastModelInputs!Y305&amp;","</f>
        <v>"settlementPeriod":16,</v>
      </c>
      <c r="AA304" s="5" t="s">
        <v>63</v>
      </c>
      <c r="AB304" s="5" t="str">
        <f>"""bankHoliday"":""" &amp;ForecastModelInputs!Z305&amp;""","</f>
        <v>"bankHoliday":"44227.3125",</v>
      </c>
      <c r="AC304" s="5" t="str">
        <f>"""workingDay"":""" &amp;ForecastModelInputs!AA305&amp;"""},"</f>
        <v>"workingDay":"NOT HOLIDAY"},</v>
      </c>
    </row>
    <row r="305" spans="1:29" x14ac:dyDescent="0.3">
      <c r="A305" s="6" t="str">
        <f t="shared" si="4"/>
        <v>{"dateTimeUTC":"2019-03-16 08:00:00.0000000","temp_location3":9.09,"temp_location6":10.5,"temp_location2":9.53,"temp_location4":9.27,"temp_location5":10.5,"temp_location1":9.42,"solar_location3":75.25,"solar_location6":82.06,"solar_location2":83.28,"solar_location4":93.72,"solar_location5":96.62,"solar_location1":81.47,"summerWinter":"WINTER","dateTimeLocal":"2019-03-16 08:00:00.0000000","year":2019,"monthNum":3,"monthName":"Mar","weekNumber":11,"dayOfWeek":"Sat","dayOfWeekNumber":7,"hourText":8,"hourNumber":8,"settlementPeriod":17,"timeOfDayLocal": "2000-01-01 00:00:00,000000","bankHoliday":"44227.3333333333","workingDay":"NOT HOLIDAY"},</v>
      </c>
      <c r="B305" s="5" t="s">
        <v>62</v>
      </c>
      <c r="C305" s="4" t="str">
        <f>"""dateTimeUTC"":"""&amp;TEXT(ForecastModelInputs!A306,"YYYY-MM-DD HH:MM:SS")&amp;".0000000"","</f>
        <v>"dateTimeUTC":"2019-03-16 08:00:00.0000000",</v>
      </c>
      <c r="D305" s="5" t="str">
        <f>"""temp_location3"":" &amp;ForecastModelInputs!C306&amp;","</f>
        <v>"temp_location3":9.09,</v>
      </c>
      <c r="E305" s="5" t="str">
        <f>"""temp_location6"":" &amp;ForecastModelInputs!D306&amp;","</f>
        <v>"temp_location6":10.5,</v>
      </c>
      <c r="F305" s="5" t="str">
        <f>"""temp_location2"":" &amp;ForecastModelInputs!E306&amp;","</f>
        <v>"temp_location2":9.53,</v>
      </c>
      <c r="G305" s="5" t="str">
        <f>"""temp_location4"":" &amp;ForecastModelInputs!F306&amp;","</f>
        <v>"temp_location4":9.27,</v>
      </c>
      <c r="H305" s="5" t="str">
        <f>"""temp_location5"":" &amp;ForecastModelInputs!G306&amp;","</f>
        <v>"temp_location5":10.5,</v>
      </c>
      <c r="I305" s="5" t="str">
        <f>"""temp_location1"":" &amp;ForecastModelInputs!H306&amp;","</f>
        <v>"temp_location1":9.42,</v>
      </c>
      <c r="J305" s="5" t="str">
        <f>"""solar_location3"":" &amp;ForecastModelInputs!I306&amp;","</f>
        <v>"solar_location3":75.25,</v>
      </c>
      <c r="K305" s="5" t="str">
        <f>"""solar_location6"":" &amp;ForecastModelInputs!J306&amp;","</f>
        <v>"solar_location6":82.06,</v>
      </c>
      <c r="L305" s="5" t="str">
        <f>"""solar_location2"":" &amp;ForecastModelInputs!K306&amp;","</f>
        <v>"solar_location2":83.28,</v>
      </c>
      <c r="M305" s="5" t="str">
        <f>"""solar_location4"":" &amp;ForecastModelInputs!L306&amp;","</f>
        <v>"solar_location4":93.72,</v>
      </c>
      <c r="N305" s="5" t="str">
        <f>"""solar_location5"":" &amp;ForecastModelInputs!M306&amp;","</f>
        <v>"solar_location5":96.62,</v>
      </c>
      <c r="O305" s="5" t="str">
        <f>"""solar_location1"":" &amp;ForecastModelInputs!N306&amp;","</f>
        <v>"solar_location1":81.47,</v>
      </c>
      <c r="P305" s="5" t="str">
        <f>"""summerWinter"":""" &amp;ForecastModelInputs!O306&amp;""","</f>
        <v>"summerWinter":"WINTER",</v>
      </c>
      <c r="Q305" s="4" t="str">
        <f>"""dateTimeLocal"":"""&amp;TEXT(ForecastModelInputs!P306,"YYYY-MM-DD HH:MM:SS")&amp;".0000000"","</f>
        <v>"dateTimeLocal":"2019-03-16 08:00:00.0000000",</v>
      </c>
      <c r="R305" s="5" t="str">
        <f>"""year"":" &amp;ForecastModelInputs!Q306&amp;","</f>
        <v>"year":2019,</v>
      </c>
      <c r="S305" s="5" t="str">
        <f>"""monthNum"":" &amp;ForecastModelInputs!R306&amp;","</f>
        <v>"monthNum":3,</v>
      </c>
      <c r="T305" s="5" t="str">
        <f>"""monthName"":""" &amp;ForecastModelInputs!S306&amp;""","</f>
        <v>"monthName":"Mar",</v>
      </c>
      <c r="U305" s="5" t="str">
        <f>"""weekNumber"":" &amp;ForecastModelInputs!T306&amp;","</f>
        <v>"weekNumber":11,</v>
      </c>
      <c r="V305" s="5" t="str">
        <f>"""dayOfWeek"":""" &amp;TRIM(ForecastModelInputs!U306)&amp;""","</f>
        <v>"dayOfWeek":"Sat",</v>
      </c>
      <c r="W305" s="5" t="str">
        <f>"""dayOfWeekNumber"":" &amp;ForecastModelInputs!V306&amp;","</f>
        <v>"dayOfWeekNumber":7,</v>
      </c>
      <c r="X305" s="5" t="str">
        <f>"""hourText"":"&amp;ForecastModelInputs!X306&amp;","</f>
        <v>"hourText":8,</v>
      </c>
      <c r="Y305" s="5" t="str">
        <f>"""hourNumber"":" &amp;ForecastModelInputs!X306&amp;","</f>
        <v>"hourNumber":8,</v>
      </c>
      <c r="Z305" s="5" t="str">
        <f>"""settlementPeriod"":" &amp;ForecastModelInputs!Y306&amp;","</f>
        <v>"settlementPeriod":17,</v>
      </c>
      <c r="AA305" s="5" t="s">
        <v>63</v>
      </c>
      <c r="AB305" s="5" t="str">
        <f>"""bankHoliday"":""" &amp;ForecastModelInputs!Z306&amp;""","</f>
        <v>"bankHoliday":"44227.3333333333",</v>
      </c>
      <c r="AC305" s="5" t="str">
        <f>"""workingDay"":""" &amp;ForecastModelInputs!AA306&amp;"""},"</f>
        <v>"workingDay":"NOT HOLIDAY"},</v>
      </c>
    </row>
    <row r="306" spans="1:29" x14ac:dyDescent="0.3">
      <c r="A306" s="6" t="str">
        <f t="shared" si="4"/>
        <v>{"dateTimeUTC":"2019-03-16 08:30:00.0000000","temp_location3":9.09,"temp_location6":10.5,"temp_location2":9.53,"temp_location4":9.27,"temp_location5":10.5,"temp_location1":9.42,"solar_location3":75.25,"solar_location6":82.06,"solar_location2":83.28,"solar_location4":93.72,"solar_location5":96.62,"solar_location1":81.47,"summerWinter":"WINTER","dateTimeLocal":"2019-03-16 08:30:00.0000000","year":2019,"monthNum":3,"monthName":"Mar","weekNumber":11,"dayOfWeek":"Sat","dayOfWeekNumber":7,"hourText":8,"hourNumber":8,"settlementPeriod":18,"timeOfDayLocal": "2000-01-01 00:00:00,000000","bankHoliday":"44227.3541666667","workingDay":"NOT HOLIDAY"},</v>
      </c>
      <c r="B306" s="5" t="s">
        <v>62</v>
      </c>
      <c r="C306" s="4" t="str">
        <f>"""dateTimeUTC"":"""&amp;TEXT(ForecastModelInputs!A307,"YYYY-MM-DD HH:MM:SS")&amp;".0000000"","</f>
        <v>"dateTimeUTC":"2019-03-16 08:30:00.0000000",</v>
      </c>
      <c r="D306" s="5" t="str">
        <f>"""temp_location3"":" &amp;ForecastModelInputs!C307&amp;","</f>
        <v>"temp_location3":9.09,</v>
      </c>
      <c r="E306" s="5" t="str">
        <f>"""temp_location6"":" &amp;ForecastModelInputs!D307&amp;","</f>
        <v>"temp_location6":10.5,</v>
      </c>
      <c r="F306" s="5" t="str">
        <f>"""temp_location2"":" &amp;ForecastModelInputs!E307&amp;","</f>
        <v>"temp_location2":9.53,</v>
      </c>
      <c r="G306" s="5" t="str">
        <f>"""temp_location4"":" &amp;ForecastModelInputs!F307&amp;","</f>
        <v>"temp_location4":9.27,</v>
      </c>
      <c r="H306" s="5" t="str">
        <f>"""temp_location5"":" &amp;ForecastModelInputs!G307&amp;","</f>
        <v>"temp_location5":10.5,</v>
      </c>
      <c r="I306" s="5" t="str">
        <f>"""temp_location1"":" &amp;ForecastModelInputs!H307&amp;","</f>
        <v>"temp_location1":9.42,</v>
      </c>
      <c r="J306" s="5" t="str">
        <f>"""solar_location3"":" &amp;ForecastModelInputs!I307&amp;","</f>
        <v>"solar_location3":75.25,</v>
      </c>
      <c r="K306" s="5" t="str">
        <f>"""solar_location6"":" &amp;ForecastModelInputs!J307&amp;","</f>
        <v>"solar_location6":82.06,</v>
      </c>
      <c r="L306" s="5" t="str">
        <f>"""solar_location2"":" &amp;ForecastModelInputs!K307&amp;","</f>
        <v>"solar_location2":83.28,</v>
      </c>
      <c r="M306" s="5" t="str">
        <f>"""solar_location4"":" &amp;ForecastModelInputs!L307&amp;","</f>
        <v>"solar_location4":93.72,</v>
      </c>
      <c r="N306" s="5" t="str">
        <f>"""solar_location5"":" &amp;ForecastModelInputs!M307&amp;","</f>
        <v>"solar_location5":96.62,</v>
      </c>
      <c r="O306" s="5" t="str">
        <f>"""solar_location1"":" &amp;ForecastModelInputs!N307&amp;","</f>
        <v>"solar_location1":81.47,</v>
      </c>
      <c r="P306" s="5" t="str">
        <f>"""summerWinter"":""" &amp;ForecastModelInputs!O307&amp;""","</f>
        <v>"summerWinter":"WINTER",</v>
      </c>
      <c r="Q306" s="4" t="str">
        <f>"""dateTimeLocal"":"""&amp;TEXT(ForecastModelInputs!P307,"YYYY-MM-DD HH:MM:SS")&amp;".0000000"","</f>
        <v>"dateTimeLocal":"2019-03-16 08:30:00.0000000",</v>
      </c>
      <c r="R306" s="5" t="str">
        <f>"""year"":" &amp;ForecastModelInputs!Q307&amp;","</f>
        <v>"year":2019,</v>
      </c>
      <c r="S306" s="5" t="str">
        <f>"""monthNum"":" &amp;ForecastModelInputs!R307&amp;","</f>
        <v>"monthNum":3,</v>
      </c>
      <c r="T306" s="5" t="str">
        <f>"""monthName"":""" &amp;ForecastModelInputs!S307&amp;""","</f>
        <v>"monthName":"Mar",</v>
      </c>
      <c r="U306" s="5" t="str">
        <f>"""weekNumber"":" &amp;ForecastModelInputs!T307&amp;","</f>
        <v>"weekNumber":11,</v>
      </c>
      <c r="V306" s="5" t="str">
        <f>"""dayOfWeek"":""" &amp;TRIM(ForecastModelInputs!U307)&amp;""","</f>
        <v>"dayOfWeek":"Sat",</v>
      </c>
      <c r="W306" s="5" t="str">
        <f>"""dayOfWeekNumber"":" &amp;ForecastModelInputs!V307&amp;","</f>
        <v>"dayOfWeekNumber":7,</v>
      </c>
      <c r="X306" s="5" t="str">
        <f>"""hourText"":"&amp;ForecastModelInputs!X307&amp;","</f>
        <v>"hourText":8,</v>
      </c>
      <c r="Y306" s="5" t="str">
        <f>"""hourNumber"":" &amp;ForecastModelInputs!X307&amp;","</f>
        <v>"hourNumber":8,</v>
      </c>
      <c r="Z306" s="5" t="str">
        <f>"""settlementPeriod"":" &amp;ForecastModelInputs!Y307&amp;","</f>
        <v>"settlementPeriod":18,</v>
      </c>
      <c r="AA306" s="5" t="s">
        <v>63</v>
      </c>
      <c r="AB306" s="5" t="str">
        <f>"""bankHoliday"":""" &amp;ForecastModelInputs!Z307&amp;""","</f>
        <v>"bankHoliday":"44227.3541666667",</v>
      </c>
      <c r="AC306" s="5" t="str">
        <f>"""workingDay"":""" &amp;ForecastModelInputs!AA307&amp;"""},"</f>
        <v>"workingDay":"NOT HOLIDAY"},</v>
      </c>
    </row>
    <row r="307" spans="1:29" x14ac:dyDescent="0.3">
      <c r="A307" s="6" t="str">
        <f t="shared" si="4"/>
        <v>{"dateTimeUTC":"2019-03-16 09:00:00.0000000","temp_location3":9.26,"temp_location6":10.53,"temp_location2":9.68,"temp_location4":9.64,"temp_location5":10.54,"temp_location1":9.55,"solar_location3":150.94,"solar_location6":142.25,"solar_location2":150.31,"solar_location4":164.12,"solar_location5":168.56,"solar_location1":153.12,"summerWinter":"WINTER","dateTimeLocal":"2019-03-16 09:00:00.0000000","year":2019,"monthNum":3,"monthName":"Mar","weekNumber":11,"dayOfWeek":"Sat","dayOfWeekNumber":7,"hourText":9,"hourNumber":9,"settlementPeriod":19,"timeOfDayLocal": "2000-01-01 00:00:00,000000","bankHoliday":"44227.375","workingDay":"NOT HOLIDAY"},</v>
      </c>
      <c r="B307" s="5" t="s">
        <v>62</v>
      </c>
      <c r="C307" s="4" t="str">
        <f>"""dateTimeUTC"":"""&amp;TEXT(ForecastModelInputs!A308,"YYYY-MM-DD HH:MM:SS")&amp;".0000000"","</f>
        <v>"dateTimeUTC":"2019-03-16 09:00:00.0000000",</v>
      </c>
      <c r="D307" s="5" t="str">
        <f>"""temp_location3"":" &amp;ForecastModelInputs!C308&amp;","</f>
        <v>"temp_location3":9.26,</v>
      </c>
      <c r="E307" s="5" t="str">
        <f>"""temp_location6"":" &amp;ForecastModelInputs!D308&amp;","</f>
        <v>"temp_location6":10.53,</v>
      </c>
      <c r="F307" s="5" t="str">
        <f>"""temp_location2"":" &amp;ForecastModelInputs!E308&amp;","</f>
        <v>"temp_location2":9.68,</v>
      </c>
      <c r="G307" s="5" t="str">
        <f>"""temp_location4"":" &amp;ForecastModelInputs!F308&amp;","</f>
        <v>"temp_location4":9.64,</v>
      </c>
      <c r="H307" s="5" t="str">
        <f>"""temp_location5"":" &amp;ForecastModelInputs!G308&amp;","</f>
        <v>"temp_location5":10.54,</v>
      </c>
      <c r="I307" s="5" t="str">
        <f>"""temp_location1"":" &amp;ForecastModelInputs!H308&amp;","</f>
        <v>"temp_location1":9.55,</v>
      </c>
      <c r="J307" s="5" t="str">
        <f>"""solar_location3"":" &amp;ForecastModelInputs!I308&amp;","</f>
        <v>"solar_location3":150.94,</v>
      </c>
      <c r="K307" s="5" t="str">
        <f>"""solar_location6"":" &amp;ForecastModelInputs!J308&amp;","</f>
        <v>"solar_location6":142.25,</v>
      </c>
      <c r="L307" s="5" t="str">
        <f>"""solar_location2"":" &amp;ForecastModelInputs!K308&amp;","</f>
        <v>"solar_location2":150.31,</v>
      </c>
      <c r="M307" s="5" t="str">
        <f>"""solar_location4"":" &amp;ForecastModelInputs!L308&amp;","</f>
        <v>"solar_location4":164.12,</v>
      </c>
      <c r="N307" s="5" t="str">
        <f>"""solar_location5"":" &amp;ForecastModelInputs!M308&amp;","</f>
        <v>"solar_location5":168.56,</v>
      </c>
      <c r="O307" s="5" t="str">
        <f>"""solar_location1"":" &amp;ForecastModelInputs!N308&amp;","</f>
        <v>"solar_location1":153.12,</v>
      </c>
      <c r="P307" s="5" t="str">
        <f>"""summerWinter"":""" &amp;ForecastModelInputs!O308&amp;""","</f>
        <v>"summerWinter":"WINTER",</v>
      </c>
      <c r="Q307" s="4" t="str">
        <f>"""dateTimeLocal"":"""&amp;TEXT(ForecastModelInputs!P308,"YYYY-MM-DD HH:MM:SS")&amp;".0000000"","</f>
        <v>"dateTimeLocal":"2019-03-16 09:00:00.0000000",</v>
      </c>
      <c r="R307" s="5" t="str">
        <f>"""year"":" &amp;ForecastModelInputs!Q308&amp;","</f>
        <v>"year":2019,</v>
      </c>
      <c r="S307" s="5" t="str">
        <f>"""monthNum"":" &amp;ForecastModelInputs!R308&amp;","</f>
        <v>"monthNum":3,</v>
      </c>
      <c r="T307" s="5" t="str">
        <f>"""monthName"":""" &amp;ForecastModelInputs!S308&amp;""","</f>
        <v>"monthName":"Mar",</v>
      </c>
      <c r="U307" s="5" t="str">
        <f>"""weekNumber"":" &amp;ForecastModelInputs!T308&amp;","</f>
        <v>"weekNumber":11,</v>
      </c>
      <c r="V307" s="5" t="str">
        <f>"""dayOfWeek"":""" &amp;TRIM(ForecastModelInputs!U308)&amp;""","</f>
        <v>"dayOfWeek":"Sat",</v>
      </c>
      <c r="W307" s="5" t="str">
        <f>"""dayOfWeekNumber"":" &amp;ForecastModelInputs!V308&amp;","</f>
        <v>"dayOfWeekNumber":7,</v>
      </c>
      <c r="X307" s="5" t="str">
        <f>"""hourText"":"&amp;ForecastModelInputs!X308&amp;","</f>
        <v>"hourText":9,</v>
      </c>
      <c r="Y307" s="5" t="str">
        <f>"""hourNumber"":" &amp;ForecastModelInputs!X308&amp;","</f>
        <v>"hourNumber":9,</v>
      </c>
      <c r="Z307" s="5" t="str">
        <f>"""settlementPeriod"":" &amp;ForecastModelInputs!Y308&amp;","</f>
        <v>"settlementPeriod":19,</v>
      </c>
      <c r="AA307" s="5" t="s">
        <v>63</v>
      </c>
      <c r="AB307" s="5" t="str">
        <f>"""bankHoliday"":""" &amp;ForecastModelInputs!Z308&amp;""","</f>
        <v>"bankHoliday":"44227.375",</v>
      </c>
      <c r="AC307" s="5" t="str">
        <f>"""workingDay"":""" &amp;ForecastModelInputs!AA308&amp;"""},"</f>
        <v>"workingDay":"NOT HOLIDAY"},</v>
      </c>
    </row>
    <row r="308" spans="1:29" x14ac:dyDescent="0.3">
      <c r="A308" s="6" t="str">
        <f t="shared" si="4"/>
        <v>{"dateTimeUTC":"2019-03-16 09:30:00.0000000","temp_location3":9.26,"temp_location6":10.53,"temp_location2":9.68,"temp_location4":9.64,"temp_location5":10.54,"temp_location1":9.55,"solar_location3":150.94,"solar_location6":142.25,"solar_location2":150.31,"solar_location4":164.12,"solar_location5":168.56,"solar_location1":153.12,"summerWinter":"WINTER","dateTimeLocal":"2019-03-16 09:30:00.0000000","year":2019,"monthNum":3,"monthName":"Mar","weekNumber":11,"dayOfWeek":"Sat","dayOfWeekNumber":7,"hourText":9,"hourNumber":9,"settlementPeriod":20,"timeOfDayLocal": "2000-01-01 00:00:00,000000","bankHoliday":"44227.3958333333","workingDay":"NOT HOLIDAY"},</v>
      </c>
      <c r="B308" s="5" t="s">
        <v>62</v>
      </c>
      <c r="C308" s="4" t="str">
        <f>"""dateTimeUTC"":"""&amp;TEXT(ForecastModelInputs!A309,"YYYY-MM-DD HH:MM:SS")&amp;".0000000"","</f>
        <v>"dateTimeUTC":"2019-03-16 09:30:00.0000000",</v>
      </c>
      <c r="D308" s="5" t="str">
        <f>"""temp_location3"":" &amp;ForecastModelInputs!C309&amp;","</f>
        <v>"temp_location3":9.26,</v>
      </c>
      <c r="E308" s="5" t="str">
        <f>"""temp_location6"":" &amp;ForecastModelInputs!D309&amp;","</f>
        <v>"temp_location6":10.53,</v>
      </c>
      <c r="F308" s="5" t="str">
        <f>"""temp_location2"":" &amp;ForecastModelInputs!E309&amp;","</f>
        <v>"temp_location2":9.68,</v>
      </c>
      <c r="G308" s="5" t="str">
        <f>"""temp_location4"":" &amp;ForecastModelInputs!F309&amp;","</f>
        <v>"temp_location4":9.64,</v>
      </c>
      <c r="H308" s="5" t="str">
        <f>"""temp_location5"":" &amp;ForecastModelInputs!G309&amp;","</f>
        <v>"temp_location5":10.54,</v>
      </c>
      <c r="I308" s="5" t="str">
        <f>"""temp_location1"":" &amp;ForecastModelInputs!H309&amp;","</f>
        <v>"temp_location1":9.55,</v>
      </c>
      <c r="J308" s="5" t="str">
        <f>"""solar_location3"":" &amp;ForecastModelInputs!I309&amp;","</f>
        <v>"solar_location3":150.94,</v>
      </c>
      <c r="K308" s="5" t="str">
        <f>"""solar_location6"":" &amp;ForecastModelInputs!J309&amp;","</f>
        <v>"solar_location6":142.25,</v>
      </c>
      <c r="L308" s="5" t="str">
        <f>"""solar_location2"":" &amp;ForecastModelInputs!K309&amp;","</f>
        <v>"solar_location2":150.31,</v>
      </c>
      <c r="M308" s="5" t="str">
        <f>"""solar_location4"":" &amp;ForecastModelInputs!L309&amp;","</f>
        <v>"solar_location4":164.12,</v>
      </c>
      <c r="N308" s="5" t="str">
        <f>"""solar_location5"":" &amp;ForecastModelInputs!M309&amp;","</f>
        <v>"solar_location5":168.56,</v>
      </c>
      <c r="O308" s="5" t="str">
        <f>"""solar_location1"":" &amp;ForecastModelInputs!N309&amp;","</f>
        <v>"solar_location1":153.12,</v>
      </c>
      <c r="P308" s="5" t="str">
        <f>"""summerWinter"":""" &amp;ForecastModelInputs!O309&amp;""","</f>
        <v>"summerWinter":"WINTER",</v>
      </c>
      <c r="Q308" s="4" t="str">
        <f>"""dateTimeLocal"":"""&amp;TEXT(ForecastModelInputs!P309,"YYYY-MM-DD HH:MM:SS")&amp;".0000000"","</f>
        <v>"dateTimeLocal":"2019-03-16 09:30:00.0000000",</v>
      </c>
      <c r="R308" s="5" t="str">
        <f>"""year"":" &amp;ForecastModelInputs!Q309&amp;","</f>
        <v>"year":2019,</v>
      </c>
      <c r="S308" s="5" t="str">
        <f>"""monthNum"":" &amp;ForecastModelInputs!R309&amp;","</f>
        <v>"monthNum":3,</v>
      </c>
      <c r="T308" s="5" t="str">
        <f>"""monthName"":""" &amp;ForecastModelInputs!S309&amp;""","</f>
        <v>"monthName":"Mar",</v>
      </c>
      <c r="U308" s="5" t="str">
        <f>"""weekNumber"":" &amp;ForecastModelInputs!T309&amp;","</f>
        <v>"weekNumber":11,</v>
      </c>
      <c r="V308" s="5" t="str">
        <f>"""dayOfWeek"":""" &amp;TRIM(ForecastModelInputs!U309)&amp;""","</f>
        <v>"dayOfWeek":"Sat",</v>
      </c>
      <c r="W308" s="5" t="str">
        <f>"""dayOfWeekNumber"":" &amp;ForecastModelInputs!V309&amp;","</f>
        <v>"dayOfWeekNumber":7,</v>
      </c>
      <c r="X308" s="5" t="str">
        <f>"""hourText"":"&amp;ForecastModelInputs!X309&amp;","</f>
        <v>"hourText":9,</v>
      </c>
      <c r="Y308" s="5" t="str">
        <f>"""hourNumber"":" &amp;ForecastModelInputs!X309&amp;","</f>
        <v>"hourNumber":9,</v>
      </c>
      <c r="Z308" s="5" t="str">
        <f>"""settlementPeriod"":" &amp;ForecastModelInputs!Y309&amp;","</f>
        <v>"settlementPeriod":20,</v>
      </c>
      <c r="AA308" s="5" t="s">
        <v>63</v>
      </c>
      <c r="AB308" s="5" t="str">
        <f>"""bankHoliday"":""" &amp;ForecastModelInputs!Z309&amp;""","</f>
        <v>"bankHoliday":"44227.3958333333",</v>
      </c>
      <c r="AC308" s="5" t="str">
        <f>"""workingDay"":""" &amp;ForecastModelInputs!AA309&amp;"""},"</f>
        <v>"workingDay":"NOT HOLIDAY"},</v>
      </c>
    </row>
    <row r="309" spans="1:29" x14ac:dyDescent="0.3">
      <c r="A309" s="6" t="str">
        <f t="shared" si="4"/>
        <v>{"dateTimeUTC":"2019-03-16 10:00:00.0000000","temp_location3":9.57,"temp_location6":10.56,"temp_location2":9.89,"temp_location4":10.03,"temp_location5":10.57,"temp_location1":9.77,"solar_location3":219.69,"solar_location6":236.19,"solar_location2":221.56,"solar_location4":249.75,"solar_location5":254.56,"solar_location1":207.44,"summerWinter":"WINTER","dateTimeLocal":"2019-03-16 10:00:00.0000000","year":2019,"monthNum":3,"monthName":"Mar","weekNumber":11,"dayOfWeek":"Sat","dayOfWeekNumber":7,"hourText":10,"hourNumber":10,"settlementPeriod":21,"timeOfDayLocal": "2000-01-01 00:00:00,000000","bankHoliday":"44227.4166666667","workingDay":"NOT HOLIDAY"},</v>
      </c>
      <c r="B309" s="5" t="s">
        <v>62</v>
      </c>
      <c r="C309" s="4" t="str">
        <f>"""dateTimeUTC"":"""&amp;TEXT(ForecastModelInputs!A310,"YYYY-MM-DD HH:MM:SS")&amp;".0000000"","</f>
        <v>"dateTimeUTC":"2019-03-16 10:00:00.0000000",</v>
      </c>
      <c r="D309" s="5" t="str">
        <f>"""temp_location3"":" &amp;ForecastModelInputs!C310&amp;","</f>
        <v>"temp_location3":9.57,</v>
      </c>
      <c r="E309" s="5" t="str">
        <f>"""temp_location6"":" &amp;ForecastModelInputs!D310&amp;","</f>
        <v>"temp_location6":10.56,</v>
      </c>
      <c r="F309" s="5" t="str">
        <f>"""temp_location2"":" &amp;ForecastModelInputs!E310&amp;","</f>
        <v>"temp_location2":9.89,</v>
      </c>
      <c r="G309" s="5" t="str">
        <f>"""temp_location4"":" &amp;ForecastModelInputs!F310&amp;","</f>
        <v>"temp_location4":10.03,</v>
      </c>
      <c r="H309" s="5" t="str">
        <f>"""temp_location5"":" &amp;ForecastModelInputs!G310&amp;","</f>
        <v>"temp_location5":10.57,</v>
      </c>
      <c r="I309" s="5" t="str">
        <f>"""temp_location1"":" &amp;ForecastModelInputs!H310&amp;","</f>
        <v>"temp_location1":9.77,</v>
      </c>
      <c r="J309" s="5" t="str">
        <f>"""solar_location3"":" &amp;ForecastModelInputs!I310&amp;","</f>
        <v>"solar_location3":219.69,</v>
      </c>
      <c r="K309" s="5" t="str">
        <f>"""solar_location6"":" &amp;ForecastModelInputs!J310&amp;","</f>
        <v>"solar_location6":236.19,</v>
      </c>
      <c r="L309" s="5" t="str">
        <f>"""solar_location2"":" &amp;ForecastModelInputs!K310&amp;","</f>
        <v>"solar_location2":221.56,</v>
      </c>
      <c r="M309" s="5" t="str">
        <f>"""solar_location4"":" &amp;ForecastModelInputs!L310&amp;","</f>
        <v>"solar_location4":249.75,</v>
      </c>
      <c r="N309" s="5" t="str">
        <f>"""solar_location5"":" &amp;ForecastModelInputs!M310&amp;","</f>
        <v>"solar_location5":254.56,</v>
      </c>
      <c r="O309" s="5" t="str">
        <f>"""solar_location1"":" &amp;ForecastModelInputs!N310&amp;","</f>
        <v>"solar_location1":207.44,</v>
      </c>
      <c r="P309" s="5" t="str">
        <f>"""summerWinter"":""" &amp;ForecastModelInputs!O310&amp;""","</f>
        <v>"summerWinter":"WINTER",</v>
      </c>
      <c r="Q309" s="4" t="str">
        <f>"""dateTimeLocal"":"""&amp;TEXT(ForecastModelInputs!P310,"YYYY-MM-DD HH:MM:SS")&amp;".0000000"","</f>
        <v>"dateTimeLocal":"2019-03-16 10:00:00.0000000",</v>
      </c>
      <c r="R309" s="5" t="str">
        <f>"""year"":" &amp;ForecastModelInputs!Q310&amp;","</f>
        <v>"year":2019,</v>
      </c>
      <c r="S309" s="5" t="str">
        <f>"""monthNum"":" &amp;ForecastModelInputs!R310&amp;","</f>
        <v>"monthNum":3,</v>
      </c>
      <c r="T309" s="5" t="str">
        <f>"""monthName"":""" &amp;ForecastModelInputs!S310&amp;""","</f>
        <v>"monthName":"Mar",</v>
      </c>
      <c r="U309" s="5" t="str">
        <f>"""weekNumber"":" &amp;ForecastModelInputs!T310&amp;","</f>
        <v>"weekNumber":11,</v>
      </c>
      <c r="V309" s="5" t="str">
        <f>"""dayOfWeek"":""" &amp;TRIM(ForecastModelInputs!U310)&amp;""","</f>
        <v>"dayOfWeek":"Sat",</v>
      </c>
      <c r="W309" s="5" t="str">
        <f>"""dayOfWeekNumber"":" &amp;ForecastModelInputs!V310&amp;","</f>
        <v>"dayOfWeekNumber":7,</v>
      </c>
      <c r="X309" s="5" t="str">
        <f>"""hourText"":"&amp;ForecastModelInputs!X310&amp;","</f>
        <v>"hourText":10,</v>
      </c>
      <c r="Y309" s="5" t="str">
        <f>"""hourNumber"":" &amp;ForecastModelInputs!X310&amp;","</f>
        <v>"hourNumber":10,</v>
      </c>
      <c r="Z309" s="5" t="str">
        <f>"""settlementPeriod"":" &amp;ForecastModelInputs!Y310&amp;","</f>
        <v>"settlementPeriod":21,</v>
      </c>
      <c r="AA309" s="5" t="s">
        <v>63</v>
      </c>
      <c r="AB309" s="5" t="str">
        <f>"""bankHoliday"":""" &amp;ForecastModelInputs!Z310&amp;""","</f>
        <v>"bankHoliday":"44227.4166666667",</v>
      </c>
      <c r="AC309" s="5" t="str">
        <f>"""workingDay"":""" &amp;ForecastModelInputs!AA310&amp;"""},"</f>
        <v>"workingDay":"NOT HOLIDAY"},</v>
      </c>
    </row>
    <row r="310" spans="1:29" x14ac:dyDescent="0.3">
      <c r="A310" s="6" t="str">
        <f t="shared" si="4"/>
        <v>{"dateTimeUTC":"2019-03-16 10:30:00.0000000","temp_location3":9.57,"temp_location6":10.56,"temp_location2":9.89,"temp_location4":10.03,"temp_location5":10.57,"temp_location1":9.77,"solar_location3":219.69,"solar_location6":236.19,"solar_location2":221.56,"solar_location4":249.75,"solar_location5":254.56,"solar_location1":207.44,"summerWinter":"WINTER","dateTimeLocal":"2019-03-16 10:30:00.0000000","year":2019,"monthNum":3,"monthName":"Mar","weekNumber":11,"dayOfWeek":"Sat","dayOfWeekNumber":7,"hourText":10,"hourNumber":10,"settlementPeriod":22,"timeOfDayLocal": "2000-01-01 00:00:00,000000","bankHoliday":"44227.4375","workingDay":"NOT HOLIDAY"},</v>
      </c>
      <c r="B310" s="5" t="s">
        <v>62</v>
      </c>
      <c r="C310" s="4" t="str">
        <f>"""dateTimeUTC"":"""&amp;TEXT(ForecastModelInputs!A311,"YYYY-MM-DD HH:MM:SS")&amp;".0000000"","</f>
        <v>"dateTimeUTC":"2019-03-16 10:30:00.0000000",</v>
      </c>
      <c r="D310" s="5" t="str">
        <f>"""temp_location3"":" &amp;ForecastModelInputs!C311&amp;","</f>
        <v>"temp_location3":9.57,</v>
      </c>
      <c r="E310" s="5" t="str">
        <f>"""temp_location6"":" &amp;ForecastModelInputs!D311&amp;","</f>
        <v>"temp_location6":10.56,</v>
      </c>
      <c r="F310" s="5" t="str">
        <f>"""temp_location2"":" &amp;ForecastModelInputs!E311&amp;","</f>
        <v>"temp_location2":9.89,</v>
      </c>
      <c r="G310" s="5" t="str">
        <f>"""temp_location4"":" &amp;ForecastModelInputs!F311&amp;","</f>
        <v>"temp_location4":10.03,</v>
      </c>
      <c r="H310" s="5" t="str">
        <f>"""temp_location5"":" &amp;ForecastModelInputs!G311&amp;","</f>
        <v>"temp_location5":10.57,</v>
      </c>
      <c r="I310" s="5" t="str">
        <f>"""temp_location1"":" &amp;ForecastModelInputs!H311&amp;","</f>
        <v>"temp_location1":9.77,</v>
      </c>
      <c r="J310" s="5" t="str">
        <f>"""solar_location3"":" &amp;ForecastModelInputs!I311&amp;","</f>
        <v>"solar_location3":219.69,</v>
      </c>
      <c r="K310" s="5" t="str">
        <f>"""solar_location6"":" &amp;ForecastModelInputs!J311&amp;","</f>
        <v>"solar_location6":236.19,</v>
      </c>
      <c r="L310" s="5" t="str">
        <f>"""solar_location2"":" &amp;ForecastModelInputs!K311&amp;","</f>
        <v>"solar_location2":221.56,</v>
      </c>
      <c r="M310" s="5" t="str">
        <f>"""solar_location4"":" &amp;ForecastModelInputs!L311&amp;","</f>
        <v>"solar_location4":249.75,</v>
      </c>
      <c r="N310" s="5" t="str">
        <f>"""solar_location5"":" &amp;ForecastModelInputs!M311&amp;","</f>
        <v>"solar_location5":254.56,</v>
      </c>
      <c r="O310" s="5" t="str">
        <f>"""solar_location1"":" &amp;ForecastModelInputs!N311&amp;","</f>
        <v>"solar_location1":207.44,</v>
      </c>
      <c r="P310" s="5" t="str">
        <f>"""summerWinter"":""" &amp;ForecastModelInputs!O311&amp;""","</f>
        <v>"summerWinter":"WINTER",</v>
      </c>
      <c r="Q310" s="4" t="str">
        <f>"""dateTimeLocal"":"""&amp;TEXT(ForecastModelInputs!P311,"YYYY-MM-DD HH:MM:SS")&amp;".0000000"","</f>
        <v>"dateTimeLocal":"2019-03-16 10:30:00.0000000",</v>
      </c>
      <c r="R310" s="5" t="str">
        <f>"""year"":" &amp;ForecastModelInputs!Q311&amp;","</f>
        <v>"year":2019,</v>
      </c>
      <c r="S310" s="5" t="str">
        <f>"""monthNum"":" &amp;ForecastModelInputs!R311&amp;","</f>
        <v>"monthNum":3,</v>
      </c>
      <c r="T310" s="5" t="str">
        <f>"""monthName"":""" &amp;ForecastModelInputs!S311&amp;""","</f>
        <v>"monthName":"Mar",</v>
      </c>
      <c r="U310" s="5" t="str">
        <f>"""weekNumber"":" &amp;ForecastModelInputs!T311&amp;","</f>
        <v>"weekNumber":11,</v>
      </c>
      <c r="V310" s="5" t="str">
        <f>"""dayOfWeek"":""" &amp;TRIM(ForecastModelInputs!U311)&amp;""","</f>
        <v>"dayOfWeek":"Sat",</v>
      </c>
      <c r="W310" s="5" t="str">
        <f>"""dayOfWeekNumber"":" &amp;ForecastModelInputs!V311&amp;","</f>
        <v>"dayOfWeekNumber":7,</v>
      </c>
      <c r="X310" s="5" t="str">
        <f>"""hourText"":"&amp;ForecastModelInputs!X311&amp;","</f>
        <v>"hourText":10,</v>
      </c>
      <c r="Y310" s="5" t="str">
        <f>"""hourNumber"":" &amp;ForecastModelInputs!X311&amp;","</f>
        <v>"hourNumber":10,</v>
      </c>
      <c r="Z310" s="5" t="str">
        <f>"""settlementPeriod"":" &amp;ForecastModelInputs!Y311&amp;","</f>
        <v>"settlementPeriod":22,</v>
      </c>
      <c r="AA310" s="5" t="s">
        <v>63</v>
      </c>
      <c r="AB310" s="5" t="str">
        <f>"""bankHoliday"":""" &amp;ForecastModelInputs!Z311&amp;""","</f>
        <v>"bankHoliday":"44227.4375",</v>
      </c>
      <c r="AC310" s="5" t="str">
        <f>"""workingDay"":""" &amp;ForecastModelInputs!AA311&amp;"""},"</f>
        <v>"workingDay":"NOT HOLIDAY"},</v>
      </c>
    </row>
    <row r="311" spans="1:29" x14ac:dyDescent="0.3">
      <c r="A311" s="6" t="str">
        <f t="shared" si="4"/>
        <v>{"dateTimeUTC":"2019-03-16 11:00:00.0000000","temp_location3":9.91,"temp_location6":10.56,"temp_location2":10.1,"temp_location4":10.58,"temp_location5":10.64,"temp_location1":9.96,"solar_location3":313,"solar_location6":312,"solar_location2":440.25,"solar_location4":334.25,"solar_location5":315.75,"solar_location1":393.12,"summerWinter":"WINTER","dateTimeLocal":"2019-03-16 11:00:00.0000000","year":2019,"monthNum":3,"monthName":"Mar","weekNumber":11,"dayOfWeek":"Sat","dayOfWeekNumber":7,"hourText":11,"hourNumber":11,"settlementPeriod":23,"timeOfDayLocal": "2000-01-01 00:00:00,000000","bankHoliday":"44227.4583333333","workingDay":"NOT HOLIDAY"},</v>
      </c>
      <c r="B311" s="5" t="s">
        <v>62</v>
      </c>
      <c r="C311" s="4" t="str">
        <f>"""dateTimeUTC"":"""&amp;TEXT(ForecastModelInputs!A312,"YYYY-MM-DD HH:MM:SS")&amp;".0000000"","</f>
        <v>"dateTimeUTC":"2019-03-16 11:00:00.0000000",</v>
      </c>
      <c r="D311" s="5" t="str">
        <f>"""temp_location3"":" &amp;ForecastModelInputs!C312&amp;","</f>
        <v>"temp_location3":9.91,</v>
      </c>
      <c r="E311" s="5" t="str">
        <f>"""temp_location6"":" &amp;ForecastModelInputs!D312&amp;","</f>
        <v>"temp_location6":10.56,</v>
      </c>
      <c r="F311" s="5" t="str">
        <f>"""temp_location2"":" &amp;ForecastModelInputs!E312&amp;","</f>
        <v>"temp_location2":10.1,</v>
      </c>
      <c r="G311" s="5" t="str">
        <f>"""temp_location4"":" &amp;ForecastModelInputs!F312&amp;","</f>
        <v>"temp_location4":10.58,</v>
      </c>
      <c r="H311" s="5" t="str">
        <f>"""temp_location5"":" &amp;ForecastModelInputs!G312&amp;","</f>
        <v>"temp_location5":10.64,</v>
      </c>
      <c r="I311" s="5" t="str">
        <f>"""temp_location1"":" &amp;ForecastModelInputs!H312&amp;","</f>
        <v>"temp_location1":9.96,</v>
      </c>
      <c r="J311" s="5" t="str">
        <f>"""solar_location3"":" &amp;ForecastModelInputs!I312&amp;","</f>
        <v>"solar_location3":313,</v>
      </c>
      <c r="K311" s="5" t="str">
        <f>"""solar_location6"":" &amp;ForecastModelInputs!J312&amp;","</f>
        <v>"solar_location6":312,</v>
      </c>
      <c r="L311" s="5" t="str">
        <f>"""solar_location2"":" &amp;ForecastModelInputs!K312&amp;","</f>
        <v>"solar_location2":440.25,</v>
      </c>
      <c r="M311" s="5" t="str">
        <f>"""solar_location4"":" &amp;ForecastModelInputs!L312&amp;","</f>
        <v>"solar_location4":334.25,</v>
      </c>
      <c r="N311" s="5" t="str">
        <f>"""solar_location5"":" &amp;ForecastModelInputs!M312&amp;","</f>
        <v>"solar_location5":315.75,</v>
      </c>
      <c r="O311" s="5" t="str">
        <f>"""solar_location1"":" &amp;ForecastModelInputs!N312&amp;","</f>
        <v>"solar_location1":393.12,</v>
      </c>
      <c r="P311" s="5" t="str">
        <f>"""summerWinter"":""" &amp;ForecastModelInputs!O312&amp;""","</f>
        <v>"summerWinter":"WINTER",</v>
      </c>
      <c r="Q311" s="4" t="str">
        <f>"""dateTimeLocal"":"""&amp;TEXT(ForecastModelInputs!P312,"YYYY-MM-DD HH:MM:SS")&amp;".0000000"","</f>
        <v>"dateTimeLocal":"2019-03-16 11:00:00.0000000",</v>
      </c>
      <c r="R311" s="5" t="str">
        <f>"""year"":" &amp;ForecastModelInputs!Q312&amp;","</f>
        <v>"year":2019,</v>
      </c>
      <c r="S311" s="5" t="str">
        <f>"""monthNum"":" &amp;ForecastModelInputs!R312&amp;","</f>
        <v>"monthNum":3,</v>
      </c>
      <c r="T311" s="5" t="str">
        <f>"""monthName"":""" &amp;ForecastModelInputs!S312&amp;""","</f>
        <v>"monthName":"Mar",</v>
      </c>
      <c r="U311" s="5" t="str">
        <f>"""weekNumber"":" &amp;ForecastModelInputs!T312&amp;","</f>
        <v>"weekNumber":11,</v>
      </c>
      <c r="V311" s="5" t="str">
        <f>"""dayOfWeek"":""" &amp;TRIM(ForecastModelInputs!U312)&amp;""","</f>
        <v>"dayOfWeek":"Sat",</v>
      </c>
      <c r="W311" s="5" t="str">
        <f>"""dayOfWeekNumber"":" &amp;ForecastModelInputs!V312&amp;","</f>
        <v>"dayOfWeekNumber":7,</v>
      </c>
      <c r="X311" s="5" t="str">
        <f>"""hourText"":"&amp;ForecastModelInputs!X312&amp;","</f>
        <v>"hourText":11,</v>
      </c>
      <c r="Y311" s="5" t="str">
        <f>"""hourNumber"":" &amp;ForecastModelInputs!X312&amp;","</f>
        <v>"hourNumber":11,</v>
      </c>
      <c r="Z311" s="5" t="str">
        <f>"""settlementPeriod"":" &amp;ForecastModelInputs!Y312&amp;","</f>
        <v>"settlementPeriod":23,</v>
      </c>
      <c r="AA311" s="5" t="s">
        <v>63</v>
      </c>
      <c r="AB311" s="5" t="str">
        <f>"""bankHoliday"":""" &amp;ForecastModelInputs!Z312&amp;""","</f>
        <v>"bankHoliday":"44227.4583333333",</v>
      </c>
      <c r="AC311" s="5" t="str">
        <f>"""workingDay"":""" &amp;ForecastModelInputs!AA312&amp;"""},"</f>
        <v>"workingDay":"NOT HOLIDAY"},</v>
      </c>
    </row>
    <row r="312" spans="1:29" x14ac:dyDescent="0.3">
      <c r="A312" s="6" t="str">
        <f t="shared" si="4"/>
        <v>{"dateTimeUTC":"2019-03-16 11:30:00.0000000","temp_location3":9.91,"temp_location6":10.56,"temp_location2":10.1,"temp_location4":10.58,"temp_location5":10.64,"temp_location1":9.96,"solar_location3":313,"solar_location6":312,"solar_location2":440.25,"solar_location4":334.25,"solar_location5":315.75,"solar_location1":393.12,"summerWinter":"WINTER","dateTimeLocal":"2019-03-16 11:30:00.0000000","year":2019,"monthNum":3,"monthName":"Mar","weekNumber":11,"dayOfWeek":"Sat","dayOfWeekNumber":7,"hourText":11,"hourNumber":11,"settlementPeriod":24,"timeOfDayLocal": "2000-01-01 00:00:00,000000","bankHoliday":"44227.4791666667","workingDay":"NOT HOLIDAY"},</v>
      </c>
      <c r="B312" s="5" t="s">
        <v>62</v>
      </c>
      <c r="C312" s="4" t="str">
        <f>"""dateTimeUTC"":"""&amp;TEXT(ForecastModelInputs!A313,"YYYY-MM-DD HH:MM:SS")&amp;".0000000"","</f>
        <v>"dateTimeUTC":"2019-03-16 11:30:00.0000000",</v>
      </c>
      <c r="D312" s="5" t="str">
        <f>"""temp_location3"":" &amp;ForecastModelInputs!C313&amp;","</f>
        <v>"temp_location3":9.91,</v>
      </c>
      <c r="E312" s="5" t="str">
        <f>"""temp_location6"":" &amp;ForecastModelInputs!D313&amp;","</f>
        <v>"temp_location6":10.56,</v>
      </c>
      <c r="F312" s="5" t="str">
        <f>"""temp_location2"":" &amp;ForecastModelInputs!E313&amp;","</f>
        <v>"temp_location2":10.1,</v>
      </c>
      <c r="G312" s="5" t="str">
        <f>"""temp_location4"":" &amp;ForecastModelInputs!F313&amp;","</f>
        <v>"temp_location4":10.58,</v>
      </c>
      <c r="H312" s="5" t="str">
        <f>"""temp_location5"":" &amp;ForecastModelInputs!G313&amp;","</f>
        <v>"temp_location5":10.64,</v>
      </c>
      <c r="I312" s="5" t="str">
        <f>"""temp_location1"":" &amp;ForecastModelInputs!H313&amp;","</f>
        <v>"temp_location1":9.96,</v>
      </c>
      <c r="J312" s="5" t="str">
        <f>"""solar_location3"":" &amp;ForecastModelInputs!I313&amp;","</f>
        <v>"solar_location3":313,</v>
      </c>
      <c r="K312" s="5" t="str">
        <f>"""solar_location6"":" &amp;ForecastModelInputs!J313&amp;","</f>
        <v>"solar_location6":312,</v>
      </c>
      <c r="L312" s="5" t="str">
        <f>"""solar_location2"":" &amp;ForecastModelInputs!K313&amp;","</f>
        <v>"solar_location2":440.25,</v>
      </c>
      <c r="M312" s="5" t="str">
        <f>"""solar_location4"":" &amp;ForecastModelInputs!L313&amp;","</f>
        <v>"solar_location4":334.25,</v>
      </c>
      <c r="N312" s="5" t="str">
        <f>"""solar_location5"":" &amp;ForecastModelInputs!M313&amp;","</f>
        <v>"solar_location5":315.75,</v>
      </c>
      <c r="O312" s="5" t="str">
        <f>"""solar_location1"":" &amp;ForecastModelInputs!N313&amp;","</f>
        <v>"solar_location1":393.12,</v>
      </c>
      <c r="P312" s="5" t="str">
        <f>"""summerWinter"":""" &amp;ForecastModelInputs!O313&amp;""","</f>
        <v>"summerWinter":"WINTER",</v>
      </c>
      <c r="Q312" s="4" t="str">
        <f>"""dateTimeLocal"":"""&amp;TEXT(ForecastModelInputs!P313,"YYYY-MM-DD HH:MM:SS")&amp;".0000000"","</f>
        <v>"dateTimeLocal":"2019-03-16 11:30:00.0000000",</v>
      </c>
      <c r="R312" s="5" t="str">
        <f>"""year"":" &amp;ForecastModelInputs!Q313&amp;","</f>
        <v>"year":2019,</v>
      </c>
      <c r="S312" s="5" t="str">
        <f>"""monthNum"":" &amp;ForecastModelInputs!R313&amp;","</f>
        <v>"monthNum":3,</v>
      </c>
      <c r="T312" s="5" t="str">
        <f>"""monthName"":""" &amp;ForecastModelInputs!S313&amp;""","</f>
        <v>"monthName":"Mar",</v>
      </c>
      <c r="U312" s="5" t="str">
        <f>"""weekNumber"":" &amp;ForecastModelInputs!T313&amp;","</f>
        <v>"weekNumber":11,</v>
      </c>
      <c r="V312" s="5" t="str">
        <f>"""dayOfWeek"":""" &amp;TRIM(ForecastModelInputs!U313)&amp;""","</f>
        <v>"dayOfWeek":"Sat",</v>
      </c>
      <c r="W312" s="5" t="str">
        <f>"""dayOfWeekNumber"":" &amp;ForecastModelInputs!V313&amp;","</f>
        <v>"dayOfWeekNumber":7,</v>
      </c>
      <c r="X312" s="5" t="str">
        <f>"""hourText"":"&amp;ForecastModelInputs!X313&amp;","</f>
        <v>"hourText":11,</v>
      </c>
      <c r="Y312" s="5" t="str">
        <f>"""hourNumber"":" &amp;ForecastModelInputs!X313&amp;","</f>
        <v>"hourNumber":11,</v>
      </c>
      <c r="Z312" s="5" t="str">
        <f>"""settlementPeriod"":" &amp;ForecastModelInputs!Y313&amp;","</f>
        <v>"settlementPeriod":24,</v>
      </c>
      <c r="AA312" s="5" t="s">
        <v>63</v>
      </c>
      <c r="AB312" s="5" t="str">
        <f>"""bankHoliday"":""" &amp;ForecastModelInputs!Z313&amp;""","</f>
        <v>"bankHoliday":"44227.4791666667",</v>
      </c>
      <c r="AC312" s="5" t="str">
        <f>"""workingDay"":""" &amp;ForecastModelInputs!AA313&amp;"""},"</f>
        <v>"workingDay":"NOT HOLIDAY"},</v>
      </c>
    </row>
    <row r="313" spans="1:29" x14ac:dyDescent="0.3">
      <c r="A313" s="6" t="str">
        <f t="shared" si="4"/>
        <v>{"dateTimeUTC":"2019-03-16 12:00:00.0000000","temp_location3":10.37,"temp_location6":10.62,"temp_location2":10.69,"temp_location4":11.11,"temp_location5":10.75,"temp_location1":10.5,"solar_location3":336.62,"solar_location6":272.88,"solar_location2":391.75,"solar_location4":326.88,"solar_location5":271,"solar_location1":423.75,"summerWinter":"WINTER","dateTimeLocal":"2019-03-16 12:00:00.0000000","year":2019,"monthNum":3,"monthName":"Mar","weekNumber":11,"dayOfWeek":"Sat","dayOfWeekNumber":7,"hourText":12,"hourNumber":12,"settlementPeriod":25,"timeOfDayLocal": "2000-01-01 00:00:00,000000","bankHoliday":"44227.5","workingDay":"NOT HOLIDAY"},</v>
      </c>
      <c r="B313" s="5" t="s">
        <v>62</v>
      </c>
      <c r="C313" s="4" t="str">
        <f>"""dateTimeUTC"":"""&amp;TEXT(ForecastModelInputs!A314,"YYYY-MM-DD HH:MM:SS")&amp;".0000000"","</f>
        <v>"dateTimeUTC":"2019-03-16 12:00:00.0000000",</v>
      </c>
      <c r="D313" s="5" t="str">
        <f>"""temp_location3"":" &amp;ForecastModelInputs!C314&amp;","</f>
        <v>"temp_location3":10.37,</v>
      </c>
      <c r="E313" s="5" t="str">
        <f>"""temp_location6"":" &amp;ForecastModelInputs!D314&amp;","</f>
        <v>"temp_location6":10.62,</v>
      </c>
      <c r="F313" s="5" t="str">
        <f>"""temp_location2"":" &amp;ForecastModelInputs!E314&amp;","</f>
        <v>"temp_location2":10.69,</v>
      </c>
      <c r="G313" s="5" t="str">
        <f>"""temp_location4"":" &amp;ForecastModelInputs!F314&amp;","</f>
        <v>"temp_location4":11.11,</v>
      </c>
      <c r="H313" s="5" t="str">
        <f>"""temp_location5"":" &amp;ForecastModelInputs!G314&amp;","</f>
        <v>"temp_location5":10.75,</v>
      </c>
      <c r="I313" s="5" t="str">
        <f>"""temp_location1"":" &amp;ForecastModelInputs!H314&amp;","</f>
        <v>"temp_location1":10.5,</v>
      </c>
      <c r="J313" s="5" t="str">
        <f>"""solar_location3"":" &amp;ForecastModelInputs!I314&amp;","</f>
        <v>"solar_location3":336.62,</v>
      </c>
      <c r="K313" s="5" t="str">
        <f>"""solar_location6"":" &amp;ForecastModelInputs!J314&amp;","</f>
        <v>"solar_location6":272.88,</v>
      </c>
      <c r="L313" s="5" t="str">
        <f>"""solar_location2"":" &amp;ForecastModelInputs!K314&amp;","</f>
        <v>"solar_location2":391.75,</v>
      </c>
      <c r="M313" s="5" t="str">
        <f>"""solar_location4"":" &amp;ForecastModelInputs!L314&amp;","</f>
        <v>"solar_location4":326.88,</v>
      </c>
      <c r="N313" s="5" t="str">
        <f>"""solar_location5"":" &amp;ForecastModelInputs!M314&amp;","</f>
        <v>"solar_location5":271,</v>
      </c>
      <c r="O313" s="5" t="str">
        <f>"""solar_location1"":" &amp;ForecastModelInputs!N314&amp;","</f>
        <v>"solar_location1":423.75,</v>
      </c>
      <c r="P313" s="5" t="str">
        <f>"""summerWinter"":""" &amp;ForecastModelInputs!O314&amp;""","</f>
        <v>"summerWinter":"WINTER",</v>
      </c>
      <c r="Q313" s="4" t="str">
        <f>"""dateTimeLocal"":"""&amp;TEXT(ForecastModelInputs!P314,"YYYY-MM-DD HH:MM:SS")&amp;".0000000"","</f>
        <v>"dateTimeLocal":"2019-03-16 12:00:00.0000000",</v>
      </c>
      <c r="R313" s="5" t="str">
        <f>"""year"":" &amp;ForecastModelInputs!Q314&amp;","</f>
        <v>"year":2019,</v>
      </c>
      <c r="S313" s="5" t="str">
        <f>"""monthNum"":" &amp;ForecastModelInputs!R314&amp;","</f>
        <v>"monthNum":3,</v>
      </c>
      <c r="T313" s="5" t="str">
        <f>"""monthName"":""" &amp;ForecastModelInputs!S314&amp;""","</f>
        <v>"monthName":"Mar",</v>
      </c>
      <c r="U313" s="5" t="str">
        <f>"""weekNumber"":" &amp;ForecastModelInputs!T314&amp;","</f>
        <v>"weekNumber":11,</v>
      </c>
      <c r="V313" s="5" t="str">
        <f>"""dayOfWeek"":""" &amp;TRIM(ForecastModelInputs!U314)&amp;""","</f>
        <v>"dayOfWeek":"Sat",</v>
      </c>
      <c r="W313" s="5" t="str">
        <f>"""dayOfWeekNumber"":" &amp;ForecastModelInputs!V314&amp;","</f>
        <v>"dayOfWeekNumber":7,</v>
      </c>
      <c r="X313" s="5" t="str">
        <f>"""hourText"":"&amp;ForecastModelInputs!X314&amp;","</f>
        <v>"hourText":12,</v>
      </c>
      <c r="Y313" s="5" t="str">
        <f>"""hourNumber"":" &amp;ForecastModelInputs!X314&amp;","</f>
        <v>"hourNumber":12,</v>
      </c>
      <c r="Z313" s="5" t="str">
        <f>"""settlementPeriod"":" &amp;ForecastModelInputs!Y314&amp;","</f>
        <v>"settlementPeriod":25,</v>
      </c>
      <c r="AA313" s="5" t="s">
        <v>63</v>
      </c>
      <c r="AB313" s="5" t="str">
        <f>"""bankHoliday"":""" &amp;ForecastModelInputs!Z314&amp;""","</f>
        <v>"bankHoliday":"44227.5",</v>
      </c>
      <c r="AC313" s="5" t="str">
        <f>"""workingDay"":""" &amp;ForecastModelInputs!AA314&amp;"""},"</f>
        <v>"workingDay":"NOT HOLIDAY"},</v>
      </c>
    </row>
    <row r="314" spans="1:29" x14ac:dyDescent="0.3">
      <c r="A314" s="6" t="str">
        <f t="shared" si="4"/>
        <v>{"dateTimeUTC":"2019-03-16 12:30:00.0000000","temp_location3":10.37,"temp_location6":10.62,"temp_location2":10.69,"temp_location4":11.11,"temp_location5":10.75,"temp_location1":10.5,"solar_location3":336.62,"solar_location6":272.88,"solar_location2":391.75,"solar_location4":326.88,"solar_location5":271,"solar_location1":423.75,"summerWinter":"WINTER","dateTimeLocal":"2019-03-16 12:30:00.0000000","year":2019,"monthNum":3,"monthName":"Mar","weekNumber":11,"dayOfWeek":"Sat","dayOfWeekNumber":7,"hourText":12,"hourNumber":12,"settlementPeriod":26,"timeOfDayLocal": "2000-01-01 00:00:00,000000","bankHoliday":"44227.5208333333","workingDay":"NOT HOLIDAY"},</v>
      </c>
      <c r="B314" s="5" t="s">
        <v>62</v>
      </c>
      <c r="C314" s="4" t="str">
        <f>"""dateTimeUTC"":"""&amp;TEXT(ForecastModelInputs!A315,"YYYY-MM-DD HH:MM:SS")&amp;".0000000"","</f>
        <v>"dateTimeUTC":"2019-03-16 12:30:00.0000000",</v>
      </c>
      <c r="D314" s="5" t="str">
        <f>"""temp_location3"":" &amp;ForecastModelInputs!C315&amp;","</f>
        <v>"temp_location3":10.37,</v>
      </c>
      <c r="E314" s="5" t="str">
        <f>"""temp_location6"":" &amp;ForecastModelInputs!D315&amp;","</f>
        <v>"temp_location6":10.62,</v>
      </c>
      <c r="F314" s="5" t="str">
        <f>"""temp_location2"":" &amp;ForecastModelInputs!E315&amp;","</f>
        <v>"temp_location2":10.69,</v>
      </c>
      <c r="G314" s="5" t="str">
        <f>"""temp_location4"":" &amp;ForecastModelInputs!F315&amp;","</f>
        <v>"temp_location4":11.11,</v>
      </c>
      <c r="H314" s="5" t="str">
        <f>"""temp_location5"":" &amp;ForecastModelInputs!G315&amp;","</f>
        <v>"temp_location5":10.75,</v>
      </c>
      <c r="I314" s="5" t="str">
        <f>"""temp_location1"":" &amp;ForecastModelInputs!H315&amp;","</f>
        <v>"temp_location1":10.5,</v>
      </c>
      <c r="J314" s="5" t="str">
        <f>"""solar_location3"":" &amp;ForecastModelInputs!I315&amp;","</f>
        <v>"solar_location3":336.62,</v>
      </c>
      <c r="K314" s="5" t="str">
        <f>"""solar_location6"":" &amp;ForecastModelInputs!J315&amp;","</f>
        <v>"solar_location6":272.88,</v>
      </c>
      <c r="L314" s="5" t="str">
        <f>"""solar_location2"":" &amp;ForecastModelInputs!K315&amp;","</f>
        <v>"solar_location2":391.75,</v>
      </c>
      <c r="M314" s="5" t="str">
        <f>"""solar_location4"":" &amp;ForecastModelInputs!L315&amp;","</f>
        <v>"solar_location4":326.88,</v>
      </c>
      <c r="N314" s="5" t="str">
        <f>"""solar_location5"":" &amp;ForecastModelInputs!M315&amp;","</f>
        <v>"solar_location5":271,</v>
      </c>
      <c r="O314" s="5" t="str">
        <f>"""solar_location1"":" &amp;ForecastModelInputs!N315&amp;","</f>
        <v>"solar_location1":423.75,</v>
      </c>
      <c r="P314" s="5" t="str">
        <f>"""summerWinter"":""" &amp;ForecastModelInputs!O315&amp;""","</f>
        <v>"summerWinter":"WINTER",</v>
      </c>
      <c r="Q314" s="4" t="str">
        <f>"""dateTimeLocal"":"""&amp;TEXT(ForecastModelInputs!P315,"YYYY-MM-DD HH:MM:SS")&amp;".0000000"","</f>
        <v>"dateTimeLocal":"2019-03-16 12:30:00.0000000",</v>
      </c>
      <c r="R314" s="5" t="str">
        <f>"""year"":" &amp;ForecastModelInputs!Q315&amp;","</f>
        <v>"year":2019,</v>
      </c>
      <c r="S314" s="5" t="str">
        <f>"""monthNum"":" &amp;ForecastModelInputs!R315&amp;","</f>
        <v>"monthNum":3,</v>
      </c>
      <c r="T314" s="5" t="str">
        <f>"""monthName"":""" &amp;ForecastModelInputs!S315&amp;""","</f>
        <v>"monthName":"Mar",</v>
      </c>
      <c r="U314" s="5" t="str">
        <f>"""weekNumber"":" &amp;ForecastModelInputs!T315&amp;","</f>
        <v>"weekNumber":11,</v>
      </c>
      <c r="V314" s="5" t="str">
        <f>"""dayOfWeek"":""" &amp;TRIM(ForecastModelInputs!U315)&amp;""","</f>
        <v>"dayOfWeek":"Sat",</v>
      </c>
      <c r="W314" s="5" t="str">
        <f>"""dayOfWeekNumber"":" &amp;ForecastModelInputs!V315&amp;","</f>
        <v>"dayOfWeekNumber":7,</v>
      </c>
      <c r="X314" s="5" t="str">
        <f>"""hourText"":"&amp;ForecastModelInputs!X315&amp;","</f>
        <v>"hourText":12,</v>
      </c>
      <c r="Y314" s="5" t="str">
        <f>"""hourNumber"":" &amp;ForecastModelInputs!X315&amp;","</f>
        <v>"hourNumber":12,</v>
      </c>
      <c r="Z314" s="5" t="str">
        <f>"""settlementPeriod"":" &amp;ForecastModelInputs!Y315&amp;","</f>
        <v>"settlementPeriod":26,</v>
      </c>
      <c r="AA314" s="5" t="s">
        <v>63</v>
      </c>
      <c r="AB314" s="5" t="str">
        <f>"""bankHoliday"":""" &amp;ForecastModelInputs!Z315&amp;""","</f>
        <v>"bankHoliday":"44227.5208333333",</v>
      </c>
      <c r="AC314" s="5" t="str">
        <f>"""workingDay"":""" &amp;ForecastModelInputs!AA315&amp;"""},"</f>
        <v>"workingDay":"NOT HOLIDAY"},</v>
      </c>
    </row>
    <row r="315" spans="1:29" x14ac:dyDescent="0.3">
      <c r="A315" s="6" t="str">
        <f t="shared" si="4"/>
        <v>{"dateTimeUTC":"2019-03-16 13:00:00.0000000","temp_location3":10.59,"temp_location6":10.63,"temp_location2":10.63,"temp_location4":11.29,"temp_location5":10.8,"temp_location1":10.65,"solar_location3":288.12,"solar_location6":179.88,"solar_location2":343.75,"solar_location4":284.12,"solar_location5":203.62,"solar_location1":341.38,"summerWinter":"WINTER","dateTimeLocal":"2019-03-16 13:00:00.0000000","year":2019,"monthNum":3,"monthName":"Mar","weekNumber":11,"dayOfWeek":"Sat","dayOfWeekNumber":7,"hourText":13,"hourNumber":13,"settlementPeriod":27,"timeOfDayLocal": "2000-01-01 00:00:00,000000","bankHoliday":"44227.5416666667","workingDay":"NOT HOLIDAY"},</v>
      </c>
      <c r="B315" s="5" t="s">
        <v>62</v>
      </c>
      <c r="C315" s="4" t="str">
        <f>"""dateTimeUTC"":"""&amp;TEXT(ForecastModelInputs!A316,"YYYY-MM-DD HH:MM:SS")&amp;".0000000"","</f>
        <v>"dateTimeUTC":"2019-03-16 13:00:00.0000000",</v>
      </c>
      <c r="D315" s="5" t="str">
        <f>"""temp_location3"":" &amp;ForecastModelInputs!C316&amp;","</f>
        <v>"temp_location3":10.59,</v>
      </c>
      <c r="E315" s="5" t="str">
        <f>"""temp_location6"":" &amp;ForecastModelInputs!D316&amp;","</f>
        <v>"temp_location6":10.63,</v>
      </c>
      <c r="F315" s="5" t="str">
        <f>"""temp_location2"":" &amp;ForecastModelInputs!E316&amp;","</f>
        <v>"temp_location2":10.63,</v>
      </c>
      <c r="G315" s="5" t="str">
        <f>"""temp_location4"":" &amp;ForecastModelInputs!F316&amp;","</f>
        <v>"temp_location4":11.29,</v>
      </c>
      <c r="H315" s="5" t="str">
        <f>"""temp_location5"":" &amp;ForecastModelInputs!G316&amp;","</f>
        <v>"temp_location5":10.8,</v>
      </c>
      <c r="I315" s="5" t="str">
        <f>"""temp_location1"":" &amp;ForecastModelInputs!H316&amp;","</f>
        <v>"temp_location1":10.65,</v>
      </c>
      <c r="J315" s="5" t="str">
        <f>"""solar_location3"":" &amp;ForecastModelInputs!I316&amp;","</f>
        <v>"solar_location3":288.12,</v>
      </c>
      <c r="K315" s="5" t="str">
        <f>"""solar_location6"":" &amp;ForecastModelInputs!J316&amp;","</f>
        <v>"solar_location6":179.88,</v>
      </c>
      <c r="L315" s="5" t="str">
        <f>"""solar_location2"":" &amp;ForecastModelInputs!K316&amp;","</f>
        <v>"solar_location2":343.75,</v>
      </c>
      <c r="M315" s="5" t="str">
        <f>"""solar_location4"":" &amp;ForecastModelInputs!L316&amp;","</f>
        <v>"solar_location4":284.12,</v>
      </c>
      <c r="N315" s="5" t="str">
        <f>"""solar_location5"":" &amp;ForecastModelInputs!M316&amp;","</f>
        <v>"solar_location5":203.62,</v>
      </c>
      <c r="O315" s="5" t="str">
        <f>"""solar_location1"":" &amp;ForecastModelInputs!N316&amp;","</f>
        <v>"solar_location1":341.38,</v>
      </c>
      <c r="P315" s="5" t="str">
        <f>"""summerWinter"":""" &amp;ForecastModelInputs!O316&amp;""","</f>
        <v>"summerWinter":"WINTER",</v>
      </c>
      <c r="Q315" s="4" t="str">
        <f>"""dateTimeLocal"":"""&amp;TEXT(ForecastModelInputs!P316,"YYYY-MM-DD HH:MM:SS")&amp;".0000000"","</f>
        <v>"dateTimeLocal":"2019-03-16 13:00:00.0000000",</v>
      </c>
      <c r="R315" s="5" t="str">
        <f>"""year"":" &amp;ForecastModelInputs!Q316&amp;","</f>
        <v>"year":2019,</v>
      </c>
      <c r="S315" s="5" t="str">
        <f>"""monthNum"":" &amp;ForecastModelInputs!R316&amp;","</f>
        <v>"monthNum":3,</v>
      </c>
      <c r="T315" s="5" t="str">
        <f>"""monthName"":""" &amp;ForecastModelInputs!S316&amp;""","</f>
        <v>"monthName":"Mar",</v>
      </c>
      <c r="U315" s="5" t="str">
        <f>"""weekNumber"":" &amp;ForecastModelInputs!T316&amp;","</f>
        <v>"weekNumber":11,</v>
      </c>
      <c r="V315" s="5" t="str">
        <f>"""dayOfWeek"":""" &amp;TRIM(ForecastModelInputs!U316)&amp;""","</f>
        <v>"dayOfWeek":"Sat",</v>
      </c>
      <c r="W315" s="5" t="str">
        <f>"""dayOfWeekNumber"":" &amp;ForecastModelInputs!V316&amp;","</f>
        <v>"dayOfWeekNumber":7,</v>
      </c>
      <c r="X315" s="5" t="str">
        <f>"""hourText"":"&amp;ForecastModelInputs!X316&amp;","</f>
        <v>"hourText":13,</v>
      </c>
      <c r="Y315" s="5" t="str">
        <f>"""hourNumber"":" &amp;ForecastModelInputs!X316&amp;","</f>
        <v>"hourNumber":13,</v>
      </c>
      <c r="Z315" s="5" t="str">
        <f>"""settlementPeriod"":" &amp;ForecastModelInputs!Y316&amp;","</f>
        <v>"settlementPeriod":27,</v>
      </c>
      <c r="AA315" s="5" t="s">
        <v>63</v>
      </c>
      <c r="AB315" s="5" t="str">
        <f>"""bankHoliday"":""" &amp;ForecastModelInputs!Z316&amp;""","</f>
        <v>"bankHoliday":"44227.5416666667",</v>
      </c>
      <c r="AC315" s="5" t="str">
        <f>"""workingDay"":""" &amp;ForecastModelInputs!AA316&amp;"""},"</f>
        <v>"workingDay":"NOT HOLIDAY"},</v>
      </c>
    </row>
    <row r="316" spans="1:29" x14ac:dyDescent="0.3">
      <c r="A316" s="6" t="str">
        <f t="shared" si="4"/>
        <v>{"dateTimeUTC":"2019-03-16 13:30:00.0000000","temp_location3":10.59,"temp_location6":10.63,"temp_location2":10.63,"temp_location4":11.29,"temp_location5":10.8,"temp_location1":10.65,"solar_location3":288.12,"solar_location6":179.88,"solar_location2":343.75,"solar_location4":284.12,"solar_location5":203.62,"solar_location1":341.38,"summerWinter":"WINTER","dateTimeLocal":"2019-03-16 13:30:00.0000000","year":2019,"monthNum":3,"monthName":"Mar","weekNumber":11,"dayOfWeek":"Sat","dayOfWeekNumber":7,"hourText":13,"hourNumber":13,"settlementPeriod":28,"timeOfDayLocal": "2000-01-01 00:00:00,000000","bankHoliday":"44227.5625","workingDay":"NOT HOLIDAY"},</v>
      </c>
      <c r="B316" s="5" t="s">
        <v>62</v>
      </c>
      <c r="C316" s="4" t="str">
        <f>"""dateTimeUTC"":"""&amp;TEXT(ForecastModelInputs!A317,"YYYY-MM-DD HH:MM:SS")&amp;".0000000"","</f>
        <v>"dateTimeUTC":"2019-03-16 13:30:00.0000000",</v>
      </c>
      <c r="D316" s="5" t="str">
        <f>"""temp_location3"":" &amp;ForecastModelInputs!C317&amp;","</f>
        <v>"temp_location3":10.59,</v>
      </c>
      <c r="E316" s="5" t="str">
        <f>"""temp_location6"":" &amp;ForecastModelInputs!D317&amp;","</f>
        <v>"temp_location6":10.63,</v>
      </c>
      <c r="F316" s="5" t="str">
        <f>"""temp_location2"":" &amp;ForecastModelInputs!E317&amp;","</f>
        <v>"temp_location2":10.63,</v>
      </c>
      <c r="G316" s="5" t="str">
        <f>"""temp_location4"":" &amp;ForecastModelInputs!F317&amp;","</f>
        <v>"temp_location4":11.29,</v>
      </c>
      <c r="H316" s="5" t="str">
        <f>"""temp_location5"":" &amp;ForecastModelInputs!G317&amp;","</f>
        <v>"temp_location5":10.8,</v>
      </c>
      <c r="I316" s="5" t="str">
        <f>"""temp_location1"":" &amp;ForecastModelInputs!H317&amp;","</f>
        <v>"temp_location1":10.65,</v>
      </c>
      <c r="J316" s="5" t="str">
        <f>"""solar_location3"":" &amp;ForecastModelInputs!I317&amp;","</f>
        <v>"solar_location3":288.12,</v>
      </c>
      <c r="K316" s="5" t="str">
        <f>"""solar_location6"":" &amp;ForecastModelInputs!J317&amp;","</f>
        <v>"solar_location6":179.88,</v>
      </c>
      <c r="L316" s="5" t="str">
        <f>"""solar_location2"":" &amp;ForecastModelInputs!K317&amp;","</f>
        <v>"solar_location2":343.75,</v>
      </c>
      <c r="M316" s="5" t="str">
        <f>"""solar_location4"":" &amp;ForecastModelInputs!L317&amp;","</f>
        <v>"solar_location4":284.12,</v>
      </c>
      <c r="N316" s="5" t="str">
        <f>"""solar_location5"":" &amp;ForecastModelInputs!M317&amp;","</f>
        <v>"solar_location5":203.62,</v>
      </c>
      <c r="O316" s="5" t="str">
        <f>"""solar_location1"":" &amp;ForecastModelInputs!N317&amp;","</f>
        <v>"solar_location1":341.38,</v>
      </c>
      <c r="P316" s="5" t="str">
        <f>"""summerWinter"":""" &amp;ForecastModelInputs!O317&amp;""","</f>
        <v>"summerWinter":"WINTER",</v>
      </c>
      <c r="Q316" s="4" t="str">
        <f>"""dateTimeLocal"":"""&amp;TEXT(ForecastModelInputs!P317,"YYYY-MM-DD HH:MM:SS")&amp;".0000000"","</f>
        <v>"dateTimeLocal":"2019-03-16 13:30:00.0000000",</v>
      </c>
      <c r="R316" s="5" t="str">
        <f>"""year"":" &amp;ForecastModelInputs!Q317&amp;","</f>
        <v>"year":2019,</v>
      </c>
      <c r="S316" s="5" t="str">
        <f>"""monthNum"":" &amp;ForecastModelInputs!R317&amp;","</f>
        <v>"monthNum":3,</v>
      </c>
      <c r="T316" s="5" t="str">
        <f>"""monthName"":""" &amp;ForecastModelInputs!S317&amp;""","</f>
        <v>"monthName":"Mar",</v>
      </c>
      <c r="U316" s="5" t="str">
        <f>"""weekNumber"":" &amp;ForecastModelInputs!T317&amp;","</f>
        <v>"weekNumber":11,</v>
      </c>
      <c r="V316" s="5" t="str">
        <f>"""dayOfWeek"":""" &amp;TRIM(ForecastModelInputs!U317)&amp;""","</f>
        <v>"dayOfWeek":"Sat",</v>
      </c>
      <c r="W316" s="5" t="str">
        <f>"""dayOfWeekNumber"":" &amp;ForecastModelInputs!V317&amp;","</f>
        <v>"dayOfWeekNumber":7,</v>
      </c>
      <c r="X316" s="5" t="str">
        <f>"""hourText"":"&amp;ForecastModelInputs!X317&amp;","</f>
        <v>"hourText":13,</v>
      </c>
      <c r="Y316" s="5" t="str">
        <f>"""hourNumber"":" &amp;ForecastModelInputs!X317&amp;","</f>
        <v>"hourNumber":13,</v>
      </c>
      <c r="Z316" s="5" t="str">
        <f>"""settlementPeriod"":" &amp;ForecastModelInputs!Y317&amp;","</f>
        <v>"settlementPeriod":28,</v>
      </c>
      <c r="AA316" s="5" t="s">
        <v>63</v>
      </c>
      <c r="AB316" s="5" t="str">
        <f>"""bankHoliday"":""" &amp;ForecastModelInputs!Z317&amp;""","</f>
        <v>"bankHoliday":"44227.5625",</v>
      </c>
      <c r="AC316" s="5" t="str">
        <f>"""workingDay"":""" &amp;ForecastModelInputs!AA317&amp;"""},"</f>
        <v>"workingDay":"NOT HOLIDAY"},</v>
      </c>
    </row>
    <row r="317" spans="1:29" x14ac:dyDescent="0.3">
      <c r="A317" s="6" t="str">
        <f t="shared" si="4"/>
        <v>{"dateTimeUTC":"2019-03-16 14:00:00.0000000","temp_location3":10.41,"temp_location6":10.61,"temp_location2":10.47,"temp_location4":11.09,"temp_location5":10.79,"temp_location1":10.5,"solar_location3":130.06,"solar_location6":127.5,"solar_location2":189.81,"solar_location4":161.5,"solar_location5":144.31,"solar_location1":134.44,"summerWinter":"WINTER","dateTimeLocal":"2019-03-16 14:00:00.0000000","year":2019,"monthNum":3,"monthName":"Mar","weekNumber":11,"dayOfWeek":"Sat","dayOfWeekNumber":7,"hourText":14,"hourNumber":14,"settlementPeriod":29,"timeOfDayLocal": "2000-01-01 00:00:00,000000","bankHoliday":"44227.5833333333","workingDay":"NOT HOLIDAY"},</v>
      </c>
      <c r="B317" s="5" t="s">
        <v>62</v>
      </c>
      <c r="C317" s="4" t="str">
        <f>"""dateTimeUTC"":"""&amp;TEXT(ForecastModelInputs!A318,"YYYY-MM-DD HH:MM:SS")&amp;".0000000"","</f>
        <v>"dateTimeUTC":"2019-03-16 14:00:00.0000000",</v>
      </c>
      <c r="D317" s="5" t="str">
        <f>"""temp_location3"":" &amp;ForecastModelInputs!C318&amp;","</f>
        <v>"temp_location3":10.41,</v>
      </c>
      <c r="E317" s="5" t="str">
        <f>"""temp_location6"":" &amp;ForecastModelInputs!D318&amp;","</f>
        <v>"temp_location6":10.61,</v>
      </c>
      <c r="F317" s="5" t="str">
        <f>"""temp_location2"":" &amp;ForecastModelInputs!E318&amp;","</f>
        <v>"temp_location2":10.47,</v>
      </c>
      <c r="G317" s="5" t="str">
        <f>"""temp_location4"":" &amp;ForecastModelInputs!F318&amp;","</f>
        <v>"temp_location4":11.09,</v>
      </c>
      <c r="H317" s="5" t="str">
        <f>"""temp_location5"":" &amp;ForecastModelInputs!G318&amp;","</f>
        <v>"temp_location5":10.79,</v>
      </c>
      <c r="I317" s="5" t="str">
        <f>"""temp_location1"":" &amp;ForecastModelInputs!H318&amp;","</f>
        <v>"temp_location1":10.5,</v>
      </c>
      <c r="J317" s="5" t="str">
        <f>"""solar_location3"":" &amp;ForecastModelInputs!I318&amp;","</f>
        <v>"solar_location3":130.06,</v>
      </c>
      <c r="K317" s="5" t="str">
        <f>"""solar_location6"":" &amp;ForecastModelInputs!J318&amp;","</f>
        <v>"solar_location6":127.5,</v>
      </c>
      <c r="L317" s="5" t="str">
        <f>"""solar_location2"":" &amp;ForecastModelInputs!K318&amp;","</f>
        <v>"solar_location2":189.81,</v>
      </c>
      <c r="M317" s="5" t="str">
        <f>"""solar_location4"":" &amp;ForecastModelInputs!L318&amp;","</f>
        <v>"solar_location4":161.5,</v>
      </c>
      <c r="N317" s="5" t="str">
        <f>"""solar_location5"":" &amp;ForecastModelInputs!M318&amp;","</f>
        <v>"solar_location5":144.31,</v>
      </c>
      <c r="O317" s="5" t="str">
        <f>"""solar_location1"":" &amp;ForecastModelInputs!N318&amp;","</f>
        <v>"solar_location1":134.44,</v>
      </c>
      <c r="P317" s="5" t="str">
        <f>"""summerWinter"":""" &amp;ForecastModelInputs!O318&amp;""","</f>
        <v>"summerWinter":"WINTER",</v>
      </c>
      <c r="Q317" s="4" t="str">
        <f>"""dateTimeLocal"":"""&amp;TEXT(ForecastModelInputs!P318,"YYYY-MM-DD HH:MM:SS")&amp;".0000000"","</f>
        <v>"dateTimeLocal":"2019-03-16 14:00:00.0000000",</v>
      </c>
      <c r="R317" s="5" t="str">
        <f>"""year"":" &amp;ForecastModelInputs!Q318&amp;","</f>
        <v>"year":2019,</v>
      </c>
      <c r="S317" s="5" t="str">
        <f>"""monthNum"":" &amp;ForecastModelInputs!R318&amp;","</f>
        <v>"monthNum":3,</v>
      </c>
      <c r="T317" s="5" t="str">
        <f>"""monthName"":""" &amp;ForecastModelInputs!S318&amp;""","</f>
        <v>"monthName":"Mar",</v>
      </c>
      <c r="U317" s="5" t="str">
        <f>"""weekNumber"":" &amp;ForecastModelInputs!T318&amp;","</f>
        <v>"weekNumber":11,</v>
      </c>
      <c r="V317" s="5" t="str">
        <f>"""dayOfWeek"":""" &amp;TRIM(ForecastModelInputs!U318)&amp;""","</f>
        <v>"dayOfWeek":"Sat",</v>
      </c>
      <c r="W317" s="5" t="str">
        <f>"""dayOfWeekNumber"":" &amp;ForecastModelInputs!V318&amp;","</f>
        <v>"dayOfWeekNumber":7,</v>
      </c>
      <c r="X317" s="5" t="str">
        <f>"""hourText"":"&amp;ForecastModelInputs!X318&amp;","</f>
        <v>"hourText":14,</v>
      </c>
      <c r="Y317" s="5" t="str">
        <f>"""hourNumber"":" &amp;ForecastModelInputs!X318&amp;","</f>
        <v>"hourNumber":14,</v>
      </c>
      <c r="Z317" s="5" t="str">
        <f>"""settlementPeriod"":" &amp;ForecastModelInputs!Y318&amp;","</f>
        <v>"settlementPeriod":29,</v>
      </c>
      <c r="AA317" s="5" t="s">
        <v>63</v>
      </c>
      <c r="AB317" s="5" t="str">
        <f>"""bankHoliday"":""" &amp;ForecastModelInputs!Z318&amp;""","</f>
        <v>"bankHoliday":"44227.5833333333",</v>
      </c>
      <c r="AC317" s="5" t="str">
        <f>"""workingDay"":""" &amp;ForecastModelInputs!AA318&amp;"""},"</f>
        <v>"workingDay":"NOT HOLIDAY"},</v>
      </c>
    </row>
    <row r="318" spans="1:29" x14ac:dyDescent="0.3">
      <c r="A318" s="6" t="str">
        <f t="shared" si="4"/>
        <v>{"dateTimeUTC":"2019-03-16 14:30:00.0000000","temp_location3":10.41,"temp_location6":10.61,"temp_location2":10.47,"temp_location4":11.09,"temp_location5":10.79,"temp_location1":10.5,"solar_location3":130.06,"solar_location6":127.5,"solar_location2":189.81,"solar_location4":161.5,"solar_location5":144.31,"solar_location1":134.44,"summerWinter":"WINTER","dateTimeLocal":"2019-03-16 14:30:00.0000000","year":2019,"monthNum":3,"monthName":"Mar","weekNumber":11,"dayOfWeek":"Sat","dayOfWeekNumber":7,"hourText":14,"hourNumber":14,"settlementPeriod":30,"timeOfDayLocal": "2000-01-01 00:00:00,000000","bankHoliday":"44227.6041666667","workingDay":"NOT HOLIDAY"},</v>
      </c>
      <c r="B318" s="5" t="s">
        <v>62</v>
      </c>
      <c r="C318" s="4" t="str">
        <f>"""dateTimeUTC"":"""&amp;TEXT(ForecastModelInputs!A319,"YYYY-MM-DD HH:MM:SS")&amp;".0000000"","</f>
        <v>"dateTimeUTC":"2019-03-16 14:30:00.0000000",</v>
      </c>
      <c r="D318" s="5" t="str">
        <f>"""temp_location3"":" &amp;ForecastModelInputs!C319&amp;","</f>
        <v>"temp_location3":10.41,</v>
      </c>
      <c r="E318" s="5" t="str">
        <f>"""temp_location6"":" &amp;ForecastModelInputs!D319&amp;","</f>
        <v>"temp_location6":10.61,</v>
      </c>
      <c r="F318" s="5" t="str">
        <f>"""temp_location2"":" &amp;ForecastModelInputs!E319&amp;","</f>
        <v>"temp_location2":10.47,</v>
      </c>
      <c r="G318" s="5" t="str">
        <f>"""temp_location4"":" &amp;ForecastModelInputs!F319&amp;","</f>
        <v>"temp_location4":11.09,</v>
      </c>
      <c r="H318" s="5" t="str">
        <f>"""temp_location5"":" &amp;ForecastModelInputs!G319&amp;","</f>
        <v>"temp_location5":10.79,</v>
      </c>
      <c r="I318" s="5" t="str">
        <f>"""temp_location1"":" &amp;ForecastModelInputs!H319&amp;","</f>
        <v>"temp_location1":10.5,</v>
      </c>
      <c r="J318" s="5" t="str">
        <f>"""solar_location3"":" &amp;ForecastModelInputs!I319&amp;","</f>
        <v>"solar_location3":130.06,</v>
      </c>
      <c r="K318" s="5" t="str">
        <f>"""solar_location6"":" &amp;ForecastModelInputs!J319&amp;","</f>
        <v>"solar_location6":127.5,</v>
      </c>
      <c r="L318" s="5" t="str">
        <f>"""solar_location2"":" &amp;ForecastModelInputs!K319&amp;","</f>
        <v>"solar_location2":189.81,</v>
      </c>
      <c r="M318" s="5" t="str">
        <f>"""solar_location4"":" &amp;ForecastModelInputs!L319&amp;","</f>
        <v>"solar_location4":161.5,</v>
      </c>
      <c r="N318" s="5" t="str">
        <f>"""solar_location5"":" &amp;ForecastModelInputs!M319&amp;","</f>
        <v>"solar_location5":144.31,</v>
      </c>
      <c r="O318" s="5" t="str">
        <f>"""solar_location1"":" &amp;ForecastModelInputs!N319&amp;","</f>
        <v>"solar_location1":134.44,</v>
      </c>
      <c r="P318" s="5" t="str">
        <f>"""summerWinter"":""" &amp;ForecastModelInputs!O319&amp;""","</f>
        <v>"summerWinter":"WINTER",</v>
      </c>
      <c r="Q318" s="4" t="str">
        <f>"""dateTimeLocal"":"""&amp;TEXT(ForecastModelInputs!P319,"YYYY-MM-DD HH:MM:SS")&amp;".0000000"","</f>
        <v>"dateTimeLocal":"2019-03-16 14:30:00.0000000",</v>
      </c>
      <c r="R318" s="5" t="str">
        <f>"""year"":" &amp;ForecastModelInputs!Q319&amp;","</f>
        <v>"year":2019,</v>
      </c>
      <c r="S318" s="5" t="str">
        <f>"""monthNum"":" &amp;ForecastModelInputs!R319&amp;","</f>
        <v>"monthNum":3,</v>
      </c>
      <c r="T318" s="5" t="str">
        <f>"""monthName"":""" &amp;ForecastModelInputs!S319&amp;""","</f>
        <v>"monthName":"Mar",</v>
      </c>
      <c r="U318" s="5" t="str">
        <f>"""weekNumber"":" &amp;ForecastModelInputs!T319&amp;","</f>
        <v>"weekNumber":11,</v>
      </c>
      <c r="V318" s="5" t="str">
        <f>"""dayOfWeek"":""" &amp;TRIM(ForecastModelInputs!U319)&amp;""","</f>
        <v>"dayOfWeek":"Sat",</v>
      </c>
      <c r="W318" s="5" t="str">
        <f>"""dayOfWeekNumber"":" &amp;ForecastModelInputs!V319&amp;","</f>
        <v>"dayOfWeekNumber":7,</v>
      </c>
      <c r="X318" s="5" t="str">
        <f>"""hourText"":"&amp;ForecastModelInputs!X319&amp;","</f>
        <v>"hourText":14,</v>
      </c>
      <c r="Y318" s="5" t="str">
        <f>"""hourNumber"":" &amp;ForecastModelInputs!X319&amp;","</f>
        <v>"hourNumber":14,</v>
      </c>
      <c r="Z318" s="5" t="str">
        <f>"""settlementPeriod"":" &amp;ForecastModelInputs!Y319&amp;","</f>
        <v>"settlementPeriod":30,</v>
      </c>
      <c r="AA318" s="5" t="s">
        <v>63</v>
      </c>
      <c r="AB318" s="5" t="str">
        <f>"""bankHoliday"":""" &amp;ForecastModelInputs!Z319&amp;""","</f>
        <v>"bankHoliday":"44227.6041666667",</v>
      </c>
      <c r="AC318" s="5" t="str">
        <f>"""workingDay"":""" &amp;ForecastModelInputs!AA319&amp;"""},"</f>
        <v>"workingDay":"NOT HOLIDAY"},</v>
      </c>
    </row>
    <row r="319" spans="1:29" x14ac:dyDescent="0.3">
      <c r="A319" s="6" t="str">
        <f t="shared" si="4"/>
        <v>{"dateTimeUTC":"2019-03-16 15:00:00.0000000","temp_location3":9.84,"temp_location6":10.66,"temp_location2":10.07,"temp_location4":10.48,"temp_location5":10.86,"temp_location1":10.03,"solar_location3":52.89,"solar_location6":87.44,"solar_location2":87.19,"solar_location4":51.02,"solar_location5":115.94,"solar_location1":68.56,"summerWinter":"WINTER","dateTimeLocal":"2019-03-16 15:00:00.0000000","year":2019,"monthNum":3,"monthName":"Mar","weekNumber":11,"dayOfWeek":"Sat","dayOfWeekNumber":7,"hourText":15,"hourNumber":15,"settlementPeriod":31,"timeOfDayLocal": "2000-01-01 00:00:00,000000","bankHoliday":"44227.625","workingDay":"NOT HOLIDAY"},</v>
      </c>
      <c r="B319" s="5" t="s">
        <v>62</v>
      </c>
      <c r="C319" s="4" t="str">
        <f>"""dateTimeUTC"":"""&amp;TEXT(ForecastModelInputs!A320,"YYYY-MM-DD HH:MM:SS")&amp;".0000000"","</f>
        <v>"dateTimeUTC":"2019-03-16 15:00:00.0000000",</v>
      </c>
      <c r="D319" s="5" t="str">
        <f>"""temp_location3"":" &amp;ForecastModelInputs!C320&amp;","</f>
        <v>"temp_location3":9.84,</v>
      </c>
      <c r="E319" s="5" t="str">
        <f>"""temp_location6"":" &amp;ForecastModelInputs!D320&amp;","</f>
        <v>"temp_location6":10.66,</v>
      </c>
      <c r="F319" s="5" t="str">
        <f>"""temp_location2"":" &amp;ForecastModelInputs!E320&amp;","</f>
        <v>"temp_location2":10.07,</v>
      </c>
      <c r="G319" s="5" t="str">
        <f>"""temp_location4"":" &amp;ForecastModelInputs!F320&amp;","</f>
        <v>"temp_location4":10.48,</v>
      </c>
      <c r="H319" s="5" t="str">
        <f>"""temp_location5"":" &amp;ForecastModelInputs!G320&amp;","</f>
        <v>"temp_location5":10.86,</v>
      </c>
      <c r="I319" s="5" t="str">
        <f>"""temp_location1"":" &amp;ForecastModelInputs!H320&amp;","</f>
        <v>"temp_location1":10.03,</v>
      </c>
      <c r="J319" s="5" t="str">
        <f>"""solar_location3"":" &amp;ForecastModelInputs!I320&amp;","</f>
        <v>"solar_location3":52.89,</v>
      </c>
      <c r="K319" s="5" t="str">
        <f>"""solar_location6"":" &amp;ForecastModelInputs!J320&amp;","</f>
        <v>"solar_location6":87.44,</v>
      </c>
      <c r="L319" s="5" t="str">
        <f>"""solar_location2"":" &amp;ForecastModelInputs!K320&amp;","</f>
        <v>"solar_location2":87.19,</v>
      </c>
      <c r="M319" s="5" t="str">
        <f>"""solar_location4"":" &amp;ForecastModelInputs!L320&amp;","</f>
        <v>"solar_location4":51.02,</v>
      </c>
      <c r="N319" s="5" t="str">
        <f>"""solar_location5"":" &amp;ForecastModelInputs!M320&amp;","</f>
        <v>"solar_location5":115.94,</v>
      </c>
      <c r="O319" s="5" t="str">
        <f>"""solar_location1"":" &amp;ForecastModelInputs!N320&amp;","</f>
        <v>"solar_location1":68.56,</v>
      </c>
      <c r="P319" s="5" t="str">
        <f>"""summerWinter"":""" &amp;ForecastModelInputs!O320&amp;""","</f>
        <v>"summerWinter":"WINTER",</v>
      </c>
      <c r="Q319" s="4" t="str">
        <f>"""dateTimeLocal"":"""&amp;TEXT(ForecastModelInputs!P320,"YYYY-MM-DD HH:MM:SS")&amp;".0000000"","</f>
        <v>"dateTimeLocal":"2019-03-16 15:00:00.0000000",</v>
      </c>
      <c r="R319" s="5" t="str">
        <f>"""year"":" &amp;ForecastModelInputs!Q320&amp;","</f>
        <v>"year":2019,</v>
      </c>
      <c r="S319" s="5" t="str">
        <f>"""monthNum"":" &amp;ForecastModelInputs!R320&amp;","</f>
        <v>"monthNum":3,</v>
      </c>
      <c r="T319" s="5" t="str">
        <f>"""monthName"":""" &amp;ForecastModelInputs!S320&amp;""","</f>
        <v>"monthName":"Mar",</v>
      </c>
      <c r="U319" s="5" t="str">
        <f>"""weekNumber"":" &amp;ForecastModelInputs!T320&amp;","</f>
        <v>"weekNumber":11,</v>
      </c>
      <c r="V319" s="5" t="str">
        <f>"""dayOfWeek"":""" &amp;TRIM(ForecastModelInputs!U320)&amp;""","</f>
        <v>"dayOfWeek":"Sat",</v>
      </c>
      <c r="W319" s="5" t="str">
        <f>"""dayOfWeekNumber"":" &amp;ForecastModelInputs!V320&amp;","</f>
        <v>"dayOfWeekNumber":7,</v>
      </c>
      <c r="X319" s="5" t="str">
        <f>"""hourText"":"&amp;ForecastModelInputs!X320&amp;","</f>
        <v>"hourText":15,</v>
      </c>
      <c r="Y319" s="5" t="str">
        <f>"""hourNumber"":" &amp;ForecastModelInputs!X320&amp;","</f>
        <v>"hourNumber":15,</v>
      </c>
      <c r="Z319" s="5" t="str">
        <f>"""settlementPeriod"":" &amp;ForecastModelInputs!Y320&amp;","</f>
        <v>"settlementPeriod":31,</v>
      </c>
      <c r="AA319" s="5" t="s">
        <v>63</v>
      </c>
      <c r="AB319" s="5" t="str">
        <f>"""bankHoliday"":""" &amp;ForecastModelInputs!Z320&amp;""","</f>
        <v>"bankHoliday":"44227.625",</v>
      </c>
      <c r="AC319" s="5" t="str">
        <f>"""workingDay"":""" &amp;ForecastModelInputs!AA320&amp;"""},"</f>
        <v>"workingDay":"NOT HOLIDAY"},</v>
      </c>
    </row>
    <row r="320" spans="1:29" x14ac:dyDescent="0.3">
      <c r="A320" s="6" t="str">
        <f t="shared" si="4"/>
        <v>{"dateTimeUTC":"2019-03-16 15:30:00.0000000","temp_location3":9.84,"temp_location6":10.66,"temp_location2":10.07,"temp_location4":10.48,"temp_location5":10.86,"temp_location1":10.03,"solar_location3":52.89,"solar_location6":87.44,"solar_location2":87.19,"solar_location4":51.02,"solar_location5":115.94,"solar_location1":68.56,"summerWinter":"WINTER","dateTimeLocal":"2019-03-16 15:30:00.0000000","year":2019,"monthNum":3,"monthName":"Mar","weekNumber":11,"dayOfWeek":"Sat","dayOfWeekNumber":7,"hourText":15,"hourNumber":15,"settlementPeriod":32,"timeOfDayLocal": "2000-01-01 00:00:00,000000","bankHoliday":"44227.6458333333","workingDay":"NOT HOLIDAY"},</v>
      </c>
      <c r="B320" s="5" t="s">
        <v>62</v>
      </c>
      <c r="C320" s="4" t="str">
        <f>"""dateTimeUTC"":"""&amp;TEXT(ForecastModelInputs!A321,"YYYY-MM-DD HH:MM:SS")&amp;".0000000"","</f>
        <v>"dateTimeUTC":"2019-03-16 15:30:00.0000000",</v>
      </c>
      <c r="D320" s="5" t="str">
        <f>"""temp_location3"":" &amp;ForecastModelInputs!C321&amp;","</f>
        <v>"temp_location3":9.84,</v>
      </c>
      <c r="E320" s="5" t="str">
        <f>"""temp_location6"":" &amp;ForecastModelInputs!D321&amp;","</f>
        <v>"temp_location6":10.66,</v>
      </c>
      <c r="F320" s="5" t="str">
        <f>"""temp_location2"":" &amp;ForecastModelInputs!E321&amp;","</f>
        <v>"temp_location2":10.07,</v>
      </c>
      <c r="G320" s="5" t="str">
        <f>"""temp_location4"":" &amp;ForecastModelInputs!F321&amp;","</f>
        <v>"temp_location4":10.48,</v>
      </c>
      <c r="H320" s="5" t="str">
        <f>"""temp_location5"":" &amp;ForecastModelInputs!G321&amp;","</f>
        <v>"temp_location5":10.86,</v>
      </c>
      <c r="I320" s="5" t="str">
        <f>"""temp_location1"":" &amp;ForecastModelInputs!H321&amp;","</f>
        <v>"temp_location1":10.03,</v>
      </c>
      <c r="J320" s="5" t="str">
        <f>"""solar_location3"":" &amp;ForecastModelInputs!I321&amp;","</f>
        <v>"solar_location3":52.89,</v>
      </c>
      <c r="K320" s="5" t="str">
        <f>"""solar_location6"":" &amp;ForecastModelInputs!J321&amp;","</f>
        <v>"solar_location6":87.44,</v>
      </c>
      <c r="L320" s="5" t="str">
        <f>"""solar_location2"":" &amp;ForecastModelInputs!K321&amp;","</f>
        <v>"solar_location2":87.19,</v>
      </c>
      <c r="M320" s="5" t="str">
        <f>"""solar_location4"":" &amp;ForecastModelInputs!L321&amp;","</f>
        <v>"solar_location4":51.02,</v>
      </c>
      <c r="N320" s="5" t="str">
        <f>"""solar_location5"":" &amp;ForecastModelInputs!M321&amp;","</f>
        <v>"solar_location5":115.94,</v>
      </c>
      <c r="O320" s="5" t="str">
        <f>"""solar_location1"":" &amp;ForecastModelInputs!N321&amp;","</f>
        <v>"solar_location1":68.56,</v>
      </c>
      <c r="P320" s="5" t="str">
        <f>"""summerWinter"":""" &amp;ForecastModelInputs!O321&amp;""","</f>
        <v>"summerWinter":"WINTER",</v>
      </c>
      <c r="Q320" s="4" t="str">
        <f>"""dateTimeLocal"":"""&amp;TEXT(ForecastModelInputs!P321,"YYYY-MM-DD HH:MM:SS")&amp;".0000000"","</f>
        <v>"dateTimeLocal":"2019-03-16 15:30:00.0000000",</v>
      </c>
      <c r="R320" s="5" t="str">
        <f>"""year"":" &amp;ForecastModelInputs!Q321&amp;","</f>
        <v>"year":2019,</v>
      </c>
      <c r="S320" s="5" t="str">
        <f>"""monthNum"":" &amp;ForecastModelInputs!R321&amp;","</f>
        <v>"monthNum":3,</v>
      </c>
      <c r="T320" s="5" t="str">
        <f>"""monthName"":""" &amp;ForecastModelInputs!S321&amp;""","</f>
        <v>"monthName":"Mar",</v>
      </c>
      <c r="U320" s="5" t="str">
        <f>"""weekNumber"":" &amp;ForecastModelInputs!T321&amp;","</f>
        <v>"weekNumber":11,</v>
      </c>
      <c r="V320" s="5" t="str">
        <f>"""dayOfWeek"":""" &amp;TRIM(ForecastModelInputs!U321)&amp;""","</f>
        <v>"dayOfWeek":"Sat",</v>
      </c>
      <c r="W320" s="5" t="str">
        <f>"""dayOfWeekNumber"":" &amp;ForecastModelInputs!V321&amp;","</f>
        <v>"dayOfWeekNumber":7,</v>
      </c>
      <c r="X320" s="5" t="str">
        <f>"""hourText"":"&amp;ForecastModelInputs!X321&amp;","</f>
        <v>"hourText":15,</v>
      </c>
      <c r="Y320" s="5" t="str">
        <f>"""hourNumber"":" &amp;ForecastModelInputs!X321&amp;","</f>
        <v>"hourNumber":15,</v>
      </c>
      <c r="Z320" s="5" t="str">
        <f>"""settlementPeriod"":" &amp;ForecastModelInputs!Y321&amp;","</f>
        <v>"settlementPeriod":32,</v>
      </c>
      <c r="AA320" s="5" t="s">
        <v>63</v>
      </c>
      <c r="AB320" s="5" t="str">
        <f>"""bankHoliday"":""" &amp;ForecastModelInputs!Z321&amp;""","</f>
        <v>"bankHoliday":"44227.6458333333",</v>
      </c>
      <c r="AC320" s="5" t="str">
        <f>"""workingDay"":""" &amp;ForecastModelInputs!AA321&amp;"""},"</f>
        <v>"workingDay":"NOT HOLIDAY"},</v>
      </c>
    </row>
    <row r="321" spans="1:29" x14ac:dyDescent="0.3">
      <c r="A321" s="6" t="str">
        <f t="shared" si="4"/>
        <v>{"dateTimeUTC":"2019-03-16 16:00:00.0000000","temp_location3":9.5,"temp_location6":10.73,"temp_location2":9.85,"temp_location4":9.77,"temp_location5":10.92,"temp_location1":9.89,"solar_location3":25.91,"solar_location6":61.09,"solar_location2":48.44,"solar_location4":20.71,"solar_location5":58.42,"solar_location1":28.05,"summerWinter":"WINTER","dateTimeLocal":"2019-03-16 16:00:00.0000000","year":2019,"monthNum":3,"monthName":"Mar","weekNumber":11,"dayOfWeek":"Sat","dayOfWeekNumber":7,"hourText":16,"hourNumber":16,"settlementPeriod":33,"timeOfDayLocal": "2000-01-01 00:00:00,000000","bankHoliday":"44227.6666666667","workingDay":"NOT HOLIDAY"},</v>
      </c>
      <c r="B321" s="5" t="s">
        <v>62</v>
      </c>
      <c r="C321" s="4" t="str">
        <f>"""dateTimeUTC"":"""&amp;TEXT(ForecastModelInputs!A322,"YYYY-MM-DD HH:MM:SS")&amp;".0000000"","</f>
        <v>"dateTimeUTC":"2019-03-16 16:00:00.0000000",</v>
      </c>
      <c r="D321" s="5" t="str">
        <f>"""temp_location3"":" &amp;ForecastModelInputs!C322&amp;","</f>
        <v>"temp_location3":9.5,</v>
      </c>
      <c r="E321" s="5" t="str">
        <f>"""temp_location6"":" &amp;ForecastModelInputs!D322&amp;","</f>
        <v>"temp_location6":10.73,</v>
      </c>
      <c r="F321" s="5" t="str">
        <f>"""temp_location2"":" &amp;ForecastModelInputs!E322&amp;","</f>
        <v>"temp_location2":9.85,</v>
      </c>
      <c r="G321" s="5" t="str">
        <f>"""temp_location4"":" &amp;ForecastModelInputs!F322&amp;","</f>
        <v>"temp_location4":9.77,</v>
      </c>
      <c r="H321" s="5" t="str">
        <f>"""temp_location5"":" &amp;ForecastModelInputs!G322&amp;","</f>
        <v>"temp_location5":10.92,</v>
      </c>
      <c r="I321" s="5" t="str">
        <f>"""temp_location1"":" &amp;ForecastModelInputs!H322&amp;","</f>
        <v>"temp_location1":9.89,</v>
      </c>
      <c r="J321" s="5" t="str">
        <f>"""solar_location3"":" &amp;ForecastModelInputs!I322&amp;","</f>
        <v>"solar_location3":25.91,</v>
      </c>
      <c r="K321" s="5" t="str">
        <f>"""solar_location6"":" &amp;ForecastModelInputs!J322&amp;","</f>
        <v>"solar_location6":61.09,</v>
      </c>
      <c r="L321" s="5" t="str">
        <f>"""solar_location2"":" &amp;ForecastModelInputs!K322&amp;","</f>
        <v>"solar_location2":48.44,</v>
      </c>
      <c r="M321" s="5" t="str">
        <f>"""solar_location4"":" &amp;ForecastModelInputs!L322&amp;","</f>
        <v>"solar_location4":20.71,</v>
      </c>
      <c r="N321" s="5" t="str">
        <f>"""solar_location5"":" &amp;ForecastModelInputs!M322&amp;","</f>
        <v>"solar_location5":58.42,</v>
      </c>
      <c r="O321" s="5" t="str">
        <f>"""solar_location1"":" &amp;ForecastModelInputs!N322&amp;","</f>
        <v>"solar_location1":28.05,</v>
      </c>
      <c r="P321" s="5" t="str">
        <f>"""summerWinter"":""" &amp;ForecastModelInputs!O322&amp;""","</f>
        <v>"summerWinter":"WINTER",</v>
      </c>
      <c r="Q321" s="4" t="str">
        <f>"""dateTimeLocal"":"""&amp;TEXT(ForecastModelInputs!P322,"YYYY-MM-DD HH:MM:SS")&amp;".0000000"","</f>
        <v>"dateTimeLocal":"2019-03-16 16:00:00.0000000",</v>
      </c>
      <c r="R321" s="5" t="str">
        <f>"""year"":" &amp;ForecastModelInputs!Q322&amp;","</f>
        <v>"year":2019,</v>
      </c>
      <c r="S321" s="5" t="str">
        <f>"""monthNum"":" &amp;ForecastModelInputs!R322&amp;","</f>
        <v>"monthNum":3,</v>
      </c>
      <c r="T321" s="5" t="str">
        <f>"""monthName"":""" &amp;ForecastModelInputs!S322&amp;""","</f>
        <v>"monthName":"Mar",</v>
      </c>
      <c r="U321" s="5" t="str">
        <f>"""weekNumber"":" &amp;ForecastModelInputs!T322&amp;","</f>
        <v>"weekNumber":11,</v>
      </c>
      <c r="V321" s="5" t="str">
        <f>"""dayOfWeek"":""" &amp;TRIM(ForecastModelInputs!U322)&amp;""","</f>
        <v>"dayOfWeek":"Sat",</v>
      </c>
      <c r="W321" s="5" t="str">
        <f>"""dayOfWeekNumber"":" &amp;ForecastModelInputs!V322&amp;","</f>
        <v>"dayOfWeekNumber":7,</v>
      </c>
      <c r="X321" s="5" t="str">
        <f>"""hourText"":"&amp;ForecastModelInputs!X322&amp;","</f>
        <v>"hourText":16,</v>
      </c>
      <c r="Y321" s="5" t="str">
        <f>"""hourNumber"":" &amp;ForecastModelInputs!X322&amp;","</f>
        <v>"hourNumber":16,</v>
      </c>
      <c r="Z321" s="5" t="str">
        <f>"""settlementPeriod"":" &amp;ForecastModelInputs!Y322&amp;","</f>
        <v>"settlementPeriod":33,</v>
      </c>
      <c r="AA321" s="5" t="s">
        <v>63</v>
      </c>
      <c r="AB321" s="5" t="str">
        <f>"""bankHoliday"":""" &amp;ForecastModelInputs!Z322&amp;""","</f>
        <v>"bankHoliday":"44227.6666666667",</v>
      </c>
      <c r="AC321" s="5" t="str">
        <f>"""workingDay"":""" &amp;ForecastModelInputs!AA322&amp;"""},"</f>
        <v>"workingDay":"NOT HOLIDAY"},</v>
      </c>
    </row>
    <row r="322" spans="1:29" x14ac:dyDescent="0.3">
      <c r="A322" s="6" t="str">
        <f t="shared" ref="A322:A336" si="5">_xlfn.CONCAT(B322:AC322)</f>
        <v>{"dateTimeUTC":"2019-03-16 16:30:00.0000000","temp_location3":9.5,"temp_location6":10.73,"temp_location2":9.85,"temp_location4":9.77,"temp_location5":10.92,"temp_location1":9.89,"solar_location3":25.91,"solar_location6":61.09,"solar_location2":48.44,"solar_location4":20.71,"solar_location5":58.42,"solar_location1":28.05,"summerWinter":"WINTER","dateTimeLocal":"2019-03-16 16:30:00.0000000","year":2019,"monthNum":3,"monthName":"Mar","weekNumber":11,"dayOfWeek":"Sat","dayOfWeekNumber":7,"hourText":16,"hourNumber":16,"settlementPeriod":34,"timeOfDayLocal": "2000-01-01 00:00:00,000000","bankHoliday":"44227.6875","workingDay":"NOT HOLIDAY"},</v>
      </c>
      <c r="B322" s="5" t="s">
        <v>62</v>
      </c>
      <c r="C322" s="4" t="str">
        <f>"""dateTimeUTC"":"""&amp;TEXT(ForecastModelInputs!A323,"YYYY-MM-DD HH:MM:SS")&amp;".0000000"","</f>
        <v>"dateTimeUTC":"2019-03-16 16:30:00.0000000",</v>
      </c>
      <c r="D322" s="5" t="str">
        <f>"""temp_location3"":" &amp;ForecastModelInputs!C323&amp;","</f>
        <v>"temp_location3":9.5,</v>
      </c>
      <c r="E322" s="5" t="str">
        <f>"""temp_location6"":" &amp;ForecastModelInputs!D323&amp;","</f>
        <v>"temp_location6":10.73,</v>
      </c>
      <c r="F322" s="5" t="str">
        <f>"""temp_location2"":" &amp;ForecastModelInputs!E323&amp;","</f>
        <v>"temp_location2":9.85,</v>
      </c>
      <c r="G322" s="5" t="str">
        <f>"""temp_location4"":" &amp;ForecastModelInputs!F323&amp;","</f>
        <v>"temp_location4":9.77,</v>
      </c>
      <c r="H322" s="5" t="str">
        <f>"""temp_location5"":" &amp;ForecastModelInputs!G323&amp;","</f>
        <v>"temp_location5":10.92,</v>
      </c>
      <c r="I322" s="5" t="str">
        <f>"""temp_location1"":" &amp;ForecastModelInputs!H323&amp;","</f>
        <v>"temp_location1":9.89,</v>
      </c>
      <c r="J322" s="5" t="str">
        <f>"""solar_location3"":" &amp;ForecastModelInputs!I323&amp;","</f>
        <v>"solar_location3":25.91,</v>
      </c>
      <c r="K322" s="5" t="str">
        <f>"""solar_location6"":" &amp;ForecastModelInputs!J323&amp;","</f>
        <v>"solar_location6":61.09,</v>
      </c>
      <c r="L322" s="5" t="str">
        <f>"""solar_location2"":" &amp;ForecastModelInputs!K323&amp;","</f>
        <v>"solar_location2":48.44,</v>
      </c>
      <c r="M322" s="5" t="str">
        <f>"""solar_location4"":" &amp;ForecastModelInputs!L323&amp;","</f>
        <v>"solar_location4":20.71,</v>
      </c>
      <c r="N322" s="5" t="str">
        <f>"""solar_location5"":" &amp;ForecastModelInputs!M323&amp;","</f>
        <v>"solar_location5":58.42,</v>
      </c>
      <c r="O322" s="5" t="str">
        <f>"""solar_location1"":" &amp;ForecastModelInputs!N323&amp;","</f>
        <v>"solar_location1":28.05,</v>
      </c>
      <c r="P322" s="5" t="str">
        <f>"""summerWinter"":""" &amp;ForecastModelInputs!O323&amp;""","</f>
        <v>"summerWinter":"WINTER",</v>
      </c>
      <c r="Q322" s="4" t="str">
        <f>"""dateTimeLocal"":"""&amp;TEXT(ForecastModelInputs!P323,"YYYY-MM-DD HH:MM:SS")&amp;".0000000"","</f>
        <v>"dateTimeLocal":"2019-03-16 16:30:00.0000000",</v>
      </c>
      <c r="R322" s="5" t="str">
        <f>"""year"":" &amp;ForecastModelInputs!Q323&amp;","</f>
        <v>"year":2019,</v>
      </c>
      <c r="S322" s="5" t="str">
        <f>"""monthNum"":" &amp;ForecastModelInputs!R323&amp;","</f>
        <v>"monthNum":3,</v>
      </c>
      <c r="T322" s="5" t="str">
        <f>"""monthName"":""" &amp;ForecastModelInputs!S323&amp;""","</f>
        <v>"monthName":"Mar",</v>
      </c>
      <c r="U322" s="5" t="str">
        <f>"""weekNumber"":" &amp;ForecastModelInputs!T323&amp;","</f>
        <v>"weekNumber":11,</v>
      </c>
      <c r="V322" s="5" t="str">
        <f>"""dayOfWeek"":""" &amp;TRIM(ForecastModelInputs!U323)&amp;""","</f>
        <v>"dayOfWeek":"Sat",</v>
      </c>
      <c r="W322" s="5" t="str">
        <f>"""dayOfWeekNumber"":" &amp;ForecastModelInputs!V323&amp;","</f>
        <v>"dayOfWeekNumber":7,</v>
      </c>
      <c r="X322" s="5" t="str">
        <f>"""hourText"":"&amp;ForecastModelInputs!X323&amp;","</f>
        <v>"hourText":16,</v>
      </c>
      <c r="Y322" s="5" t="str">
        <f>"""hourNumber"":" &amp;ForecastModelInputs!X323&amp;","</f>
        <v>"hourNumber":16,</v>
      </c>
      <c r="Z322" s="5" t="str">
        <f>"""settlementPeriod"":" &amp;ForecastModelInputs!Y323&amp;","</f>
        <v>"settlementPeriod":34,</v>
      </c>
      <c r="AA322" s="5" t="s">
        <v>63</v>
      </c>
      <c r="AB322" s="5" t="str">
        <f>"""bankHoliday"":""" &amp;ForecastModelInputs!Z323&amp;""","</f>
        <v>"bankHoliday":"44227.6875",</v>
      </c>
      <c r="AC322" s="5" t="str">
        <f>"""workingDay"":""" &amp;ForecastModelInputs!AA323&amp;"""},"</f>
        <v>"workingDay":"NOT HOLIDAY"},</v>
      </c>
    </row>
    <row r="323" spans="1:29" x14ac:dyDescent="0.3">
      <c r="A323" s="6" t="str">
        <f t="shared" si="5"/>
        <v>{"dateTimeUTC":"2019-03-16 17:00:00.0000000","temp_location3":9.45,"temp_location6":10.82,"temp_location2":9.84,"temp_location4":9.48,"temp_location5":10.93,"temp_location1":9.85,"solar_location3":8.06,"solar_location6":15.75,"solar_location2":9.32,"solar_location4":5.27,"solar_location5":9.15,"solar_location1":8.51,"summerWinter":"WINTER","dateTimeLocal":"2019-03-16 17:00:00.0000000","year":2019,"monthNum":3,"monthName":"Mar","weekNumber":11,"dayOfWeek":"Sat","dayOfWeekNumber":7,"hourText":17,"hourNumber":17,"settlementPeriod":35,"timeOfDayLocal": "2000-01-01 00:00:00,000000","bankHoliday":"44227.7083333333","workingDay":"NOT HOLIDAY"},</v>
      </c>
      <c r="B323" s="5" t="s">
        <v>62</v>
      </c>
      <c r="C323" s="4" t="str">
        <f>"""dateTimeUTC"":"""&amp;TEXT(ForecastModelInputs!A324,"YYYY-MM-DD HH:MM:SS")&amp;".0000000"","</f>
        <v>"dateTimeUTC":"2019-03-16 17:00:00.0000000",</v>
      </c>
      <c r="D323" s="5" t="str">
        <f>"""temp_location3"":" &amp;ForecastModelInputs!C324&amp;","</f>
        <v>"temp_location3":9.45,</v>
      </c>
      <c r="E323" s="5" t="str">
        <f>"""temp_location6"":" &amp;ForecastModelInputs!D324&amp;","</f>
        <v>"temp_location6":10.82,</v>
      </c>
      <c r="F323" s="5" t="str">
        <f>"""temp_location2"":" &amp;ForecastModelInputs!E324&amp;","</f>
        <v>"temp_location2":9.84,</v>
      </c>
      <c r="G323" s="5" t="str">
        <f>"""temp_location4"":" &amp;ForecastModelInputs!F324&amp;","</f>
        <v>"temp_location4":9.48,</v>
      </c>
      <c r="H323" s="5" t="str">
        <f>"""temp_location5"":" &amp;ForecastModelInputs!G324&amp;","</f>
        <v>"temp_location5":10.93,</v>
      </c>
      <c r="I323" s="5" t="str">
        <f>"""temp_location1"":" &amp;ForecastModelInputs!H324&amp;","</f>
        <v>"temp_location1":9.85,</v>
      </c>
      <c r="J323" s="5" t="str">
        <f>"""solar_location3"":" &amp;ForecastModelInputs!I324&amp;","</f>
        <v>"solar_location3":8.06,</v>
      </c>
      <c r="K323" s="5" t="str">
        <f>"""solar_location6"":" &amp;ForecastModelInputs!J324&amp;","</f>
        <v>"solar_location6":15.75,</v>
      </c>
      <c r="L323" s="5" t="str">
        <f>"""solar_location2"":" &amp;ForecastModelInputs!K324&amp;","</f>
        <v>"solar_location2":9.32,</v>
      </c>
      <c r="M323" s="5" t="str">
        <f>"""solar_location4"":" &amp;ForecastModelInputs!L324&amp;","</f>
        <v>"solar_location4":5.27,</v>
      </c>
      <c r="N323" s="5" t="str">
        <f>"""solar_location5"":" &amp;ForecastModelInputs!M324&amp;","</f>
        <v>"solar_location5":9.15,</v>
      </c>
      <c r="O323" s="5" t="str">
        <f>"""solar_location1"":" &amp;ForecastModelInputs!N324&amp;","</f>
        <v>"solar_location1":8.51,</v>
      </c>
      <c r="P323" s="5" t="str">
        <f>"""summerWinter"":""" &amp;ForecastModelInputs!O324&amp;""","</f>
        <v>"summerWinter":"WINTER",</v>
      </c>
      <c r="Q323" s="4" t="str">
        <f>"""dateTimeLocal"":"""&amp;TEXT(ForecastModelInputs!P324,"YYYY-MM-DD HH:MM:SS")&amp;".0000000"","</f>
        <v>"dateTimeLocal":"2019-03-16 17:00:00.0000000",</v>
      </c>
      <c r="R323" s="5" t="str">
        <f>"""year"":" &amp;ForecastModelInputs!Q324&amp;","</f>
        <v>"year":2019,</v>
      </c>
      <c r="S323" s="5" t="str">
        <f>"""monthNum"":" &amp;ForecastModelInputs!R324&amp;","</f>
        <v>"monthNum":3,</v>
      </c>
      <c r="T323" s="5" t="str">
        <f>"""monthName"":""" &amp;ForecastModelInputs!S324&amp;""","</f>
        <v>"monthName":"Mar",</v>
      </c>
      <c r="U323" s="5" t="str">
        <f>"""weekNumber"":" &amp;ForecastModelInputs!T324&amp;","</f>
        <v>"weekNumber":11,</v>
      </c>
      <c r="V323" s="5" t="str">
        <f>"""dayOfWeek"":""" &amp;TRIM(ForecastModelInputs!U324)&amp;""","</f>
        <v>"dayOfWeek":"Sat",</v>
      </c>
      <c r="W323" s="5" t="str">
        <f>"""dayOfWeekNumber"":" &amp;ForecastModelInputs!V324&amp;","</f>
        <v>"dayOfWeekNumber":7,</v>
      </c>
      <c r="X323" s="5" t="str">
        <f>"""hourText"":"&amp;ForecastModelInputs!X324&amp;","</f>
        <v>"hourText":17,</v>
      </c>
      <c r="Y323" s="5" t="str">
        <f>"""hourNumber"":" &amp;ForecastModelInputs!X324&amp;","</f>
        <v>"hourNumber":17,</v>
      </c>
      <c r="Z323" s="5" t="str">
        <f>"""settlementPeriod"":" &amp;ForecastModelInputs!Y324&amp;","</f>
        <v>"settlementPeriod":35,</v>
      </c>
      <c r="AA323" s="5" t="s">
        <v>63</v>
      </c>
      <c r="AB323" s="5" t="str">
        <f>"""bankHoliday"":""" &amp;ForecastModelInputs!Z324&amp;""","</f>
        <v>"bankHoliday":"44227.7083333333",</v>
      </c>
      <c r="AC323" s="5" t="str">
        <f>"""workingDay"":""" &amp;ForecastModelInputs!AA324&amp;"""},"</f>
        <v>"workingDay":"NOT HOLIDAY"},</v>
      </c>
    </row>
    <row r="324" spans="1:29" x14ac:dyDescent="0.3">
      <c r="A324" s="6" t="str">
        <f t="shared" si="5"/>
        <v>{"dateTimeUTC":"2019-03-16 17:30:00.0000000","temp_location3":9.45,"temp_location6":10.82,"temp_location2":9.84,"temp_location4":9.48,"temp_location5":10.93,"temp_location1":9.85,"solar_location3":8.06,"solar_location6":15.75,"solar_location2":9.32,"solar_location4":5.27,"solar_location5":9.15,"solar_location1":8.51,"summerWinter":"WINTER","dateTimeLocal":"2019-03-16 17:30:00.0000000","year":2019,"monthNum":3,"monthName":"Mar","weekNumber":11,"dayOfWeek":"Sat","dayOfWeekNumber":7,"hourText":17,"hourNumber":17,"settlementPeriod":36,"timeOfDayLocal": "2000-01-01 00:00:00,000000","bankHoliday":"44227.7291666667","workingDay":"NOT HOLIDAY"},</v>
      </c>
      <c r="B324" s="5" t="s">
        <v>62</v>
      </c>
      <c r="C324" s="4" t="str">
        <f>"""dateTimeUTC"":"""&amp;TEXT(ForecastModelInputs!A325,"YYYY-MM-DD HH:MM:SS")&amp;".0000000"","</f>
        <v>"dateTimeUTC":"2019-03-16 17:30:00.0000000",</v>
      </c>
      <c r="D324" s="5" t="str">
        <f>"""temp_location3"":" &amp;ForecastModelInputs!C325&amp;","</f>
        <v>"temp_location3":9.45,</v>
      </c>
      <c r="E324" s="5" t="str">
        <f>"""temp_location6"":" &amp;ForecastModelInputs!D325&amp;","</f>
        <v>"temp_location6":10.82,</v>
      </c>
      <c r="F324" s="5" t="str">
        <f>"""temp_location2"":" &amp;ForecastModelInputs!E325&amp;","</f>
        <v>"temp_location2":9.84,</v>
      </c>
      <c r="G324" s="5" t="str">
        <f>"""temp_location4"":" &amp;ForecastModelInputs!F325&amp;","</f>
        <v>"temp_location4":9.48,</v>
      </c>
      <c r="H324" s="5" t="str">
        <f>"""temp_location5"":" &amp;ForecastModelInputs!G325&amp;","</f>
        <v>"temp_location5":10.93,</v>
      </c>
      <c r="I324" s="5" t="str">
        <f>"""temp_location1"":" &amp;ForecastModelInputs!H325&amp;","</f>
        <v>"temp_location1":9.85,</v>
      </c>
      <c r="J324" s="5" t="str">
        <f>"""solar_location3"":" &amp;ForecastModelInputs!I325&amp;","</f>
        <v>"solar_location3":8.06,</v>
      </c>
      <c r="K324" s="5" t="str">
        <f>"""solar_location6"":" &amp;ForecastModelInputs!J325&amp;","</f>
        <v>"solar_location6":15.75,</v>
      </c>
      <c r="L324" s="5" t="str">
        <f>"""solar_location2"":" &amp;ForecastModelInputs!K325&amp;","</f>
        <v>"solar_location2":9.32,</v>
      </c>
      <c r="M324" s="5" t="str">
        <f>"""solar_location4"":" &amp;ForecastModelInputs!L325&amp;","</f>
        <v>"solar_location4":5.27,</v>
      </c>
      <c r="N324" s="5" t="str">
        <f>"""solar_location5"":" &amp;ForecastModelInputs!M325&amp;","</f>
        <v>"solar_location5":9.15,</v>
      </c>
      <c r="O324" s="5" t="str">
        <f>"""solar_location1"":" &amp;ForecastModelInputs!N325&amp;","</f>
        <v>"solar_location1":8.51,</v>
      </c>
      <c r="P324" s="5" t="str">
        <f>"""summerWinter"":""" &amp;ForecastModelInputs!O325&amp;""","</f>
        <v>"summerWinter":"WINTER",</v>
      </c>
      <c r="Q324" s="4" t="str">
        <f>"""dateTimeLocal"":"""&amp;TEXT(ForecastModelInputs!P325,"YYYY-MM-DD HH:MM:SS")&amp;".0000000"","</f>
        <v>"dateTimeLocal":"2019-03-16 17:30:00.0000000",</v>
      </c>
      <c r="R324" s="5" t="str">
        <f>"""year"":" &amp;ForecastModelInputs!Q325&amp;","</f>
        <v>"year":2019,</v>
      </c>
      <c r="S324" s="5" t="str">
        <f>"""monthNum"":" &amp;ForecastModelInputs!R325&amp;","</f>
        <v>"monthNum":3,</v>
      </c>
      <c r="T324" s="5" t="str">
        <f>"""monthName"":""" &amp;ForecastModelInputs!S325&amp;""","</f>
        <v>"monthName":"Mar",</v>
      </c>
      <c r="U324" s="5" t="str">
        <f>"""weekNumber"":" &amp;ForecastModelInputs!T325&amp;","</f>
        <v>"weekNumber":11,</v>
      </c>
      <c r="V324" s="5" t="str">
        <f>"""dayOfWeek"":""" &amp;TRIM(ForecastModelInputs!U325)&amp;""","</f>
        <v>"dayOfWeek":"Sat",</v>
      </c>
      <c r="W324" s="5" t="str">
        <f>"""dayOfWeekNumber"":" &amp;ForecastModelInputs!V325&amp;","</f>
        <v>"dayOfWeekNumber":7,</v>
      </c>
      <c r="X324" s="5" t="str">
        <f>"""hourText"":"&amp;ForecastModelInputs!X325&amp;","</f>
        <v>"hourText":17,</v>
      </c>
      <c r="Y324" s="5" t="str">
        <f>"""hourNumber"":" &amp;ForecastModelInputs!X325&amp;","</f>
        <v>"hourNumber":17,</v>
      </c>
      <c r="Z324" s="5" t="str">
        <f>"""settlementPeriod"":" &amp;ForecastModelInputs!Y325&amp;","</f>
        <v>"settlementPeriod":36,</v>
      </c>
      <c r="AA324" s="5" t="s">
        <v>63</v>
      </c>
      <c r="AB324" s="5" t="str">
        <f>"""bankHoliday"":""" &amp;ForecastModelInputs!Z325&amp;""","</f>
        <v>"bankHoliday":"44227.7291666667",</v>
      </c>
      <c r="AC324" s="5" t="str">
        <f>"""workingDay"":""" &amp;ForecastModelInputs!AA325&amp;"""},"</f>
        <v>"workingDay":"NOT HOLIDAY"},</v>
      </c>
    </row>
    <row r="325" spans="1:29" x14ac:dyDescent="0.3">
      <c r="A325" s="6" t="str">
        <f t="shared" si="5"/>
        <v>{"dateTimeUTC":"2019-03-16 18:00:00.0000000","temp_location3":9.42,"temp_location6":10.86,"temp_location2":9.85,"temp_location4":9.39,"temp_location5":10.86,"temp_location1":9.82,"solar_location3":0,"solar_location6":0.02,"solar_location2":0.02,"solar_location4":0,"solar_location5":0.01,"solar_location1":0.02,"summerWinter":"WINTER","dateTimeLocal":"2019-03-16 18:00:00.0000000","year":2019,"monthNum":3,"monthName":"Mar","weekNumber":11,"dayOfWeek":"Sat","dayOfWeekNumber":7,"hourText":18,"hourNumber":18,"settlementPeriod":37,"timeOfDayLocal": "2000-01-01 00:00:00,000000","bankHoliday":"44227.75","workingDay":"NOT HOLIDAY"},</v>
      </c>
      <c r="B325" s="5" t="s">
        <v>62</v>
      </c>
      <c r="C325" s="4" t="str">
        <f>"""dateTimeUTC"":"""&amp;TEXT(ForecastModelInputs!A326,"YYYY-MM-DD HH:MM:SS")&amp;".0000000"","</f>
        <v>"dateTimeUTC":"2019-03-16 18:00:00.0000000",</v>
      </c>
      <c r="D325" s="5" t="str">
        <f>"""temp_location3"":" &amp;ForecastModelInputs!C326&amp;","</f>
        <v>"temp_location3":9.42,</v>
      </c>
      <c r="E325" s="5" t="str">
        <f>"""temp_location6"":" &amp;ForecastModelInputs!D326&amp;","</f>
        <v>"temp_location6":10.86,</v>
      </c>
      <c r="F325" s="5" t="str">
        <f>"""temp_location2"":" &amp;ForecastModelInputs!E326&amp;","</f>
        <v>"temp_location2":9.85,</v>
      </c>
      <c r="G325" s="5" t="str">
        <f>"""temp_location4"":" &amp;ForecastModelInputs!F326&amp;","</f>
        <v>"temp_location4":9.39,</v>
      </c>
      <c r="H325" s="5" t="str">
        <f>"""temp_location5"":" &amp;ForecastModelInputs!G326&amp;","</f>
        <v>"temp_location5":10.86,</v>
      </c>
      <c r="I325" s="5" t="str">
        <f>"""temp_location1"":" &amp;ForecastModelInputs!H326&amp;","</f>
        <v>"temp_location1":9.82,</v>
      </c>
      <c r="J325" s="5" t="str">
        <f>"""solar_location3"":" &amp;ForecastModelInputs!I326&amp;","</f>
        <v>"solar_location3":0,</v>
      </c>
      <c r="K325" s="5" t="str">
        <f>"""solar_location6"":" &amp;ForecastModelInputs!J326&amp;","</f>
        <v>"solar_location6":0.02,</v>
      </c>
      <c r="L325" s="5" t="str">
        <f>"""solar_location2"":" &amp;ForecastModelInputs!K326&amp;","</f>
        <v>"solar_location2":0.02,</v>
      </c>
      <c r="M325" s="5" t="str">
        <f>"""solar_location4"":" &amp;ForecastModelInputs!L326&amp;","</f>
        <v>"solar_location4":0,</v>
      </c>
      <c r="N325" s="5" t="str">
        <f>"""solar_location5"":" &amp;ForecastModelInputs!M326&amp;","</f>
        <v>"solar_location5":0.01,</v>
      </c>
      <c r="O325" s="5" t="str">
        <f>"""solar_location1"":" &amp;ForecastModelInputs!N326&amp;","</f>
        <v>"solar_location1":0.02,</v>
      </c>
      <c r="P325" s="5" t="str">
        <f>"""summerWinter"":""" &amp;ForecastModelInputs!O326&amp;""","</f>
        <v>"summerWinter":"WINTER",</v>
      </c>
      <c r="Q325" s="4" t="str">
        <f>"""dateTimeLocal"":"""&amp;TEXT(ForecastModelInputs!P326,"YYYY-MM-DD HH:MM:SS")&amp;".0000000"","</f>
        <v>"dateTimeLocal":"2019-03-16 18:00:00.0000000",</v>
      </c>
      <c r="R325" s="5" t="str">
        <f>"""year"":" &amp;ForecastModelInputs!Q326&amp;","</f>
        <v>"year":2019,</v>
      </c>
      <c r="S325" s="5" t="str">
        <f>"""monthNum"":" &amp;ForecastModelInputs!R326&amp;","</f>
        <v>"monthNum":3,</v>
      </c>
      <c r="T325" s="5" t="str">
        <f>"""monthName"":""" &amp;ForecastModelInputs!S326&amp;""","</f>
        <v>"monthName":"Mar",</v>
      </c>
      <c r="U325" s="5" t="str">
        <f>"""weekNumber"":" &amp;ForecastModelInputs!T326&amp;","</f>
        <v>"weekNumber":11,</v>
      </c>
      <c r="V325" s="5" t="str">
        <f>"""dayOfWeek"":""" &amp;TRIM(ForecastModelInputs!U326)&amp;""","</f>
        <v>"dayOfWeek":"Sat",</v>
      </c>
      <c r="W325" s="5" t="str">
        <f>"""dayOfWeekNumber"":" &amp;ForecastModelInputs!V326&amp;","</f>
        <v>"dayOfWeekNumber":7,</v>
      </c>
      <c r="X325" s="5" t="str">
        <f>"""hourText"":"&amp;ForecastModelInputs!X326&amp;","</f>
        <v>"hourText":18,</v>
      </c>
      <c r="Y325" s="5" t="str">
        <f>"""hourNumber"":" &amp;ForecastModelInputs!X326&amp;","</f>
        <v>"hourNumber":18,</v>
      </c>
      <c r="Z325" s="5" t="str">
        <f>"""settlementPeriod"":" &amp;ForecastModelInputs!Y326&amp;","</f>
        <v>"settlementPeriod":37,</v>
      </c>
      <c r="AA325" s="5" t="s">
        <v>63</v>
      </c>
      <c r="AB325" s="5" t="str">
        <f>"""bankHoliday"":""" &amp;ForecastModelInputs!Z326&amp;""","</f>
        <v>"bankHoliday":"44227.75",</v>
      </c>
      <c r="AC325" s="5" t="str">
        <f>"""workingDay"":""" &amp;ForecastModelInputs!AA326&amp;"""},"</f>
        <v>"workingDay":"NOT HOLIDAY"},</v>
      </c>
    </row>
    <row r="326" spans="1:29" x14ac:dyDescent="0.3">
      <c r="A326" s="6" t="str">
        <f t="shared" si="5"/>
        <v>{"dateTimeUTC":"2019-03-16 18:30:00.0000000","temp_location3":9.42,"temp_location6":10.86,"temp_location2":9.85,"temp_location4":9.39,"temp_location5":10.86,"temp_location1":9.82,"solar_location3":0,"solar_location6":0.02,"solar_location2":0.02,"solar_location4":0,"solar_location5":0.01,"solar_location1":0.02,"summerWinter":"WINTER","dateTimeLocal":"2019-03-16 18:30:00.0000000","year":2019,"monthNum":3,"monthName":"Mar","weekNumber":11,"dayOfWeek":"Sat","dayOfWeekNumber":7,"hourText":18,"hourNumber":18,"settlementPeriod":38,"timeOfDayLocal": "2000-01-01 00:00:00,000000","bankHoliday":"44227.7708333333","workingDay":"NOT HOLIDAY"},</v>
      </c>
      <c r="B326" s="5" t="s">
        <v>62</v>
      </c>
      <c r="C326" s="4" t="str">
        <f>"""dateTimeUTC"":"""&amp;TEXT(ForecastModelInputs!A327,"YYYY-MM-DD HH:MM:SS")&amp;".0000000"","</f>
        <v>"dateTimeUTC":"2019-03-16 18:30:00.0000000",</v>
      </c>
      <c r="D326" s="5" t="str">
        <f>"""temp_location3"":" &amp;ForecastModelInputs!C327&amp;","</f>
        <v>"temp_location3":9.42,</v>
      </c>
      <c r="E326" s="5" t="str">
        <f>"""temp_location6"":" &amp;ForecastModelInputs!D327&amp;","</f>
        <v>"temp_location6":10.86,</v>
      </c>
      <c r="F326" s="5" t="str">
        <f>"""temp_location2"":" &amp;ForecastModelInputs!E327&amp;","</f>
        <v>"temp_location2":9.85,</v>
      </c>
      <c r="G326" s="5" t="str">
        <f>"""temp_location4"":" &amp;ForecastModelInputs!F327&amp;","</f>
        <v>"temp_location4":9.39,</v>
      </c>
      <c r="H326" s="5" t="str">
        <f>"""temp_location5"":" &amp;ForecastModelInputs!G327&amp;","</f>
        <v>"temp_location5":10.86,</v>
      </c>
      <c r="I326" s="5" t="str">
        <f>"""temp_location1"":" &amp;ForecastModelInputs!H327&amp;","</f>
        <v>"temp_location1":9.82,</v>
      </c>
      <c r="J326" s="5" t="str">
        <f>"""solar_location3"":" &amp;ForecastModelInputs!I327&amp;","</f>
        <v>"solar_location3":0,</v>
      </c>
      <c r="K326" s="5" t="str">
        <f>"""solar_location6"":" &amp;ForecastModelInputs!J327&amp;","</f>
        <v>"solar_location6":0.02,</v>
      </c>
      <c r="L326" s="5" t="str">
        <f>"""solar_location2"":" &amp;ForecastModelInputs!K327&amp;","</f>
        <v>"solar_location2":0.02,</v>
      </c>
      <c r="M326" s="5" t="str">
        <f>"""solar_location4"":" &amp;ForecastModelInputs!L327&amp;","</f>
        <v>"solar_location4":0,</v>
      </c>
      <c r="N326" s="5" t="str">
        <f>"""solar_location5"":" &amp;ForecastModelInputs!M327&amp;","</f>
        <v>"solar_location5":0.01,</v>
      </c>
      <c r="O326" s="5" t="str">
        <f>"""solar_location1"":" &amp;ForecastModelInputs!N327&amp;","</f>
        <v>"solar_location1":0.02,</v>
      </c>
      <c r="P326" s="5" t="str">
        <f>"""summerWinter"":""" &amp;ForecastModelInputs!O327&amp;""","</f>
        <v>"summerWinter":"WINTER",</v>
      </c>
      <c r="Q326" s="4" t="str">
        <f>"""dateTimeLocal"":"""&amp;TEXT(ForecastModelInputs!P327,"YYYY-MM-DD HH:MM:SS")&amp;".0000000"","</f>
        <v>"dateTimeLocal":"2019-03-16 18:30:00.0000000",</v>
      </c>
      <c r="R326" s="5" t="str">
        <f>"""year"":" &amp;ForecastModelInputs!Q327&amp;","</f>
        <v>"year":2019,</v>
      </c>
      <c r="S326" s="5" t="str">
        <f>"""monthNum"":" &amp;ForecastModelInputs!R327&amp;","</f>
        <v>"monthNum":3,</v>
      </c>
      <c r="T326" s="5" t="str">
        <f>"""monthName"":""" &amp;ForecastModelInputs!S327&amp;""","</f>
        <v>"monthName":"Mar",</v>
      </c>
      <c r="U326" s="5" t="str">
        <f>"""weekNumber"":" &amp;ForecastModelInputs!T327&amp;","</f>
        <v>"weekNumber":11,</v>
      </c>
      <c r="V326" s="5" t="str">
        <f>"""dayOfWeek"":""" &amp;TRIM(ForecastModelInputs!U327)&amp;""","</f>
        <v>"dayOfWeek":"Sat",</v>
      </c>
      <c r="W326" s="5" t="str">
        <f>"""dayOfWeekNumber"":" &amp;ForecastModelInputs!V327&amp;","</f>
        <v>"dayOfWeekNumber":7,</v>
      </c>
      <c r="X326" s="5" t="str">
        <f>"""hourText"":"&amp;ForecastModelInputs!X327&amp;","</f>
        <v>"hourText":18,</v>
      </c>
      <c r="Y326" s="5" t="str">
        <f>"""hourNumber"":" &amp;ForecastModelInputs!X327&amp;","</f>
        <v>"hourNumber":18,</v>
      </c>
      <c r="Z326" s="5" t="str">
        <f>"""settlementPeriod"":" &amp;ForecastModelInputs!Y327&amp;","</f>
        <v>"settlementPeriod":38,</v>
      </c>
      <c r="AA326" s="5" t="s">
        <v>63</v>
      </c>
      <c r="AB326" s="5" t="str">
        <f>"""bankHoliday"":""" &amp;ForecastModelInputs!Z327&amp;""","</f>
        <v>"bankHoliday":"44227.7708333333",</v>
      </c>
      <c r="AC326" s="5" t="str">
        <f>"""workingDay"":""" &amp;ForecastModelInputs!AA327&amp;"""},"</f>
        <v>"workingDay":"NOT HOLIDAY"},</v>
      </c>
    </row>
    <row r="327" spans="1:29" x14ac:dyDescent="0.3">
      <c r="A327" s="6" t="str">
        <f t="shared" si="5"/>
        <v>{"dateTimeUTC":"2019-03-16 19:00:00.0000000","temp_location3":8.84,"temp_location6":10.78,"temp_location2":9.7,"temp_location4":9.36,"temp_location5":10.66,"temp_location1":8.99,"solar_location3":0,"solar_location6":0,"solar_location2":0,"solar_location4":0,"solar_location5":0,"solar_location1":0,"summerWinter":"WINTER","dateTimeLocal":"2019-03-16 19:00:00.0000000","year":2019,"monthNum":3,"monthName":"Mar","weekNumber":11,"dayOfWeek":"Sat","dayOfWeekNumber":7,"hourText":19,"hourNumber":19,"settlementPeriod":39,"timeOfDayLocal": "2000-01-01 00:00:00,000000","bankHoliday":"44227.7916666667","workingDay":"NOT HOLIDAY"},</v>
      </c>
      <c r="B327" s="5" t="s">
        <v>62</v>
      </c>
      <c r="C327" s="4" t="str">
        <f>"""dateTimeUTC"":"""&amp;TEXT(ForecastModelInputs!A328,"YYYY-MM-DD HH:MM:SS")&amp;".0000000"","</f>
        <v>"dateTimeUTC":"2019-03-16 19:00:00.0000000",</v>
      </c>
      <c r="D327" s="5" t="str">
        <f>"""temp_location3"":" &amp;ForecastModelInputs!C328&amp;","</f>
        <v>"temp_location3":8.84,</v>
      </c>
      <c r="E327" s="5" t="str">
        <f>"""temp_location6"":" &amp;ForecastModelInputs!D328&amp;","</f>
        <v>"temp_location6":10.78,</v>
      </c>
      <c r="F327" s="5" t="str">
        <f>"""temp_location2"":" &amp;ForecastModelInputs!E328&amp;","</f>
        <v>"temp_location2":9.7,</v>
      </c>
      <c r="G327" s="5" t="str">
        <f>"""temp_location4"":" &amp;ForecastModelInputs!F328&amp;","</f>
        <v>"temp_location4":9.36,</v>
      </c>
      <c r="H327" s="5" t="str">
        <f>"""temp_location5"":" &amp;ForecastModelInputs!G328&amp;","</f>
        <v>"temp_location5":10.66,</v>
      </c>
      <c r="I327" s="5" t="str">
        <f>"""temp_location1"":" &amp;ForecastModelInputs!H328&amp;","</f>
        <v>"temp_location1":8.99,</v>
      </c>
      <c r="J327" s="5" t="str">
        <f>"""solar_location3"":" &amp;ForecastModelInputs!I328&amp;","</f>
        <v>"solar_location3":0,</v>
      </c>
      <c r="K327" s="5" t="str">
        <f>"""solar_location6"":" &amp;ForecastModelInputs!J328&amp;","</f>
        <v>"solar_location6":0,</v>
      </c>
      <c r="L327" s="5" t="str">
        <f>"""solar_location2"":" &amp;ForecastModelInputs!K328&amp;","</f>
        <v>"solar_location2":0,</v>
      </c>
      <c r="M327" s="5" t="str">
        <f>"""solar_location4"":" &amp;ForecastModelInputs!L328&amp;","</f>
        <v>"solar_location4":0,</v>
      </c>
      <c r="N327" s="5" t="str">
        <f>"""solar_location5"":" &amp;ForecastModelInputs!M328&amp;","</f>
        <v>"solar_location5":0,</v>
      </c>
      <c r="O327" s="5" t="str">
        <f>"""solar_location1"":" &amp;ForecastModelInputs!N328&amp;","</f>
        <v>"solar_location1":0,</v>
      </c>
      <c r="P327" s="5" t="str">
        <f>"""summerWinter"":""" &amp;ForecastModelInputs!O328&amp;""","</f>
        <v>"summerWinter":"WINTER",</v>
      </c>
      <c r="Q327" s="4" t="str">
        <f>"""dateTimeLocal"":"""&amp;TEXT(ForecastModelInputs!P328,"YYYY-MM-DD HH:MM:SS")&amp;".0000000"","</f>
        <v>"dateTimeLocal":"2019-03-16 19:00:00.0000000",</v>
      </c>
      <c r="R327" s="5" t="str">
        <f>"""year"":" &amp;ForecastModelInputs!Q328&amp;","</f>
        <v>"year":2019,</v>
      </c>
      <c r="S327" s="5" t="str">
        <f>"""monthNum"":" &amp;ForecastModelInputs!R328&amp;","</f>
        <v>"monthNum":3,</v>
      </c>
      <c r="T327" s="5" t="str">
        <f>"""monthName"":""" &amp;ForecastModelInputs!S328&amp;""","</f>
        <v>"monthName":"Mar",</v>
      </c>
      <c r="U327" s="5" t="str">
        <f>"""weekNumber"":" &amp;ForecastModelInputs!T328&amp;","</f>
        <v>"weekNumber":11,</v>
      </c>
      <c r="V327" s="5" t="str">
        <f>"""dayOfWeek"":""" &amp;TRIM(ForecastModelInputs!U328)&amp;""","</f>
        <v>"dayOfWeek":"Sat",</v>
      </c>
      <c r="W327" s="5" t="str">
        <f>"""dayOfWeekNumber"":" &amp;ForecastModelInputs!V328&amp;","</f>
        <v>"dayOfWeekNumber":7,</v>
      </c>
      <c r="X327" s="5" t="str">
        <f>"""hourText"":"&amp;ForecastModelInputs!X328&amp;","</f>
        <v>"hourText":19,</v>
      </c>
      <c r="Y327" s="5" t="str">
        <f>"""hourNumber"":" &amp;ForecastModelInputs!X328&amp;","</f>
        <v>"hourNumber":19,</v>
      </c>
      <c r="Z327" s="5" t="str">
        <f>"""settlementPeriod"":" &amp;ForecastModelInputs!Y328&amp;","</f>
        <v>"settlementPeriod":39,</v>
      </c>
      <c r="AA327" s="5" t="s">
        <v>63</v>
      </c>
      <c r="AB327" s="5" t="str">
        <f>"""bankHoliday"":""" &amp;ForecastModelInputs!Z328&amp;""","</f>
        <v>"bankHoliday":"44227.7916666667",</v>
      </c>
      <c r="AC327" s="5" t="str">
        <f>"""workingDay"":""" &amp;ForecastModelInputs!AA328&amp;"""},"</f>
        <v>"workingDay":"NOT HOLIDAY"},</v>
      </c>
    </row>
    <row r="328" spans="1:29" x14ac:dyDescent="0.3">
      <c r="A328" s="6" t="str">
        <f t="shared" si="5"/>
        <v>{"dateTimeUTC":"2019-03-16 19:30:00.0000000","temp_location3":8.84,"temp_location6":10.78,"temp_location2":9.7,"temp_location4":9.36,"temp_location5":10.66,"temp_location1":8.99,"solar_location3":0,"solar_location6":0,"solar_location2":0,"solar_location4":0,"solar_location5":0,"solar_location1":0,"summerWinter":"WINTER","dateTimeLocal":"2019-03-16 19:30:00.0000000","year":2019,"monthNum":3,"monthName":"Mar","weekNumber":11,"dayOfWeek":"Sat","dayOfWeekNumber":7,"hourText":19,"hourNumber":19,"settlementPeriod":40,"timeOfDayLocal": "2000-01-01 00:00:00,000000","bankHoliday":"44227.8125","workingDay":"NOT HOLIDAY"},</v>
      </c>
      <c r="B328" s="5" t="s">
        <v>62</v>
      </c>
      <c r="C328" s="4" t="str">
        <f>"""dateTimeUTC"":"""&amp;TEXT(ForecastModelInputs!A329,"YYYY-MM-DD HH:MM:SS")&amp;".0000000"","</f>
        <v>"dateTimeUTC":"2019-03-16 19:30:00.0000000",</v>
      </c>
      <c r="D328" s="5" t="str">
        <f>"""temp_location3"":" &amp;ForecastModelInputs!C329&amp;","</f>
        <v>"temp_location3":8.84,</v>
      </c>
      <c r="E328" s="5" t="str">
        <f>"""temp_location6"":" &amp;ForecastModelInputs!D329&amp;","</f>
        <v>"temp_location6":10.78,</v>
      </c>
      <c r="F328" s="5" t="str">
        <f>"""temp_location2"":" &amp;ForecastModelInputs!E329&amp;","</f>
        <v>"temp_location2":9.7,</v>
      </c>
      <c r="G328" s="5" t="str">
        <f>"""temp_location4"":" &amp;ForecastModelInputs!F329&amp;","</f>
        <v>"temp_location4":9.36,</v>
      </c>
      <c r="H328" s="5" t="str">
        <f>"""temp_location5"":" &amp;ForecastModelInputs!G329&amp;","</f>
        <v>"temp_location5":10.66,</v>
      </c>
      <c r="I328" s="5" t="str">
        <f>"""temp_location1"":" &amp;ForecastModelInputs!H329&amp;","</f>
        <v>"temp_location1":8.99,</v>
      </c>
      <c r="J328" s="5" t="str">
        <f>"""solar_location3"":" &amp;ForecastModelInputs!I329&amp;","</f>
        <v>"solar_location3":0,</v>
      </c>
      <c r="K328" s="5" t="str">
        <f>"""solar_location6"":" &amp;ForecastModelInputs!J329&amp;","</f>
        <v>"solar_location6":0,</v>
      </c>
      <c r="L328" s="5" t="str">
        <f>"""solar_location2"":" &amp;ForecastModelInputs!K329&amp;","</f>
        <v>"solar_location2":0,</v>
      </c>
      <c r="M328" s="5" t="str">
        <f>"""solar_location4"":" &amp;ForecastModelInputs!L329&amp;","</f>
        <v>"solar_location4":0,</v>
      </c>
      <c r="N328" s="5" t="str">
        <f>"""solar_location5"":" &amp;ForecastModelInputs!M329&amp;","</f>
        <v>"solar_location5":0,</v>
      </c>
      <c r="O328" s="5" t="str">
        <f>"""solar_location1"":" &amp;ForecastModelInputs!N329&amp;","</f>
        <v>"solar_location1":0,</v>
      </c>
      <c r="P328" s="5" t="str">
        <f>"""summerWinter"":""" &amp;ForecastModelInputs!O329&amp;""","</f>
        <v>"summerWinter":"WINTER",</v>
      </c>
      <c r="Q328" s="4" t="str">
        <f>"""dateTimeLocal"":"""&amp;TEXT(ForecastModelInputs!P329,"YYYY-MM-DD HH:MM:SS")&amp;".0000000"","</f>
        <v>"dateTimeLocal":"2019-03-16 19:30:00.0000000",</v>
      </c>
      <c r="R328" s="5" t="str">
        <f>"""year"":" &amp;ForecastModelInputs!Q329&amp;","</f>
        <v>"year":2019,</v>
      </c>
      <c r="S328" s="5" t="str">
        <f>"""monthNum"":" &amp;ForecastModelInputs!R329&amp;","</f>
        <v>"monthNum":3,</v>
      </c>
      <c r="T328" s="5" t="str">
        <f>"""monthName"":""" &amp;ForecastModelInputs!S329&amp;""","</f>
        <v>"monthName":"Mar",</v>
      </c>
      <c r="U328" s="5" t="str">
        <f>"""weekNumber"":" &amp;ForecastModelInputs!T329&amp;","</f>
        <v>"weekNumber":11,</v>
      </c>
      <c r="V328" s="5" t="str">
        <f>"""dayOfWeek"":""" &amp;TRIM(ForecastModelInputs!U329)&amp;""","</f>
        <v>"dayOfWeek":"Sat",</v>
      </c>
      <c r="W328" s="5" t="str">
        <f>"""dayOfWeekNumber"":" &amp;ForecastModelInputs!V329&amp;","</f>
        <v>"dayOfWeekNumber":7,</v>
      </c>
      <c r="X328" s="5" t="str">
        <f>"""hourText"":"&amp;ForecastModelInputs!X329&amp;","</f>
        <v>"hourText":19,</v>
      </c>
      <c r="Y328" s="5" t="str">
        <f>"""hourNumber"":" &amp;ForecastModelInputs!X329&amp;","</f>
        <v>"hourNumber":19,</v>
      </c>
      <c r="Z328" s="5" t="str">
        <f>"""settlementPeriod"":" &amp;ForecastModelInputs!Y329&amp;","</f>
        <v>"settlementPeriod":40,</v>
      </c>
      <c r="AA328" s="5" t="s">
        <v>63</v>
      </c>
      <c r="AB328" s="5" t="str">
        <f>"""bankHoliday"":""" &amp;ForecastModelInputs!Z329&amp;""","</f>
        <v>"bankHoliday":"44227.8125",</v>
      </c>
      <c r="AC328" s="5" t="str">
        <f>"""workingDay"":""" &amp;ForecastModelInputs!AA329&amp;"""},"</f>
        <v>"workingDay":"NOT HOLIDAY"},</v>
      </c>
    </row>
    <row r="329" spans="1:29" x14ac:dyDescent="0.3">
      <c r="A329" s="6" t="str">
        <f t="shared" si="5"/>
        <v>{"dateTimeUTC":"2019-03-16 20:00:00.0000000","temp_location3":7.32,"temp_location6":10.31,"temp_location2":8.62,"temp_location4":9.1,"temp_location5":8.9,"temp_location1":7.17,"solar_location3":0,"solar_location6":0,"solar_location2":0,"solar_location4":0,"solar_location5":0,"solar_location1":0,"summerWinter":"WINTER","dateTimeLocal":"2019-03-16 20:00:00.0000000","year":2019,"monthNum":3,"monthName":"Mar","weekNumber":11,"dayOfWeek":"Sat","dayOfWeekNumber":7,"hourText":20,"hourNumber":20,"settlementPeriod":41,"timeOfDayLocal": "2000-01-01 00:00:00,000000","bankHoliday":"44227.8333333333","workingDay":"NOT HOLIDAY"},</v>
      </c>
      <c r="B329" s="5" t="s">
        <v>62</v>
      </c>
      <c r="C329" s="4" t="str">
        <f>"""dateTimeUTC"":"""&amp;TEXT(ForecastModelInputs!A330,"YYYY-MM-DD HH:MM:SS")&amp;".0000000"","</f>
        <v>"dateTimeUTC":"2019-03-16 20:00:00.0000000",</v>
      </c>
      <c r="D329" s="5" t="str">
        <f>"""temp_location3"":" &amp;ForecastModelInputs!C330&amp;","</f>
        <v>"temp_location3":7.32,</v>
      </c>
      <c r="E329" s="5" t="str">
        <f>"""temp_location6"":" &amp;ForecastModelInputs!D330&amp;","</f>
        <v>"temp_location6":10.31,</v>
      </c>
      <c r="F329" s="5" t="str">
        <f>"""temp_location2"":" &amp;ForecastModelInputs!E330&amp;","</f>
        <v>"temp_location2":8.62,</v>
      </c>
      <c r="G329" s="5" t="str">
        <f>"""temp_location4"":" &amp;ForecastModelInputs!F330&amp;","</f>
        <v>"temp_location4":9.1,</v>
      </c>
      <c r="H329" s="5" t="str">
        <f>"""temp_location5"":" &amp;ForecastModelInputs!G330&amp;","</f>
        <v>"temp_location5":8.9,</v>
      </c>
      <c r="I329" s="5" t="str">
        <f>"""temp_location1"":" &amp;ForecastModelInputs!H330&amp;","</f>
        <v>"temp_location1":7.17,</v>
      </c>
      <c r="J329" s="5" t="str">
        <f>"""solar_location3"":" &amp;ForecastModelInputs!I330&amp;","</f>
        <v>"solar_location3":0,</v>
      </c>
      <c r="K329" s="5" t="str">
        <f>"""solar_location6"":" &amp;ForecastModelInputs!J330&amp;","</f>
        <v>"solar_location6":0,</v>
      </c>
      <c r="L329" s="5" t="str">
        <f>"""solar_location2"":" &amp;ForecastModelInputs!K330&amp;","</f>
        <v>"solar_location2":0,</v>
      </c>
      <c r="M329" s="5" t="str">
        <f>"""solar_location4"":" &amp;ForecastModelInputs!L330&amp;","</f>
        <v>"solar_location4":0,</v>
      </c>
      <c r="N329" s="5" t="str">
        <f>"""solar_location5"":" &amp;ForecastModelInputs!M330&amp;","</f>
        <v>"solar_location5":0,</v>
      </c>
      <c r="O329" s="5" t="str">
        <f>"""solar_location1"":" &amp;ForecastModelInputs!N330&amp;","</f>
        <v>"solar_location1":0,</v>
      </c>
      <c r="P329" s="5" t="str">
        <f>"""summerWinter"":""" &amp;ForecastModelInputs!O330&amp;""","</f>
        <v>"summerWinter":"WINTER",</v>
      </c>
      <c r="Q329" s="4" t="str">
        <f>"""dateTimeLocal"":"""&amp;TEXT(ForecastModelInputs!P330,"YYYY-MM-DD HH:MM:SS")&amp;".0000000"","</f>
        <v>"dateTimeLocal":"2019-03-16 20:00:00.0000000",</v>
      </c>
      <c r="R329" s="5" t="str">
        <f>"""year"":" &amp;ForecastModelInputs!Q330&amp;","</f>
        <v>"year":2019,</v>
      </c>
      <c r="S329" s="5" t="str">
        <f>"""monthNum"":" &amp;ForecastModelInputs!R330&amp;","</f>
        <v>"monthNum":3,</v>
      </c>
      <c r="T329" s="5" t="str">
        <f>"""monthName"":""" &amp;ForecastModelInputs!S330&amp;""","</f>
        <v>"monthName":"Mar",</v>
      </c>
      <c r="U329" s="5" t="str">
        <f>"""weekNumber"":" &amp;ForecastModelInputs!T330&amp;","</f>
        <v>"weekNumber":11,</v>
      </c>
      <c r="V329" s="5" t="str">
        <f>"""dayOfWeek"":""" &amp;TRIM(ForecastModelInputs!U330)&amp;""","</f>
        <v>"dayOfWeek":"Sat",</v>
      </c>
      <c r="W329" s="5" t="str">
        <f>"""dayOfWeekNumber"":" &amp;ForecastModelInputs!V330&amp;","</f>
        <v>"dayOfWeekNumber":7,</v>
      </c>
      <c r="X329" s="5" t="str">
        <f>"""hourText"":"&amp;ForecastModelInputs!X330&amp;","</f>
        <v>"hourText":20,</v>
      </c>
      <c r="Y329" s="5" t="str">
        <f>"""hourNumber"":" &amp;ForecastModelInputs!X330&amp;","</f>
        <v>"hourNumber":20,</v>
      </c>
      <c r="Z329" s="5" t="str">
        <f>"""settlementPeriod"":" &amp;ForecastModelInputs!Y330&amp;","</f>
        <v>"settlementPeriod":41,</v>
      </c>
      <c r="AA329" s="5" t="s">
        <v>63</v>
      </c>
      <c r="AB329" s="5" t="str">
        <f>"""bankHoliday"":""" &amp;ForecastModelInputs!Z330&amp;""","</f>
        <v>"bankHoliday":"44227.8333333333",</v>
      </c>
      <c r="AC329" s="5" t="str">
        <f>"""workingDay"":""" &amp;ForecastModelInputs!AA330&amp;"""},"</f>
        <v>"workingDay":"NOT HOLIDAY"},</v>
      </c>
    </row>
    <row r="330" spans="1:29" x14ac:dyDescent="0.3">
      <c r="A330" s="6" t="str">
        <f t="shared" si="5"/>
        <v>{"dateTimeUTC":"2019-03-16 20:30:00.0000000","temp_location3":7.32,"temp_location6":10.31,"temp_location2":8.62,"temp_location4":9.1,"temp_location5":8.9,"temp_location1":7.17,"solar_location3":0,"solar_location6":0,"solar_location2":0,"solar_location4":0,"solar_location5":0,"solar_location1":0,"summerWinter":"WINTER","dateTimeLocal":"2019-03-16 20:30:00.0000000","year":2019,"monthNum":3,"monthName":"Mar","weekNumber":11,"dayOfWeek":"Sat","dayOfWeekNumber":7,"hourText":20,"hourNumber":20,"settlementPeriod":42,"timeOfDayLocal": "2000-01-01 00:00:00,000000","bankHoliday":"44227.8541666667","workingDay":"NOT HOLIDAY"},</v>
      </c>
      <c r="B330" s="5" t="s">
        <v>62</v>
      </c>
      <c r="C330" s="4" t="str">
        <f>"""dateTimeUTC"":"""&amp;TEXT(ForecastModelInputs!A331,"YYYY-MM-DD HH:MM:SS")&amp;".0000000"","</f>
        <v>"dateTimeUTC":"2019-03-16 20:30:00.0000000",</v>
      </c>
      <c r="D330" s="5" t="str">
        <f>"""temp_location3"":" &amp;ForecastModelInputs!C331&amp;","</f>
        <v>"temp_location3":7.32,</v>
      </c>
      <c r="E330" s="5" t="str">
        <f>"""temp_location6"":" &amp;ForecastModelInputs!D331&amp;","</f>
        <v>"temp_location6":10.31,</v>
      </c>
      <c r="F330" s="5" t="str">
        <f>"""temp_location2"":" &amp;ForecastModelInputs!E331&amp;","</f>
        <v>"temp_location2":8.62,</v>
      </c>
      <c r="G330" s="5" t="str">
        <f>"""temp_location4"":" &amp;ForecastModelInputs!F331&amp;","</f>
        <v>"temp_location4":9.1,</v>
      </c>
      <c r="H330" s="5" t="str">
        <f>"""temp_location5"":" &amp;ForecastModelInputs!G331&amp;","</f>
        <v>"temp_location5":8.9,</v>
      </c>
      <c r="I330" s="5" t="str">
        <f>"""temp_location1"":" &amp;ForecastModelInputs!H331&amp;","</f>
        <v>"temp_location1":7.17,</v>
      </c>
      <c r="J330" s="5" t="str">
        <f>"""solar_location3"":" &amp;ForecastModelInputs!I331&amp;","</f>
        <v>"solar_location3":0,</v>
      </c>
      <c r="K330" s="5" t="str">
        <f>"""solar_location6"":" &amp;ForecastModelInputs!J331&amp;","</f>
        <v>"solar_location6":0,</v>
      </c>
      <c r="L330" s="5" t="str">
        <f>"""solar_location2"":" &amp;ForecastModelInputs!K331&amp;","</f>
        <v>"solar_location2":0,</v>
      </c>
      <c r="M330" s="5" t="str">
        <f>"""solar_location4"":" &amp;ForecastModelInputs!L331&amp;","</f>
        <v>"solar_location4":0,</v>
      </c>
      <c r="N330" s="5" t="str">
        <f>"""solar_location5"":" &amp;ForecastModelInputs!M331&amp;","</f>
        <v>"solar_location5":0,</v>
      </c>
      <c r="O330" s="5" t="str">
        <f>"""solar_location1"":" &amp;ForecastModelInputs!N331&amp;","</f>
        <v>"solar_location1":0,</v>
      </c>
      <c r="P330" s="5" t="str">
        <f>"""summerWinter"":""" &amp;ForecastModelInputs!O331&amp;""","</f>
        <v>"summerWinter":"WINTER",</v>
      </c>
      <c r="Q330" s="4" t="str">
        <f>"""dateTimeLocal"":"""&amp;TEXT(ForecastModelInputs!P331,"YYYY-MM-DD HH:MM:SS")&amp;".0000000"","</f>
        <v>"dateTimeLocal":"2019-03-16 20:30:00.0000000",</v>
      </c>
      <c r="R330" s="5" t="str">
        <f>"""year"":" &amp;ForecastModelInputs!Q331&amp;","</f>
        <v>"year":2019,</v>
      </c>
      <c r="S330" s="5" t="str">
        <f>"""monthNum"":" &amp;ForecastModelInputs!R331&amp;","</f>
        <v>"monthNum":3,</v>
      </c>
      <c r="T330" s="5" t="str">
        <f>"""monthName"":""" &amp;ForecastModelInputs!S331&amp;""","</f>
        <v>"monthName":"Mar",</v>
      </c>
      <c r="U330" s="5" t="str">
        <f>"""weekNumber"":" &amp;ForecastModelInputs!T331&amp;","</f>
        <v>"weekNumber":11,</v>
      </c>
      <c r="V330" s="5" t="str">
        <f>"""dayOfWeek"":""" &amp;TRIM(ForecastModelInputs!U331)&amp;""","</f>
        <v>"dayOfWeek":"Sat",</v>
      </c>
      <c r="W330" s="5" t="str">
        <f>"""dayOfWeekNumber"":" &amp;ForecastModelInputs!V331&amp;","</f>
        <v>"dayOfWeekNumber":7,</v>
      </c>
      <c r="X330" s="5" t="str">
        <f>"""hourText"":"&amp;ForecastModelInputs!X331&amp;","</f>
        <v>"hourText":20,</v>
      </c>
      <c r="Y330" s="5" t="str">
        <f>"""hourNumber"":" &amp;ForecastModelInputs!X331&amp;","</f>
        <v>"hourNumber":20,</v>
      </c>
      <c r="Z330" s="5" t="str">
        <f>"""settlementPeriod"":" &amp;ForecastModelInputs!Y331&amp;","</f>
        <v>"settlementPeriod":42,</v>
      </c>
      <c r="AA330" s="5" t="s">
        <v>63</v>
      </c>
      <c r="AB330" s="5" t="str">
        <f>"""bankHoliday"":""" &amp;ForecastModelInputs!Z331&amp;""","</f>
        <v>"bankHoliday":"44227.8541666667",</v>
      </c>
      <c r="AC330" s="5" t="str">
        <f>"""workingDay"":""" &amp;ForecastModelInputs!AA331&amp;"""},"</f>
        <v>"workingDay":"NOT HOLIDAY"},</v>
      </c>
    </row>
    <row r="331" spans="1:29" x14ac:dyDescent="0.3">
      <c r="A331" s="6" t="str">
        <f t="shared" si="5"/>
        <v>{"dateTimeUTC":"2019-03-16 21:00:00.0000000","temp_location3":6.34,"temp_location6":8.8,"temp_location2":7.22,"temp_location4":7.33,"temp_location5":8.64,"temp_location1":7.01,"solar_location3":0,"solar_location6":0,"solar_location2":0,"solar_location4":0,"solar_location5":0,"solar_location1":0,"summerWinter":"WINTER","dateTimeLocal":"2019-03-16 21:00:00.0000000","year":2019,"monthNum":3,"monthName":"Mar","weekNumber":11,"dayOfWeek":"Sat","dayOfWeekNumber":7,"hourText":21,"hourNumber":21,"settlementPeriod":43,"timeOfDayLocal": "2000-01-01 00:00:00,000000","bankHoliday":"44227.875","workingDay":"NOT HOLIDAY"},</v>
      </c>
      <c r="B331" s="5" t="s">
        <v>62</v>
      </c>
      <c r="C331" s="4" t="str">
        <f>"""dateTimeUTC"":"""&amp;TEXT(ForecastModelInputs!A332,"YYYY-MM-DD HH:MM:SS")&amp;".0000000"","</f>
        <v>"dateTimeUTC":"2019-03-16 21:00:00.0000000",</v>
      </c>
      <c r="D331" s="5" t="str">
        <f>"""temp_location3"":" &amp;ForecastModelInputs!C332&amp;","</f>
        <v>"temp_location3":6.34,</v>
      </c>
      <c r="E331" s="5" t="str">
        <f>"""temp_location6"":" &amp;ForecastModelInputs!D332&amp;","</f>
        <v>"temp_location6":8.8,</v>
      </c>
      <c r="F331" s="5" t="str">
        <f>"""temp_location2"":" &amp;ForecastModelInputs!E332&amp;","</f>
        <v>"temp_location2":7.22,</v>
      </c>
      <c r="G331" s="5" t="str">
        <f>"""temp_location4"":" &amp;ForecastModelInputs!F332&amp;","</f>
        <v>"temp_location4":7.33,</v>
      </c>
      <c r="H331" s="5" t="str">
        <f>"""temp_location5"":" &amp;ForecastModelInputs!G332&amp;","</f>
        <v>"temp_location5":8.64,</v>
      </c>
      <c r="I331" s="5" t="str">
        <f>"""temp_location1"":" &amp;ForecastModelInputs!H332&amp;","</f>
        <v>"temp_location1":7.01,</v>
      </c>
      <c r="J331" s="5" t="str">
        <f>"""solar_location3"":" &amp;ForecastModelInputs!I332&amp;","</f>
        <v>"solar_location3":0,</v>
      </c>
      <c r="K331" s="5" t="str">
        <f>"""solar_location6"":" &amp;ForecastModelInputs!J332&amp;","</f>
        <v>"solar_location6":0,</v>
      </c>
      <c r="L331" s="5" t="str">
        <f>"""solar_location2"":" &amp;ForecastModelInputs!K332&amp;","</f>
        <v>"solar_location2":0,</v>
      </c>
      <c r="M331" s="5" t="str">
        <f>"""solar_location4"":" &amp;ForecastModelInputs!L332&amp;","</f>
        <v>"solar_location4":0,</v>
      </c>
      <c r="N331" s="5" t="str">
        <f>"""solar_location5"":" &amp;ForecastModelInputs!M332&amp;","</f>
        <v>"solar_location5":0,</v>
      </c>
      <c r="O331" s="5" t="str">
        <f>"""solar_location1"":" &amp;ForecastModelInputs!N332&amp;","</f>
        <v>"solar_location1":0,</v>
      </c>
      <c r="P331" s="5" t="str">
        <f>"""summerWinter"":""" &amp;ForecastModelInputs!O332&amp;""","</f>
        <v>"summerWinter":"WINTER",</v>
      </c>
      <c r="Q331" s="4" t="str">
        <f>"""dateTimeLocal"":"""&amp;TEXT(ForecastModelInputs!P332,"YYYY-MM-DD HH:MM:SS")&amp;".0000000"","</f>
        <v>"dateTimeLocal":"2019-03-16 21:00:00.0000000",</v>
      </c>
      <c r="R331" s="5" t="str">
        <f>"""year"":" &amp;ForecastModelInputs!Q332&amp;","</f>
        <v>"year":2019,</v>
      </c>
      <c r="S331" s="5" t="str">
        <f>"""monthNum"":" &amp;ForecastModelInputs!R332&amp;","</f>
        <v>"monthNum":3,</v>
      </c>
      <c r="T331" s="5" t="str">
        <f>"""monthName"":""" &amp;ForecastModelInputs!S332&amp;""","</f>
        <v>"monthName":"Mar",</v>
      </c>
      <c r="U331" s="5" t="str">
        <f>"""weekNumber"":" &amp;ForecastModelInputs!T332&amp;","</f>
        <v>"weekNumber":11,</v>
      </c>
      <c r="V331" s="5" t="str">
        <f>"""dayOfWeek"":""" &amp;TRIM(ForecastModelInputs!U332)&amp;""","</f>
        <v>"dayOfWeek":"Sat",</v>
      </c>
      <c r="W331" s="5" t="str">
        <f>"""dayOfWeekNumber"":" &amp;ForecastModelInputs!V332&amp;","</f>
        <v>"dayOfWeekNumber":7,</v>
      </c>
      <c r="X331" s="5" t="str">
        <f>"""hourText"":"&amp;ForecastModelInputs!X332&amp;","</f>
        <v>"hourText":21,</v>
      </c>
      <c r="Y331" s="5" t="str">
        <f>"""hourNumber"":" &amp;ForecastModelInputs!X332&amp;","</f>
        <v>"hourNumber":21,</v>
      </c>
      <c r="Z331" s="5" t="str">
        <f>"""settlementPeriod"":" &amp;ForecastModelInputs!Y332&amp;","</f>
        <v>"settlementPeriod":43,</v>
      </c>
      <c r="AA331" s="5" t="s">
        <v>63</v>
      </c>
      <c r="AB331" s="5" t="str">
        <f>"""bankHoliday"":""" &amp;ForecastModelInputs!Z332&amp;""","</f>
        <v>"bankHoliday":"44227.875",</v>
      </c>
      <c r="AC331" s="5" t="str">
        <f>"""workingDay"":""" &amp;ForecastModelInputs!AA332&amp;"""},"</f>
        <v>"workingDay":"NOT HOLIDAY"},</v>
      </c>
    </row>
    <row r="332" spans="1:29" x14ac:dyDescent="0.3">
      <c r="A332" s="6" t="str">
        <f t="shared" si="5"/>
        <v>{"dateTimeUTC":"2019-03-16 21:30:00.0000000","temp_location3":6.34,"temp_location6":8.8,"temp_location2":7.22,"temp_location4":7.33,"temp_location5":8.64,"temp_location1":7.01,"solar_location3":0,"solar_location6":0,"solar_location2":0,"solar_location4":0,"solar_location5":0,"solar_location1":0,"summerWinter":"WINTER","dateTimeLocal":"2019-03-16 21:30:00.0000000","year":2019,"monthNum":3,"monthName":"Mar","weekNumber":11,"dayOfWeek":"Sat","dayOfWeekNumber":7,"hourText":21,"hourNumber":21,"settlementPeriod":44,"timeOfDayLocal": "2000-01-01 00:00:00,000000","bankHoliday":"44227.8958333333","workingDay":"NOT HOLIDAY"},</v>
      </c>
      <c r="B332" s="5" t="s">
        <v>62</v>
      </c>
      <c r="C332" s="4" t="str">
        <f>"""dateTimeUTC"":"""&amp;TEXT(ForecastModelInputs!A333,"YYYY-MM-DD HH:MM:SS")&amp;".0000000"","</f>
        <v>"dateTimeUTC":"2019-03-16 21:30:00.0000000",</v>
      </c>
      <c r="D332" s="5" t="str">
        <f>"""temp_location3"":" &amp;ForecastModelInputs!C333&amp;","</f>
        <v>"temp_location3":6.34,</v>
      </c>
      <c r="E332" s="5" t="str">
        <f>"""temp_location6"":" &amp;ForecastModelInputs!D333&amp;","</f>
        <v>"temp_location6":8.8,</v>
      </c>
      <c r="F332" s="5" t="str">
        <f>"""temp_location2"":" &amp;ForecastModelInputs!E333&amp;","</f>
        <v>"temp_location2":7.22,</v>
      </c>
      <c r="G332" s="5" t="str">
        <f>"""temp_location4"":" &amp;ForecastModelInputs!F333&amp;","</f>
        <v>"temp_location4":7.33,</v>
      </c>
      <c r="H332" s="5" t="str">
        <f>"""temp_location5"":" &amp;ForecastModelInputs!G333&amp;","</f>
        <v>"temp_location5":8.64,</v>
      </c>
      <c r="I332" s="5" t="str">
        <f>"""temp_location1"":" &amp;ForecastModelInputs!H333&amp;","</f>
        <v>"temp_location1":7.01,</v>
      </c>
      <c r="J332" s="5" t="str">
        <f>"""solar_location3"":" &amp;ForecastModelInputs!I333&amp;","</f>
        <v>"solar_location3":0,</v>
      </c>
      <c r="K332" s="5" t="str">
        <f>"""solar_location6"":" &amp;ForecastModelInputs!J333&amp;","</f>
        <v>"solar_location6":0,</v>
      </c>
      <c r="L332" s="5" t="str">
        <f>"""solar_location2"":" &amp;ForecastModelInputs!K333&amp;","</f>
        <v>"solar_location2":0,</v>
      </c>
      <c r="M332" s="5" t="str">
        <f>"""solar_location4"":" &amp;ForecastModelInputs!L333&amp;","</f>
        <v>"solar_location4":0,</v>
      </c>
      <c r="N332" s="5" t="str">
        <f>"""solar_location5"":" &amp;ForecastModelInputs!M333&amp;","</f>
        <v>"solar_location5":0,</v>
      </c>
      <c r="O332" s="5" t="str">
        <f>"""solar_location1"":" &amp;ForecastModelInputs!N333&amp;","</f>
        <v>"solar_location1":0,</v>
      </c>
      <c r="P332" s="5" t="str">
        <f>"""summerWinter"":""" &amp;ForecastModelInputs!O333&amp;""","</f>
        <v>"summerWinter":"WINTER",</v>
      </c>
      <c r="Q332" s="4" t="str">
        <f>"""dateTimeLocal"":"""&amp;TEXT(ForecastModelInputs!P333,"YYYY-MM-DD HH:MM:SS")&amp;".0000000"","</f>
        <v>"dateTimeLocal":"2019-03-16 21:30:00.0000000",</v>
      </c>
      <c r="R332" s="5" t="str">
        <f>"""year"":" &amp;ForecastModelInputs!Q333&amp;","</f>
        <v>"year":2019,</v>
      </c>
      <c r="S332" s="5" t="str">
        <f>"""monthNum"":" &amp;ForecastModelInputs!R333&amp;","</f>
        <v>"monthNum":3,</v>
      </c>
      <c r="T332" s="5" t="str">
        <f>"""monthName"":""" &amp;ForecastModelInputs!S333&amp;""","</f>
        <v>"monthName":"Mar",</v>
      </c>
      <c r="U332" s="5" t="str">
        <f>"""weekNumber"":" &amp;ForecastModelInputs!T333&amp;","</f>
        <v>"weekNumber":11,</v>
      </c>
      <c r="V332" s="5" t="str">
        <f>"""dayOfWeek"":""" &amp;TRIM(ForecastModelInputs!U333)&amp;""","</f>
        <v>"dayOfWeek":"Sat",</v>
      </c>
      <c r="W332" s="5" t="str">
        <f>"""dayOfWeekNumber"":" &amp;ForecastModelInputs!V333&amp;","</f>
        <v>"dayOfWeekNumber":7,</v>
      </c>
      <c r="X332" s="5" t="str">
        <f>"""hourText"":"&amp;ForecastModelInputs!X333&amp;","</f>
        <v>"hourText":21,</v>
      </c>
      <c r="Y332" s="5" t="str">
        <f>"""hourNumber"":" &amp;ForecastModelInputs!X333&amp;","</f>
        <v>"hourNumber":21,</v>
      </c>
      <c r="Z332" s="5" t="str">
        <f>"""settlementPeriod"":" &amp;ForecastModelInputs!Y333&amp;","</f>
        <v>"settlementPeriod":44,</v>
      </c>
      <c r="AA332" s="5" t="s">
        <v>63</v>
      </c>
      <c r="AB332" s="5" t="str">
        <f>"""bankHoliday"":""" &amp;ForecastModelInputs!Z333&amp;""","</f>
        <v>"bankHoliday":"44227.8958333333",</v>
      </c>
      <c r="AC332" s="5" t="str">
        <f>"""workingDay"":""" &amp;ForecastModelInputs!AA333&amp;"""},"</f>
        <v>"workingDay":"NOT HOLIDAY"},</v>
      </c>
    </row>
    <row r="333" spans="1:29" x14ac:dyDescent="0.3">
      <c r="A333" s="6" t="str">
        <f t="shared" si="5"/>
        <v>{"dateTimeUTC":"2019-03-16 22:00:00.0000000","temp_location3":6.03,"temp_location6":8.71,"temp_location2":6.85,"temp_location4":6.19,"temp_location5":8.55,"temp_location1":6.73,"solar_location3":0,"solar_location6":0,"solar_location2":0,"solar_location4":0,"solar_location5":0,"solar_location1":0,"summerWinter":"WINTER","dateTimeLocal":"2019-03-16 22:00:00.0000000","year":2019,"monthNum":3,"monthName":"Mar","weekNumber":11,"dayOfWeek":"Sat","dayOfWeekNumber":7,"hourText":22,"hourNumber":22,"settlementPeriod":45,"timeOfDayLocal": "2000-01-01 00:00:00,000000","bankHoliday":"44227.9166666667","workingDay":"NOT HOLIDAY"},</v>
      </c>
      <c r="B333" s="5" t="s">
        <v>62</v>
      </c>
      <c r="C333" s="4" t="str">
        <f>"""dateTimeUTC"":"""&amp;TEXT(ForecastModelInputs!A334,"YYYY-MM-DD HH:MM:SS")&amp;".0000000"","</f>
        <v>"dateTimeUTC":"2019-03-16 22:00:00.0000000",</v>
      </c>
      <c r="D333" s="5" t="str">
        <f>"""temp_location3"":" &amp;ForecastModelInputs!C334&amp;","</f>
        <v>"temp_location3":6.03,</v>
      </c>
      <c r="E333" s="5" t="str">
        <f>"""temp_location6"":" &amp;ForecastModelInputs!D334&amp;","</f>
        <v>"temp_location6":8.71,</v>
      </c>
      <c r="F333" s="5" t="str">
        <f>"""temp_location2"":" &amp;ForecastModelInputs!E334&amp;","</f>
        <v>"temp_location2":6.85,</v>
      </c>
      <c r="G333" s="5" t="str">
        <f>"""temp_location4"":" &amp;ForecastModelInputs!F334&amp;","</f>
        <v>"temp_location4":6.19,</v>
      </c>
      <c r="H333" s="5" t="str">
        <f>"""temp_location5"":" &amp;ForecastModelInputs!G334&amp;","</f>
        <v>"temp_location5":8.55,</v>
      </c>
      <c r="I333" s="5" t="str">
        <f>"""temp_location1"":" &amp;ForecastModelInputs!H334&amp;","</f>
        <v>"temp_location1":6.73,</v>
      </c>
      <c r="J333" s="5" t="str">
        <f>"""solar_location3"":" &amp;ForecastModelInputs!I334&amp;","</f>
        <v>"solar_location3":0,</v>
      </c>
      <c r="K333" s="5" t="str">
        <f>"""solar_location6"":" &amp;ForecastModelInputs!J334&amp;","</f>
        <v>"solar_location6":0,</v>
      </c>
      <c r="L333" s="5" t="str">
        <f>"""solar_location2"":" &amp;ForecastModelInputs!K334&amp;","</f>
        <v>"solar_location2":0,</v>
      </c>
      <c r="M333" s="5" t="str">
        <f>"""solar_location4"":" &amp;ForecastModelInputs!L334&amp;","</f>
        <v>"solar_location4":0,</v>
      </c>
      <c r="N333" s="5" t="str">
        <f>"""solar_location5"":" &amp;ForecastModelInputs!M334&amp;","</f>
        <v>"solar_location5":0,</v>
      </c>
      <c r="O333" s="5" t="str">
        <f>"""solar_location1"":" &amp;ForecastModelInputs!N334&amp;","</f>
        <v>"solar_location1":0,</v>
      </c>
      <c r="P333" s="5" t="str">
        <f>"""summerWinter"":""" &amp;ForecastModelInputs!O334&amp;""","</f>
        <v>"summerWinter":"WINTER",</v>
      </c>
      <c r="Q333" s="4" t="str">
        <f>"""dateTimeLocal"":"""&amp;TEXT(ForecastModelInputs!P334,"YYYY-MM-DD HH:MM:SS")&amp;".0000000"","</f>
        <v>"dateTimeLocal":"2019-03-16 22:00:00.0000000",</v>
      </c>
      <c r="R333" s="5" t="str">
        <f>"""year"":" &amp;ForecastModelInputs!Q334&amp;","</f>
        <v>"year":2019,</v>
      </c>
      <c r="S333" s="5" t="str">
        <f>"""monthNum"":" &amp;ForecastModelInputs!R334&amp;","</f>
        <v>"monthNum":3,</v>
      </c>
      <c r="T333" s="5" t="str">
        <f>"""monthName"":""" &amp;ForecastModelInputs!S334&amp;""","</f>
        <v>"monthName":"Mar",</v>
      </c>
      <c r="U333" s="5" t="str">
        <f>"""weekNumber"":" &amp;ForecastModelInputs!T334&amp;","</f>
        <v>"weekNumber":11,</v>
      </c>
      <c r="V333" s="5" t="str">
        <f>"""dayOfWeek"":""" &amp;TRIM(ForecastModelInputs!U334)&amp;""","</f>
        <v>"dayOfWeek":"Sat",</v>
      </c>
      <c r="W333" s="5" t="str">
        <f>"""dayOfWeekNumber"":" &amp;ForecastModelInputs!V334&amp;","</f>
        <v>"dayOfWeekNumber":7,</v>
      </c>
      <c r="X333" s="5" t="str">
        <f>"""hourText"":"&amp;ForecastModelInputs!X334&amp;","</f>
        <v>"hourText":22,</v>
      </c>
      <c r="Y333" s="5" t="str">
        <f>"""hourNumber"":" &amp;ForecastModelInputs!X334&amp;","</f>
        <v>"hourNumber":22,</v>
      </c>
      <c r="Z333" s="5" t="str">
        <f>"""settlementPeriod"":" &amp;ForecastModelInputs!Y334&amp;","</f>
        <v>"settlementPeriod":45,</v>
      </c>
      <c r="AA333" s="5" t="s">
        <v>63</v>
      </c>
      <c r="AB333" s="5" t="str">
        <f>"""bankHoliday"":""" &amp;ForecastModelInputs!Z334&amp;""","</f>
        <v>"bankHoliday":"44227.9166666667",</v>
      </c>
      <c r="AC333" s="5" t="str">
        <f>"""workingDay"":""" &amp;ForecastModelInputs!AA334&amp;"""},"</f>
        <v>"workingDay":"NOT HOLIDAY"},</v>
      </c>
    </row>
    <row r="334" spans="1:29" x14ac:dyDescent="0.3">
      <c r="A334" s="6" t="str">
        <f t="shared" si="5"/>
        <v>{"dateTimeUTC":"2019-03-16 22:30:00.0000000","temp_location3":6.03,"temp_location6":8.71,"temp_location2":6.85,"temp_location4":6.19,"temp_location5":8.55,"temp_location1":6.73,"solar_location3":0,"solar_location6":0,"solar_location2":0,"solar_location4":0,"solar_location5":0,"solar_location1":0,"summerWinter":"WINTER","dateTimeLocal":"2019-03-16 22:30:00.0000000","year":2019,"monthNum":3,"monthName":"Mar","weekNumber":11,"dayOfWeek":"Sat","dayOfWeekNumber":7,"hourText":22,"hourNumber":22,"settlementPeriod":46,"timeOfDayLocal": "2000-01-01 00:00:00,000000","bankHoliday":"44227.9375","workingDay":"NOT HOLIDAY"},</v>
      </c>
      <c r="B334" s="5" t="s">
        <v>62</v>
      </c>
      <c r="C334" s="4" t="str">
        <f>"""dateTimeUTC"":"""&amp;TEXT(ForecastModelInputs!A335,"YYYY-MM-DD HH:MM:SS")&amp;".0000000"","</f>
        <v>"dateTimeUTC":"2019-03-16 22:30:00.0000000",</v>
      </c>
      <c r="D334" s="5" t="str">
        <f>"""temp_location3"":" &amp;ForecastModelInputs!C335&amp;","</f>
        <v>"temp_location3":6.03,</v>
      </c>
      <c r="E334" s="5" t="str">
        <f>"""temp_location6"":" &amp;ForecastModelInputs!D335&amp;","</f>
        <v>"temp_location6":8.71,</v>
      </c>
      <c r="F334" s="5" t="str">
        <f>"""temp_location2"":" &amp;ForecastModelInputs!E335&amp;","</f>
        <v>"temp_location2":6.85,</v>
      </c>
      <c r="G334" s="5" t="str">
        <f>"""temp_location4"":" &amp;ForecastModelInputs!F335&amp;","</f>
        <v>"temp_location4":6.19,</v>
      </c>
      <c r="H334" s="5" t="str">
        <f>"""temp_location5"":" &amp;ForecastModelInputs!G335&amp;","</f>
        <v>"temp_location5":8.55,</v>
      </c>
      <c r="I334" s="5" t="str">
        <f>"""temp_location1"":" &amp;ForecastModelInputs!H335&amp;","</f>
        <v>"temp_location1":6.73,</v>
      </c>
      <c r="J334" s="5" t="str">
        <f>"""solar_location3"":" &amp;ForecastModelInputs!I335&amp;","</f>
        <v>"solar_location3":0,</v>
      </c>
      <c r="K334" s="5" t="str">
        <f>"""solar_location6"":" &amp;ForecastModelInputs!J335&amp;","</f>
        <v>"solar_location6":0,</v>
      </c>
      <c r="L334" s="5" t="str">
        <f>"""solar_location2"":" &amp;ForecastModelInputs!K335&amp;","</f>
        <v>"solar_location2":0,</v>
      </c>
      <c r="M334" s="5" t="str">
        <f>"""solar_location4"":" &amp;ForecastModelInputs!L335&amp;","</f>
        <v>"solar_location4":0,</v>
      </c>
      <c r="N334" s="5" t="str">
        <f>"""solar_location5"":" &amp;ForecastModelInputs!M335&amp;","</f>
        <v>"solar_location5":0,</v>
      </c>
      <c r="O334" s="5" t="str">
        <f>"""solar_location1"":" &amp;ForecastModelInputs!N335&amp;","</f>
        <v>"solar_location1":0,</v>
      </c>
      <c r="P334" s="5" t="str">
        <f>"""summerWinter"":""" &amp;ForecastModelInputs!O335&amp;""","</f>
        <v>"summerWinter":"WINTER",</v>
      </c>
      <c r="Q334" s="4" t="str">
        <f>"""dateTimeLocal"":"""&amp;TEXT(ForecastModelInputs!P335,"YYYY-MM-DD HH:MM:SS")&amp;".0000000"","</f>
        <v>"dateTimeLocal":"2019-03-16 22:30:00.0000000",</v>
      </c>
      <c r="R334" s="5" t="str">
        <f>"""year"":" &amp;ForecastModelInputs!Q335&amp;","</f>
        <v>"year":2019,</v>
      </c>
      <c r="S334" s="5" t="str">
        <f>"""monthNum"":" &amp;ForecastModelInputs!R335&amp;","</f>
        <v>"monthNum":3,</v>
      </c>
      <c r="T334" s="5" t="str">
        <f>"""monthName"":""" &amp;ForecastModelInputs!S335&amp;""","</f>
        <v>"monthName":"Mar",</v>
      </c>
      <c r="U334" s="5" t="str">
        <f>"""weekNumber"":" &amp;ForecastModelInputs!T335&amp;","</f>
        <v>"weekNumber":11,</v>
      </c>
      <c r="V334" s="5" t="str">
        <f>"""dayOfWeek"":""" &amp;TRIM(ForecastModelInputs!U335)&amp;""","</f>
        <v>"dayOfWeek":"Sat",</v>
      </c>
      <c r="W334" s="5" t="str">
        <f>"""dayOfWeekNumber"":" &amp;ForecastModelInputs!V335&amp;","</f>
        <v>"dayOfWeekNumber":7,</v>
      </c>
      <c r="X334" s="5" t="str">
        <f>"""hourText"":"&amp;ForecastModelInputs!X335&amp;","</f>
        <v>"hourText":22,</v>
      </c>
      <c r="Y334" s="5" t="str">
        <f>"""hourNumber"":" &amp;ForecastModelInputs!X335&amp;","</f>
        <v>"hourNumber":22,</v>
      </c>
      <c r="Z334" s="5" t="str">
        <f>"""settlementPeriod"":" &amp;ForecastModelInputs!Y335&amp;","</f>
        <v>"settlementPeriod":46,</v>
      </c>
      <c r="AA334" s="5" t="s">
        <v>63</v>
      </c>
      <c r="AB334" s="5" t="str">
        <f>"""bankHoliday"":""" &amp;ForecastModelInputs!Z335&amp;""","</f>
        <v>"bankHoliday":"44227.9375",</v>
      </c>
      <c r="AC334" s="5" t="str">
        <f>"""workingDay"":""" &amp;ForecastModelInputs!AA335&amp;"""},"</f>
        <v>"workingDay":"NOT HOLIDAY"},</v>
      </c>
    </row>
    <row r="335" spans="1:29" x14ac:dyDescent="0.3">
      <c r="A335" s="6" t="str">
        <f t="shared" si="5"/>
        <v>{"dateTimeUTC":"2019-03-16 23:00:00.0000000","temp_location3":5.85,"temp_location6":8.48,"temp_location2":6.54,"temp_location4":5.75,"temp_location5":8.33,"temp_location1":6.42,"solar_location3":0,"solar_location6":0,"solar_location2":0,"solar_location4":0,"solar_location5":0,"solar_location1":0,"summerWinter":"WINTER","dateTimeLocal":"2019-03-16 23:00:00.0000000","year":2019,"monthNum":3,"monthName":"Mar","weekNumber":11,"dayOfWeek":"Sat","dayOfWeekNumber":7,"hourText":23,"hourNumber":23,"settlementPeriod":47,"timeOfDayLocal": "2000-01-01 00:00:00,000000","bankHoliday":"44227.9583333333","workingDay":"NOT HOLIDAY"},</v>
      </c>
      <c r="B335" s="5" t="s">
        <v>62</v>
      </c>
      <c r="C335" s="4" t="str">
        <f>"""dateTimeUTC"":"""&amp;TEXT(ForecastModelInputs!A336,"YYYY-MM-DD HH:MM:SS")&amp;".0000000"","</f>
        <v>"dateTimeUTC":"2019-03-16 23:00:00.0000000",</v>
      </c>
      <c r="D335" s="5" t="str">
        <f>"""temp_location3"":" &amp;ForecastModelInputs!C336&amp;","</f>
        <v>"temp_location3":5.85,</v>
      </c>
      <c r="E335" s="5" t="str">
        <f>"""temp_location6"":" &amp;ForecastModelInputs!D336&amp;","</f>
        <v>"temp_location6":8.48,</v>
      </c>
      <c r="F335" s="5" t="str">
        <f>"""temp_location2"":" &amp;ForecastModelInputs!E336&amp;","</f>
        <v>"temp_location2":6.54,</v>
      </c>
      <c r="G335" s="5" t="str">
        <f>"""temp_location4"":" &amp;ForecastModelInputs!F336&amp;","</f>
        <v>"temp_location4":5.75,</v>
      </c>
      <c r="H335" s="5" t="str">
        <f>"""temp_location5"":" &amp;ForecastModelInputs!G336&amp;","</f>
        <v>"temp_location5":8.33,</v>
      </c>
      <c r="I335" s="5" t="str">
        <f>"""temp_location1"":" &amp;ForecastModelInputs!H336&amp;","</f>
        <v>"temp_location1":6.42,</v>
      </c>
      <c r="J335" s="5" t="str">
        <f>"""solar_location3"":" &amp;ForecastModelInputs!I336&amp;","</f>
        <v>"solar_location3":0,</v>
      </c>
      <c r="K335" s="5" t="str">
        <f>"""solar_location6"":" &amp;ForecastModelInputs!J336&amp;","</f>
        <v>"solar_location6":0,</v>
      </c>
      <c r="L335" s="5" t="str">
        <f>"""solar_location2"":" &amp;ForecastModelInputs!K336&amp;","</f>
        <v>"solar_location2":0,</v>
      </c>
      <c r="M335" s="5" t="str">
        <f>"""solar_location4"":" &amp;ForecastModelInputs!L336&amp;","</f>
        <v>"solar_location4":0,</v>
      </c>
      <c r="N335" s="5" t="str">
        <f>"""solar_location5"":" &amp;ForecastModelInputs!M336&amp;","</f>
        <v>"solar_location5":0,</v>
      </c>
      <c r="O335" s="5" t="str">
        <f>"""solar_location1"":" &amp;ForecastModelInputs!N336&amp;","</f>
        <v>"solar_location1":0,</v>
      </c>
      <c r="P335" s="5" t="str">
        <f>"""summerWinter"":""" &amp;ForecastModelInputs!O336&amp;""","</f>
        <v>"summerWinter":"WINTER",</v>
      </c>
      <c r="Q335" s="4" t="str">
        <f>"""dateTimeLocal"":"""&amp;TEXT(ForecastModelInputs!P336,"YYYY-MM-DD HH:MM:SS")&amp;".0000000"","</f>
        <v>"dateTimeLocal":"2019-03-16 23:00:00.0000000",</v>
      </c>
      <c r="R335" s="5" t="str">
        <f>"""year"":" &amp;ForecastModelInputs!Q336&amp;","</f>
        <v>"year":2019,</v>
      </c>
      <c r="S335" s="5" t="str">
        <f>"""monthNum"":" &amp;ForecastModelInputs!R336&amp;","</f>
        <v>"monthNum":3,</v>
      </c>
      <c r="T335" s="5" t="str">
        <f>"""monthName"":""" &amp;ForecastModelInputs!S336&amp;""","</f>
        <v>"monthName":"Mar",</v>
      </c>
      <c r="U335" s="5" t="str">
        <f>"""weekNumber"":" &amp;ForecastModelInputs!T336&amp;","</f>
        <v>"weekNumber":11,</v>
      </c>
      <c r="V335" s="5" t="str">
        <f>"""dayOfWeek"":""" &amp;TRIM(ForecastModelInputs!U336)&amp;""","</f>
        <v>"dayOfWeek":"Sat",</v>
      </c>
      <c r="W335" s="5" t="str">
        <f>"""dayOfWeekNumber"":" &amp;ForecastModelInputs!V336&amp;","</f>
        <v>"dayOfWeekNumber":7,</v>
      </c>
      <c r="X335" s="5" t="str">
        <f>"""hourText"":"&amp;ForecastModelInputs!X336&amp;","</f>
        <v>"hourText":23,</v>
      </c>
      <c r="Y335" s="5" t="str">
        <f>"""hourNumber"":" &amp;ForecastModelInputs!X336&amp;","</f>
        <v>"hourNumber":23,</v>
      </c>
      <c r="Z335" s="5" t="str">
        <f>"""settlementPeriod"":" &amp;ForecastModelInputs!Y336&amp;","</f>
        <v>"settlementPeriod":47,</v>
      </c>
      <c r="AA335" s="5" t="s">
        <v>63</v>
      </c>
      <c r="AB335" s="5" t="str">
        <f>"""bankHoliday"":""" &amp;ForecastModelInputs!Z336&amp;""","</f>
        <v>"bankHoliday":"44227.9583333333",</v>
      </c>
      <c r="AC335" s="5" t="str">
        <f>"""workingDay"":""" &amp;ForecastModelInputs!AA336&amp;"""},"</f>
        <v>"workingDay":"NOT HOLIDAY"},</v>
      </c>
    </row>
    <row r="336" spans="1:29" x14ac:dyDescent="0.3">
      <c r="A336" s="6" t="str">
        <f t="shared" si="5"/>
        <v>{"dateTimeUTC":"2019-03-16 23:30:00.0000000","temp_location3":5.85,"temp_location6":8.48,"temp_location2":6.54,"temp_location4":5.75,"temp_location5":8.33,"temp_location1":6.42,"solar_location3":0,"solar_location6":0,"solar_location2":0,"solar_location4":0,"solar_location5":0,"solar_location1":0,"summerWinter":"WINTER","dateTimeLocal":"2019-03-16 23:30:00.0000000","year":2019,"monthNum":3,"monthName":"Mar","weekNumber":11,"dayOfWeek":"Sat","dayOfWeekNumber":7,"hourText":23,"hourNumber":23,"settlementPeriod":48,"timeOfDayLocal": "2000-01-01 00:00:00,000000","bankHoliday":"44227.9791666667","workingDay":"NOT HOLIDAY"}</v>
      </c>
      <c r="B336" s="5" t="s">
        <v>62</v>
      </c>
      <c r="C336" s="4" t="str">
        <f>"""dateTimeUTC"":"""&amp;TEXT(ForecastModelInputs!A337,"YYYY-MM-DD HH:MM:SS")&amp;".0000000"","</f>
        <v>"dateTimeUTC":"2019-03-16 23:30:00.0000000",</v>
      </c>
      <c r="D336" s="5" t="str">
        <f>"""temp_location3"":" &amp;ForecastModelInputs!C337&amp;","</f>
        <v>"temp_location3":5.85,</v>
      </c>
      <c r="E336" s="5" t="str">
        <f>"""temp_location6"":" &amp;ForecastModelInputs!D337&amp;","</f>
        <v>"temp_location6":8.48,</v>
      </c>
      <c r="F336" s="5" t="str">
        <f>"""temp_location2"":" &amp;ForecastModelInputs!E337&amp;","</f>
        <v>"temp_location2":6.54,</v>
      </c>
      <c r="G336" s="5" t="str">
        <f>"""temp_location4"":" &amp;ForecastModelInputs!F337&amp;","</f>
        <v>"temp_location4":5.75,</v>
      </c>
      <c r="H336" s="5" t="str">
        <f>"""temp_location5"":" &amp;ForecastModelInputs!G337&amp;","</f>
        <v>"temp_location5":8.33,</v>
      </c>
      <c r="I336" s="5" t="str">
        <f>"""temp_location1"":" &amp;ForecastModelInputs!H337&amp;","</f>
        <v>"temp_location1":6.42,</v>
      </c>
      <c r="J336" s="5" t="str">
        <f>"""solar_location3"":" &amp;ForecastModelInputs!I337&amp;","</f>
        <v>"solar_location3":0,</v>
      </c>
      <c r="K336" s="5" t="str">
        <f>"""solar_location6"":" &amp;ForecastModelInputs!J337&amp;","</f>
        <v>"solar_location6":0,</v>
      </c>
      <c r="L336" s="5" t="str">
        <f>"""solar_location2"":" &amp;ForecastModelInputs!K337&amp;","</f>
        <v>"solar_location2":0,</v>
      </c>
      <c r="M336" s="5" t="str">
        <f>"""solar_location4"":" &amp;ForecastModelInputs!L337&amp;","</f>
        <v>"solar_location4":0,</v>
      </c>
      <c r="N336" s="5" t="str">
        <f>"""solar_location5"":" &amp;ForecastModelInputs!M337&amp;","</f>
        <v>"solar_location5":0,</v>
      </c>
      <c r="O336" s="5" t="str">
        <f>"""solar_location1"":" &amp;ForecastModelInputs!N337&amp;","</f>
        <v>"solar_location1":0,</v>
      </c>
      <c r="P336" s="5" t="str">
        <f>"""summerWinter"":""" &amp;ForecastModelInputs!O337&amp;""","</f>
        <v>"summerWinter":"WINTER",</v>
      </c>
      <c r="Q336" s="4" t="str">
        <f>"""dateTimeLocal"":"""&amp;TEXT(ForecastModelInputs!P337,"YYYY-MM-DD HH:MM:SS")&amp;".0000000"","</f>
        <v>"dateTimeLocal":"2019-03-16 23:30:00.0000000",</v>
      </c>
      <c r="R336" s="5" t="str">
        <f>"""year"":" &amp;ForecastModelInputs!Q337&amp;","</f>
        <v>"year":2019,</v>
      </c>
      <c r="S336" s="5" t="str">
        <f>"""monthNum"":" &amp;ForecastModelInputs!R337&amp;","</f>
        <v>"monthNum":3,</v>
      </c>
      <c r="T336" s="5" t="str">
        <f>"""monthName"":""" &amp;ForecastModelInputs!S337&amp;""","</f>
        <v>"monthName":"Mar",</v>
      </c>
      <c r="U336" s="5" t="str">
        <f>"""weekNumber"":" &amp;ForecastModelInputs!T337&amp;","</f>
        <v>"weekNumber":11,</v>
      </c>
      <c r="V336" s="5" t="str">
        <f>"""dayOfWeek"":""" &amp;TRIM(ForecastModelInputs!U337)&amp;""","</f>
        <v>"dayOfWeek":"Sat",</v>
      </c>
      <c r="W336" s="5" t="str">
        <f>"""dayOfWeekNumber"":" &amp;ForecastModelInputs!V337&amp;","</f>
        <v>"dayOfWeekNumber":7,</v>
      </c>
      <c r="X336" s="5" t="str">
        <f>"""hourText"":"&amp;ForecastModelInputs!X337&amp;","</f>
        <v>"hourText":23,</v>
      </c>
      <c r="Y336" s="5" t="str">
        <f>"""hourNumber"":" &amp;ForecastModelInputs!X337&amp;","</f>
        <v>"hourNumber":23,</v>
      </c>
      <c r="Z336" s="5" t="str">
        <f>"""settlementPeriod"":" &amp;ForecastModelInputs!Y337&amp;","</f>
        <v>"settlementPeriod":48,</v>
      </c>
      <c r="AA336" s="5" t="s">
        <v>63</v>
      </c>
      <c r="AB336" s="5" t="str">
        <f>"""bankHoliday"":""" &amp;ForecastModelInputs!Z337&amp;""","</f>
        <v>"bankHoliday":"44227.9791666667",</v>
      </c>
      <c r="AC336" s="5" t="str">
        <f>"""workingDay"":""" &amp;ForecastModelInputs!AA337&amp;"""}"</f>
        <v>"workingDay":"NOT HOLIDAY"}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D1C1-1AA9-4EDA-BD08-1D8BB967BB69}">
  <dimension ref="A1:A337"/>
  <sheetViews>
    <sheetView workbookViewId="0">
      <selection activeCell="J9" sqref="I9:J9"/>
    </sheetView>
  </sheetViews>
  <sheetFormatPr defaultRowHeight="14.4" x14ac:dyDescent="0.3"/>
  <cols>
    <col min="1" max="1" width="18.33203125" bestFit="1" customWidth="1"/>
  </cols>
  <sheetData>
    <row r="1" spans="1:1" x14ac:dyDescent="0.3">
      <c r="A1" t="s">
        <v>403</v>
      </c>
    </row>
    <row r="2" spans="1:1" x14ac:dyDescent="0.3">
      <c r="A2">
        <v>2.6131575311820407</v>
      </c>
    </row>
    <row r="3" spans="1:1" x14ac:dyDescent="0.3">
      <c r="A3">
        <v>2.5643091967206426</v>
      </c>
    </row>
    <row r="4" spans="1:1" x14ac:dyDescent="0.3">
      <c r="A4">
        <v>2.3630054916872778</v>
      </c>
    </row>
    <row r="5" spans="1:1" x14ac:dyDescent="0.3">
      <c r="A5">
        <v>2.2794597502173115</v>
      </c>
    </row>
    <row r="6" spans="1:1" x14ac:dyDescent="0.3">
      <c r="A6">
        <v>2.2291745908356124</v>
      </c>
    </row>
    <row r="7" spans="1:1" x14ac:dyDescent="0.3">
      <c r="A7">
        <v>2.1945246668944791</v>
      </c>
    </row>
    <row r="8" spans="1:1" x14ac:dyDescent="0.3">
      <c r="A8">
        <v>2.0748482494117328</v>
      </c>
    </row>
    <row r="9" spans="1:1" x14ac:dyDescent="0.3">
      <c r="A9">
        <v>2.0434591664068646</v>
      </c>
    </row>
    <row r="10" spans="1:1" x14ac:dyDescent="0.3">
      <c r="A10">
        <v>1.9637067747784489</v>
      </c>
    </row>
    <row r="11" spans="1:1" x14ac:dyDescent="0.3">
      <c r="A11">
        <v>1.9285931687266984</v>
      </c>
    </row>
    <row r="12" spans="1:1" x14ac:dyDescent="0.3">
      <c r="A12">
        <v>1.9664288923919464</v>
      </c>
    </row>
    <row r="13" spans="1:1" x14ac:dyDescent="0.3">
      <c r="A13">
        <v>1.9863876516239511</v>
      </c>
    </row>
    <row r="14" spans="1:1" x14ac:dyDescent="0.3">
      <c r="A14">
        <v>2.0629704342372963</v>
      </c>
    </row>
    <row r="15" spans="1:1" x14ac:dyDescent="0.3">
      <c r="A15">
        <v>2.1766127303034057</v>
      </c>
    </row>
    <row r="16" spans="1:1" x14ac:dyDescent="0.3">
      <c r="A16">
        <v>2.3005169077647571</v>
      </c>
    </row>
    <row r="17" spans="1:1" x14ac:dyDescent="0.3">
      <c r="A17">
        <v>2.6657188653312658</v>
      </c>
    </row>
    <row r="18" spans="1:1" x14ac:dyDescent="0.3">
      <c r="A18">
        <v>2.9964779626017566</v>
      </c>
    </row>
    <row r="19" spans="1:1" x14ac:dyDescent="0.3">
      <c r="A19">
        <v>3.1470572402870141</v>
      </c>
    </row>
    <row r="20" spans="1:1" x14ac:dyDescent="0.3">
      <c r="A20">
        <v>3.3750952861436798</v>
      </c>
    </row>
    <row r="21" spans="1:1" x14ac:dyDescent="0.3">
      <c r="A21">
        <v>3.3814587407973522</v>
      </c>
    </row>
    <row r="22" spans="1:1" x14ac:dyDescent="0.3">
      <c r="A22">
        <v>3.4259120755951562</v>
      </c>
    </row>
    <row r="23" spans="1:1" x14ac:dyDescent="0.3">
      <c r="A23">
        <v>3.359000854177923</v>
      </c>
    </row>
    <row r="24" spans="1:1" x14ac:dyDescent="0.3">
      <c r="A24">
        <v>3.274479398183209</v>
      </c>
    </row>
    <row r="25" spans="1:1" x14ac:dyDescent="0.3">
      <c r="A25">
        <v>3.2436997059522628</v>
      </c>
    </row>
    <row r="26" spans="1:1" x14ac:dyDescent="0.3">
      <c r="A26">
        <v>3.3286994182302414</v>
      </c>
    </row>
    <row r="27" spans="1:1" x14ac:dyDescent="0.3">
      <c r="A27">
        <v>3.2829008767123837</v>
      </c>
    </row>
    <row r="28" spans="1:1" x14ac:dyDescent="0.3">
      <c r="A28">
        <v>3.2441817288376922</v>
      </c>
    </row>
    <row r="29" spans="1:1" x14ac:dyDescent="0.3">
      <c r="A29">
        <v>3.2063256713801582</v>
      </c>
    </row>
    <row r="30" spans="1:1" x14ac:dyDescent="0.3">
      <c r="A30">
        <v>3.290331971500299</v>
      </c>
    </row>
    <row r="31" spans="1:1" x14ac:dyDescent="0.3">
      <c r="A31">
        <v>3.2928282558131077</v>
      </c>
    </row>
    <row r="32" spans="1:1" x14ac:dyDescent="0.3">
      <c r="A32">
        <v>3.4439908739133966</v>
      </c>
    </row>
    <row r="33" spans="1:1" x14ac:dyDescent="0.3">
      <c r="A33">
        <v>3.5602313860732142</v>
      </c>
    </row>
    <row r="34" spans="1:1" x14ac:dyDescent="0.3">
      <c r="A34">
        <v>3.8522511335607534</v>
      </c>
    </row>
    <row r="35" spans="1:1" x14ac:dyDescent="0.3">
      <c r="A35">
        <v>4.1621581939809129</v>
      </c>
    </row>
    <row r="36" spans="1:1" x14ac:dyDescent="0.3">
      <c r="A36">
        <v>4.4856911148484393</v>
      </c>
    </row>
    <row r="37" spans="1:1" x14ac:dyDescent="0.3">
      <c r="A37">
        <v>4.6483660029060889</v>
      </c>
    </row>
    <row r="38" spans="1:1" x14ac:dyDescent="0.3">
      <c r="A38">
        <v>4.9131744255940966</v>
      </c>
    </row>
    <row r="39" spans="1:1" x14ac:dyDescent="0.3">
      <c r="A39">
        <v>4.7993527001320366</v>
      </c>
    </row>
    <row r="40" spans="1:1" x14ac:dyDescent="0.3">
      <c r="A40">
        <v>4.5293593776445213</v>
      </c>
    </row>
    <row r="41" spans="1:1" x14ac:dyDescent="0.3">
      <c r="A41">
        <v>4.2965715202681736</v>
      </c>
    </row>
    <row r="42" spans="1:1" x14ac:dyDescent="0.3">
      <c r="A42">
        <v>4.0424751608365561</v>
      </c>
    </row>
    <row r="43" spans="1:1" x14ac:dyDescent="0.3">
      <c r="A43">
        <v>3.8126750251839439</v>
      </c>
    </row>
    <row r="44" spans="1:1" x14ac:dyDescent="0.3">
      <c r="A44">
        <v>3.6179188685941326</v>
      </c>
    </row>
    <row r="45" spans="1:1" x14ac:dyDescent="0.3">
      <c r="A45">
        <v>3.3098411088358586</v>
      </c>
    </row>
    <row r="46" spans="1:1" x14ac:dyDescent="0.3">
      <c r="A46">
        <v>3.0365889886065629</v>
      </c>
    </row>
    <row r="47" spans="1:1" x14ac:dyDescent="0.3">
      <c r="A47">
        <v>2.6817276835696502</v>
      </c>
    </row>
    <row r="48" spans="1:1" x14ac:dyDescent="0.3">
      <c r="A48">
        <v>2.4622712062945458</v>
      </c>
    </row>
    <row r="49" spans="1:1" x14ac:dyDescent="0.3">
      <c r="A49">
        <v>2.2687428131626244</v>
      </c>
    </row>
    <row r="50" spans="1:1" x14ac:dyDescent="0.3">
      <c r="A50">
        <v>2.587834224319455</v>
      </c>
    </row>
    <row r="51" spans="1:1" x14ac:dyDescent="0.3">
      <c r="A51">
        <v>2.5495237005882285</v>
      </c>
    </row>
    <row r="52" spans="1:1" x14ac:dyDescent="0.3">
      <c r="A52">
        <v>2.4157250799383334</v>
      </c>
    </row>
    <row r="53" spans="1:1" x14ac:dyDescent="0.3">
      <c r="A53">
        <v>2.3492807231784849</v>
      </c>
    </row>
    <row r="54" spans="1:1" x14ac:dyDescent="0.3">
      <c r="A54">
        <v>2.3091144892161606</v>
      </c>
    </row>
    <row r="55" spans="1:1" x14ac:dyDescent="0.3">
      <c r="A55">
        <v>2.2642774381566304</v>
      </c>
    </row>
    <row r="56" spans="1:1" x14ac:dyDescent="0.3">
      <c r="A56">
        <v>2.142671436350517</v>
      </c>
    </row>
    <row r="57" spans="1:1" x14ac:dyDescent="0.3">
      <c r="A57">
        <v>2.1099043923639247</v>
      </c>
    </row>
    <row r="58" spans="1:1" x14ac:dyDescent="0.3">
      <c r="A58">
        <v>2.043256887486165</v>
      </c>
    </row>
    <row r="59" spans="1:1" x14ac:dyDescent="0.3">
      <c r="A59">
        <v>1.9991500762736449</v>
      </c>
    </row>
    <row r="60" spans="1:1" x14ac:dyDescent="0.3">
      <c r="A60">
        <v>2.1170345808432347</v>
      </c>
    </row>
    <row r="61" spans="1:1" x14ac:dyDescent="0.3">
      <c r="A61">
        <v>2.2333243392137963</v>
      </c>
    </row>
    <row r="62" spans="1:1" x14ac:dyDescent="0.3">
      <c r="A62">
        <v>2.643004497917671</v>
      </c>
    </row>
    <row r="63" spans="1:1" x14ac:dyDescent="0.3">
      <c r="A63">
        <v>2.9783088970772584</v>
      </c>
    </row>
    <row r="64" spans="1:1" x14ac:dyDescent="0.3">
      <c r="A64">
        <v>3.3161421342909656</v>
      </c>
    </row>
    <row r="65" spans="1:1" x14ac:dyDescent="0.3">
      <c r="A65">
        <v>3.5509821566504365</v>
      </c>
    </row>
    <row r="66" spans="1:1" x14ac:dyDescent="0.3">
      <c r="A66">
        <v>3.444778857533433</v>
      </c>
    </row>
    <row r="67" spans="1:1" x14ac:dyDescent="0.3">
      <c r="A67">
        <v>3.4403656866473509</v>
      </c>
    </row>
    <row r="68" spans="1:1" x14ac:dyDescent="0.3">
      <c r="A68">
        <v>3.2522044228821625</v>
      </c>
    </row>
    <row r="69" spans="1:1" x14ac:dyDescent="0.3">
      <c r="A69">
        <v>3.2239323005258562</v>
      </c>
    </row>
    <row r="70" spans="1:1" x14ac:dyDescent="0.3">
      <c r="A70">
        <v>3.0641478038809997</v>
      </c>
    </row>
    <row r="71" spans="1:1" x14ac:dyDescent="0.3">
      <c r="A71">
        <v>3.0063282526729291</v>
      </c>
    </row>
    <row r="72" spans="1:1" x14ac:dyDescent="0.3">
      <c r="A72">
        <v>3.008322330460516</v>
      </c>
    </row>
    <row r="73" spans="1:1" x14ac:dyDescent="0.3">
      <c r="A73">
        <v>2.9598263917367453</v>
      </c>
    </row>
    <row r="74" spans="1:1" x14ac:dyDescent="0.3">
      <c r="A74">
        <v>3.0290508820229394</v>
      </c>
    </row>
    <row r="75" spans="1:1" x14ac:dyDescent="0.3">
      <c r="A75">
        <v>2.9762514504148583</v>
      </c>
    </row>
    <row r="76" spans="1:1" x14ac:dyDescent="0.3">
      <c r="A76">
        <v>2.9330413636220807</v>
      </c>
    </row>
    <row r="77" spans="1:1" x14ac:dyDescent="0.3">
      <c r="A77">
        <v>2.8808650110430336</v>
      </c>
    </row>
    <row r="78" spans="1:1" x14ac:dyDescent="0.3">
      <c r="A78">
        <v>2.9297971505185321</v>
      </c>
    </row>
    <row r="79" spans="1:1" x14ac:dyDescent="0.3">
      <c r="A79">
        <v>2.9414292551050862</v>
      </c>
    </row>
    <row r="80" spans="1:1" x14ac:dyDescent="0.3">
      <c r="A80">
        <v>2.9186301027683799</v>
      </c>
    </row>
    <row r="81" spans="1:1" x14ac:dyDescent="0.3">
      <c r="A81">
        <v>3.0750278821473196</v>
      </c>
    </row>
    <row r="82" spans="1:1" x14ac:dyDescent="0.3">
      <c r="A82">
        <v>3.5360759629517342</v>
      </c>
    </row>
    <row r="83" spans="1:1" x14ac:dyDescent="0.3">
      <c r="A83">
        <v>3.8541309860491384</v>
      </c>
    </row>
    <row r="84" spans="1:1" x14ac:dyDescent="0.3">
      <c r="A84">
        <v>4.2577740404888509</v>
      </c>
    </row>
    <row r="85" spans="1:1" x14ac:dyDescent="0.3">
      <c r="A85">
        <v>4.3687740904625443</v>
      </c>
    </row>
    <row r="86" spans="1:1" x14ac:dyDescent="0.3">
      <c r="A86">
        <v>4.8441964991010611</v>
      </c>
    </row>
    <row r="87" spans="1:1" x14ac:dyDescent="0.3">
      <c r="A87">
        <v>4.7665253149481366</v>
      </c>
    </row>
    <row r="88" spans="1:1" x14ac:dyDescent="0.3">
      <c r="A88">
        <v>4.5220224517181222</v>
      </c>
    </row>
    <row r="89" spans="1:1" x14ac:dyDescent="0.3">
      <c r="A89">
        <v>4.322537295304242</v>
      </c>
    </row>
    <row r="90" spans="1:1" x14ac:dyDescent="0.3">
      <c r="A90">
        <v>4.0643141792551045</v>
      </c>
    </row>
    <row r="91" spans="1:1" x14ac:dyDescent="0.3">
      <c r="A91">
        <v>3.8453105411740505</v>
      </c>
    </row>
    <row r="92" spans="1:1" x14ac:dyDescent="0.3">
      <c r="A92">
        <v>3.5384196262903624</v>
      </c>
    </row>
    <row r="93" spans="1:1" x14ac:dyDescent="0.3">
      <c r="A93">
        <v>3.2672216553076079</v>
      </c>
    </row>
    <row r="94" spans="1:1" x14ac:dyDescent="0.3">
      <c r="A94">
        <v>3.0036759388034908</v>
      </c>
    </row>
    <row r="95" spans="1:1" x14ac:dyDescent="0.3">
      <c r="A95">
        <v>2.6489012340836733</v>
      </c>
    </row>
    <row r="96" spans="1:1" x14ac:dyDescent="0.3">
      <c r="A96">
        <v>2.3993091566577376</v>
      </c>
    </row>
    <row r="97" spans="1:1" x14ac:dyDescent="0.3">
      <c r="A97">
        <v>2.2156216003754139</v>
      </c>
    </row>
    <row r="98" spans="1:1" x14ac:dyDescent="0.3">
      <c r="A98">
        <v>2.5246458999355577</v>
      </c>
    </row>
    <row r="99" spans="1:1" x14ac:dyDescent="0.3">
      <c r="A99">
        <v>2.4868401375093989</v>
      </c>
    </row>
    <row r="100" spans="1:1" x14ac:dyDescent="0.3">
      <c r="A100">
        <v>2.3190560845188513</v>
      </c>
    </row>
    <row r="101" spans="1:1" x14ac:dyDescent="0.3">
      <c r="A101">
        <v>2.2477907068344418</v>
      </c>
    </row>
    <row r="102" spans="1:1" x14ac:dyDescent="0.3">
      <c r="A102">
        <v>2.1887296322930907</v>
      </c>
    </row>
    <row r="103" spans="1:1" x14ac:dyDescent="0.3">
      <c r="A103">
        <v>2.144978580806002</v>
      </c>
    </row>
    <row r="104" spans="1:1" x14ac:dyDescent="0.3">
      <c r="A104">
        <v>2.0217022057890128</v>
      </c>
    </row>
    <row r="105" spans="1:1" x14ac:dyDescent="0.3">
      <c r="A105">
        <v>1.9892427619790751</v>
      </c>
    </row>
    <row r="106" spans="1:1" x14ac:dyDescent="0.3">
      <c r="A106">
        <v>1.945173004211163</v>
      </c>
    </row>
    <row r="107" spans="1:1" x14ac:dyDescent="0.3">
      <c r="A107">
        <v>1.9114054655210095</v>
      </c>
    </row>
    <row r="108" spans="1:1" x14ac:dyDescent="0.3">
      <c r="A108">
        <v>2.0184704121931043</v>
      </c>
    </row>
    <row r="109" spans="1:1" x14ac:dyDescent="0.3">
      <c r="A109">
        <v>2.1265637765622736</v>
      </c>
    </row>
    <row r="110" spans="1:1" x14ac:dyDescent="0.3">
      <c r="A110">
        <v>2.5510728834105323</v>
      </c>
    </row>
    <row r="111" spans="1:1" x14ac:dyDescent="0.3">
      <c r="A111">
        <v>2.8857304171679226</v>
      </c>
    </row>
    <row r="112" spans="1:1" x14ac:dyDescent="0.3">
      <c r="A112">
        <v>3.25103737610331</v>
      </c>
    </row>
    <row r="113" spans="1:1" x14ac:dyDescent="0.3">
      <c r="A113">
        <v>3.5705237860373336</v>
      </c>
    </row>
    <row r="114" spans="1:1" x14ac:dyDescent="0.3">
      <c r="A114">
        <v>3.667629572195767</v>
      </c>
    </row>
    <row r="115" spans="1:1" x14ac:dyDescent="0.3">
      <c r="A115">
        <v>3.7068016105460657</v>
      </c>
    </row>
    <row r="116" spans="1:1" x14ac:dyDescent="0.3">
      <c r="A116">
        <v>3.7159972475341214</v>
      </c>
    </row>
    <row r="117" spans="1:1" x14ac:dyDescent="0.3">
      <c r="A117">
        <v>3.7181419395469311</v>
      </c>
    </row>
    <row r="118" spans="1:1" x14ac:dyDescent="0.3">
      <c r="A118">
        <v>3.6440554987652143</v>
      </c>
    </row>
    <row r="119" spans="1:1" x14ac:dyDescent="0.3">
      <c r="A119">
        <v>3.6013818386720722</v>
      </c>
    </row>
    <row r="120" spans="1:1" x14ac:dyDescent="0.3">
      <c r="A120">
        <v>3.655682394214673</v>
      </c>
    </row>
    <row r="121" spans="1:1" x14ac:dyDescent="0.3">
      <c r="A121">
        <v>3.6251320685455681</v>
      </c>
    </row>
    <row r="122" spans="1:1" x14ac:dyDescent="0.3">
      <c r="A122">
        <v>3.7055909717572049</v>
      </c>
    </row>
    <row r="123" spans="1:1" x14ac:dyDescent="0.3">
      <c r="A123">
        <v>3.6647181674418379</v>
      </c>
    </row>
    <row r="124" spans="1:1" x14ac:dyDescent="0.3">
      <c r="A124">
        <v>3.6238109186505016</v>
      </c>
    </row>
    <row r="125" spans="1:1" x14ac:dyDescent="0.3">
      <c r="A125">
        <v>3.5729410150731393</v>
      </c>
    </row>
    <row r="126" spans="1:1" x14ac:dyDescent="0.3">
      <c r="A126">
        <v>3.456898307378601</v>
      </c>
    </row>
    <row r="127" spans="1:1" x14ac:dyDescent="0.3">
      <c r="A127">
        <v>3.4415040998589914</v>
      </c>
    </row>
    <row r="128" spans="1:1" x14ac:dyDescent="0.3">
      <c r="A128">
        <v>3.1787276903299935</v>
      </c>
    </row>
    <row r="129" spans="1:1" x14ac:dyDescent="0.3">
      <c r="A129">
        <v>3.3463319187424396</v>
      </c>
    </row>
    <row r="130" spans="1:1" x14ac:dyDescent="0.3">
      <c r="A130">
        <v>3.5896644656047818</v>
      </c>
    </row>
    <row r="131" spans="1:1" x14ac:dyDescent="0.3">
      <c r="A131">
        <v>3.9282679874828901</v>
      </c>
    </row>
    <row r="132" spans="1:1" x14ac:dyDescent="0.3">
      <c r="A132">
        <v>4.3264434372952998</v>
      </c>
    </row>
    <row r="133" spans="1:1" x14ac:dyDescent="0.3">
      <c r="A133">
        <v>4.4514973725945346</v>
      </c>
    </row>
    <row r="134" spans="1:1" x14ac:dyDescent="0.3">
      <c r="A134">
        <v>4.8298727373761636</v>
      </c>
    </row>
    <row r="135" spans="1:1" x14ac:dyDescent="0.3">
      <c r="A135">
        <v>4.7783891417994333</v>
      </c>
    </row>
    <row r="136" spans="1:1" x14ac:dyDescent="0.3">
      <c r="A136">
        <v>4.591567153717321</v>
      </c>
    </row>
    <row r="137" spans="1:1" x14ac:dyDescent="0.3">
      <c r="A137">
        <v>4.3756527470144864</v>
      </c>
    </row>
    <row r="138" spans="1:1" x14ac:dyDescent="0.3">
      <c r="A138">
        <v>4.1403484651720692</v>
      </c>
    </row>
    <row r="139" spans="1:1" x14ac:dyDescent="0.3">
      <c r="A139">
        <v>3.9072707559207625</v>
      </c>
    </row>
    <row r="140" spans="1:1" x14ac:dyDescent="0.3">
      <c r="A140">
        <v>3.650419815918426</v>
      </c>
    </row>
    <row r="141" spans="1:1" x14ac:dyDescent="0.3">
      <c r="A141">
        <v>3.3538226372499165</v>
      </c>
    </row>
    <row r="142" spans="1:1" x14ac:dyDescent="0.3">
      <c r="A142">
        <v>3.0529519918007963</v>
      </c>
    </row>
    <row r="143" spans="1:1" x14ac:dyDescent="0.3">
      <c r="A143">
        <v>2.699630808513795</v>
      </c>
    </row>
    <row r="144" spans="1:1" x14ac:dyDescent="0.3">
      <c r="A144">
        <v>2.4477896354047251</v>
      </c>
    </row>
    <row r="145" spans="1:1" x14ac:dyDescent="0.3">
      <c r="A145">
        <v>2.2886848789389456</v>
      </c>
    </row>
    <row r="146" spans="1:1" x14ac:dyDescent="0.3">
      <c r="A146">
        <v>2.574260920367399</v>
      </c>
    </row>
    <row r="147" spans="1:1" x14ac:dyDescent="0.3">
      <c r="A147">
        <v>2.5325871084744778</v>
      </c>
    </row>
    <row r="148" spans="1:1" x14ac:dyDescent="0.3">
      <c r="A148">
        <v>2.388271045617393</v>
      </c>
    </row>
    <row r="149" spans="1:1" x14ac:dyDescent="0.3">
      <c r="A149">
        <v>2.3173795660716863</v>
      </c>
    </row>
    <row r="150" spans="1:1" x14ac:dyDescent="0.3">
      <c r="A150">
        <v>2.2814705897898566</v>
      </c>
    </row>
    <row r="151" spans="1:1" x14ac:dyDescent="0.3">
      <c r="A151">
        <v>2.2365839926368323</v>
      </c>
    </row>
    <row r="152" spans="1:1" x14ac:dyDescent="0.3">
      <c r="A152">
        <v>2.1165321858749784</v>
      </c>
    </row>
    <row r="153" spans="1:1" x14ac:dyDescent="0.3">
      <c r="A153">
        <v>2.0815444462579049</v>
      </c>
    </row>
    <row r="154" spans="1:1" x14ac:dyDescent="0.3">
      <c r="A154">
        <v>2.0246837224296308</v>
      </c>
    </row>
    <row r="155" spans="1:1" x14ac:dyDescent="0.3">
      <c r="A155">
        <v>1.9854189811657563</v>
      </c>
    </row>
    <row r="156" spans="1:1" x14ac:dyDescent="0.3">
      <c r="A156">
        <v>2.1132691232241574</v>
      </c>
    </row>
    <row r="157" spans="1:1" x14ac:dyDescent="0.3">
      <c r="A157">
        <v>2.2173796190986685</v>
      </c>
    </row>
    <row r="158" spans="1:1" x14ac:dyDescent="0.3">
      <c r="A158">
        <v>2.6215009053969163</v>
      </c>
    </row>
    <row r="159" spans="1:1" x14ac:dyDescent="0.3">
      <c r="A159">
        <v>2.9515111349384875</v>
      </c>
    </row>
    <row r="160" spans="1:1" x14ac:dyDescent="0.3">
      <c r="A160">
        <v>3.2404606855295355</v>
      </c>
    </row>
    <row r="161" spans="1:1" x14ac:dyDescent="0.3">
      <c r="A161">
        <v>3.480579564782206</v>
      </c>
    </row>
    <row r="162" spans="1:1" x14ac:dyDescent="0.3">
      <c r="A162">
        <v>3.3726525133898821</v>
      </c>
    </row>
    <row r="163" spans="1:1" x14ac:dyDescent="0.3">
      <c r="A163">
        <v>3.3694164118393348</v>
      </c>
    </row>
    <row r="164" spans="1:1" x14ac:dyDescent="0.3">
      <c r="A164">
        <v>3.2652507681586949</v>
      </c>
    </row>
    <row r="165" spans="1:1" x14ac:dyDescent="0.3">
      <c r="A165">
        <v>3.2170290230103231</v>
      </c>
    </row>
    <row r="166" spans="1:1" x14ac:dyDescent="0.3">
      <c r="A166">
        <v>3.0371405322889657</v>
      </c>
    </row>
    <row r="167" spans="1:1" x14ac:dyDescent="0.3">
      <c r="A167">
        <v>2.9499570751345208</v>
      </c>
    </row>
    <row r="168" spans="1:1" x14ac:dyDescent="0.3">
      <c r="A168">
        <v>3.0145973918808129</v>
      </c>
    </row>
    <row r="169" spans="1:1" x14ac:dyDescent="0.3">
      <c r="A169">
        <v>2.9812664397915736</v>
      </c>
    </row>
    <row r="170" spans="1:1" x14ac:dyDescent="0.3">
      <c r="A170">
        <v>3.0342853158528809</v>
      </c>
    </row>
    <row r="171" spans="1:1" x14ac:dyDescent="0.3">
      <c r="A171">
        <v>2.971115192889259</v>
      </c>
    </row>
    <row r="172" spans="1:1" x14ac:dyDescent="0.3">
      <c r="A172">
        <v>2.9470059069253201</v>
      </c>
    </row>
    <row r="173" spans="1:1" x14ac:dyDescent="0.3">
      <c r="A173">
        <v>2.8989154962121959</v>
      </c>
    </row>
    <row r="174" spans="1:1" x14ac:dyDescent="0.3">
      <c r="A174">
        <v>2.9314154379577122</v>
      </c>
    </row>
    <row r="175" spans="1:1" x14ac:dyDescent="0.3">
      <c r="A175">
        <v>2.9202262985186676</v>
      </c>
    </row>
    <row r="176" spans="1:1" x14ac:dyDescent="0.3">
      <c r="A176">
        <v>2.8379298638441708</v>
      </c>
    </row>
    <row r="177" spans="1:1" x14ac:dyDescent="0.3">
      <c r="A177">
        <v>3.0467720616333427</v>
      </c>
    </row>
    <row r="178" spans="1:1" x14ac:dyDescent="0.3">
      <c r="A178">
        <v>3.5571356466237138</v>
      </c>
    </row>
    <row r="179" spans="1:1" x14ac:dyDescent="0.3">
      <c r="A179">
        <v>3.9058481481876082</v>
      </c>
    </row>
    <row r="180" spans="1:1" x14ac:dyDescent="0.3">
      <c r="A180">
        <v>4.3182192171299825</v>
      </c>
    </row>
    <row r="181" spans="1:1" x14ac:dyDescent="0.3">
      <c r="A181">
        <v>4.4546691679277508</v>
      </c>
    </row>
    <row r="182" spans="1:1" x14ac:dyDescent="0.3">
      <c r="A182">
        <v>4.7916215861302369</v>
      </c>
    </row>
    <row r="183" spans="1:1" x14ac:dyDescent="0.3">
      <c r="A183">
        <v>4.7321156007558081</v>
      </c>
    </row>
    <row r="184" spans="1:1" x14ac:dyDescent="0.3">
      <c r="A184">
        <v>4.5169828230100606</v>
      </c>
    </row>
    <row r="185" spans="1:1" x14ac:dyDescent="0.3">
      <c r="A185">
        <v>4.3179958274002779</v>
      </c>
    </row>
    <row r="186" spans="1:1" x14ac:dyDescent="0.3">
      <c r="A186">
        <v>4.0557253838530318</v>
      </c>
    </row>
    <row r="187" spans="1:1" x14ac:dyDescent="0.3">
      <c r="A187">
        <v>3.833969740643322</v>
      </c>
    </row>
    <row r="188" spans="1:1" x14ac:dyDescent="0.3">
      <c r="A188">
        <v>3.5326165859765788</v>
      </c>
    </row>
    <row r="189" spans="1:1" x14ac:dyDescent="0.3">
      <c r="A189">
        <v>3.2599199060388826</v>
      </c>
    </row>
    <row r="190" spans="1:1" x14ac:dyDescent="0.3">
      <c r="A190">
        <v>3.0027690472602795</v>
      </c>
    </row>
    <row r="191" spans="1:1" x14ac:dyDescent="0.3">
      <c r="A191">
        <v>2.6490872944340524</v>
      </c>
    </row>
    <row r="192" spans="1:1" x14ac:dyDescent="0.3">
      <c r="A192">
        <v>2.3896285862240134</v>
      </c>
    </row>
    <row r="193" spans="1:1" x14ac:dyDescent="0.3">
      <c r="A193">
        <v>2.208632836085513</v>
      </c>
    </row>
    <row r="194" spans="1:1" x14ac:dyDescent="0.3">
      <c r="A194">
        <v>2.5133122639287504</v>
      </c>
    </row>
    <row r="195" spans="1:1" x14ac:dyDescent="0.3">
      <c r="A195">
        <v>2.4753899403180633</v>
      </c>
    </row>
    <row r="196" spans="1:1" x14ac:dyDescent="0.3">
      <c r="A196">
        <v>2.3058004740389486</v>
      </c>
    </row>
    <row r="197" spans="1:1" x14ac:dyDescent="0.3">
      <c r="A197">
        <v>2.2354988228338475</v>
      </c>
    </row>
    <row r="198" spans="1:1" x14ac:dyDescent="0.3">
      <c r="A198">
        <v>2.1773596881094837</v>
      </c>
    </row>
    <row r="199" spans="1:1" x14ac:dyDescent="0.3">
      <c r="A199">
        <v>2.1342834029938764</v>
      </c>
    </row>
    <row r="200" spans="1:1" x14ac:dyDescent="0.3">
      <c r="A200">
        <v>2.010894723833486</v>
      </c>
    </row>
    <row r="201" spans="1:1" x14ac:dyDescent="0.3">
      <c r="A201">
        <v>1.9773779382769112</v>
      </c>
    </row>
    <row r="202" spans="1:1" x14ac:dyDescent="0.3">
      <c r="A202">
        <v>1.9354353025082771</v>
      </c>
    </row>
    <row r="203" spans="1:1" x14ac:dyDescent="0.3">
      <c r="A203">
        <v>1.8939449940555553</v>
      </c>
    </row>
    <row r="204" spans="1:1" x14ac:dyDescent="0.3">
      <c r="A204">
        <v>2.0074140489285659</v>
      </c>
    </row>
    <row r="205" spans="1:1" x14ac:dyDescent="0.3">
      <c r="A205">
        <v>2.1068742506586537</v>
      </c>
    </row>
    <row r="206" spans="1:1" x14ac:dyDescent="0.3">
      <c r="A206">
        <v>2.496363589980648</v>
      </c>
    </row>
    <row r="207" spans="1:1" x14ac:dyDescent="0.3">
      <c r="A207">
        <v>2.8389869194000199</v>
      </c>
    </row>
    <row r="208" spans="1:1" x14ac:dyDescent="0.3">
      <c r="A208">
        <v>3.2274098018258734</v>
      </c>
    </row>
    <row r="209" spans="1:1" x14ac:dyDescent="0.3">
      <c r="A209">
        <v>3.527879992346302</v>
      </c>
    </row>
    <row r="210" spans="1:1" x14ac:dyDescent="0.3">
      <c r="A210">
        <v>3.5990494039014278</v>
      </c>
    </row>
    <row r="211" spans="1:1" x14ac:dyDescent="0.3">
      <c r="A211">
        <v>3.6394503767378064</v>
      </c>
    </row>
    <row r="212" spans="1:1" x14ac:dyDescent="0.3">
      <c r="A212">
        <v>3.6296639554598582</v>
      </c>
    </row>
    <row r="213" spans="1:1" x14ac:dyDescent="0.3">
      <c r="A213">
        <v>3.612418186396309</v>
      </c>
    </row>
    <row r="214" spans="1:1" x14ac:dyDescent="0.3">
      <c r="A214">
        <v>3.5964776672362064</v>
      </c>
    </row>
    <row r="215" spans="1:1" x14ac:dyDescent="0.3">
      <c r="A215">
        <v>3.5525587294985459</v>
      </c>
    </row>
    <row r="216" spans="1:1" x14ac:dyDescent="0.3">
      <c r="A216">
        <v>3.4612613939424679</v>
      </c>
    </row>
    <row r="217" spans="1:1" x14ac:dyDescent="0.3">
      <c r="A217">
        <v>3.4418638518238533</v>
      </c>
    </row>
    <row r="218" spans="1:1" x14ac:dyDescent="0.3">
      <c r="A218">
        <v>3.3412665952905991</v>
      </c>
    </row>
    <row r="219" spans="1:1" x14ac:dyDescent="0.3">
      <c r="A219">
        <v>3.310260998922852</v>
      </c>
    </row>
    <row r="220" spans="1:1" x14ac:dyDescent="0.3">
      <c r="A220">
        <v>3.4238831958261229</v>
      </c>
    </row>
    <row r="221" spans="1:1" x14ac:dyDescent="0.3">
      <c r="A221">
        <v>3.3685804658918301</v>
      </c>
    </row>
    <row r="222" spans="1:1" x14ac:dyDescent="0.3">
      <c r="A222">
        <v>3.4323067311871021</v>
      </c>
    </row>
    <row r="223" spans="1:1" x14ac:dyDescent="0.3">
      <c r="A223">
        <v>3.4296201334327452</v>
      </c>
    </row>
    <row r="224" spans="1:1" x14ac:dyDescent="0.3">
      <c r="A224">
        <v>3.4061182190424057</v>
      </c>
    </row>
    <row r="225" spans="1:1" x14ac:dyDescent="0.3">
      <c r="A225">
        <v>3.5764486988407151</v>
      </c>
    </row>
    <row r="226" spans="1:1" x14ac:dyDescent="0.3">
      <c r="A226">
        <v>3.7042848206038825</v>
      </c>
    </row>
    <row r="227" spans="1:1" x14ac:dyDescent="0.3">
      <c r="A227">
        <v>4.0227602190181067</v>
      </c>
    </row>
    <row r="228" spans="1:1" x14ac:dyDescent="0.3">
      <c r="A228">
        <v>4.4473642564538913</v>
      </c>
    </row>
    <row r="229" spans="1:1" x14ac:dyDescent="0.3">
      <c r="A229">
        <v>4.5915707433557813</v>
      </c>
    </row>
    <row r="230" spans="1:1" x14ac:dyDescent="0.3">
      <c r="A230">
        <v>4.7687084595846194</v>
      </c>
    </row>
    <row r="231" spans="1:1" x14ac:dyDescent="0.3">
      <c r="A231">
        <v>4.7178645125057077</v>
      </c>
    </row>
    <row r="232" spans="1:1" x14ac:dyDescent="0.3">
      <c r="A232">
        <v>4.4924513802461377</v>
      </c>
    </row>
    <row r="233" spans="1:1" x14ac:dyDescent="0.3">
      <c r="A233">
        <v>4.3011718126238883</v>
      </c>
    </row>
    <row r="234" spans="1:1" x14ac:dyDescent="0.3">
      <c r="A234">
        <v>4.0180347075196057</v>
      </c>
    </row>
    <row r="235" spans="1:1" x14ac:dyDescent="0.3">
      <c r="A235">
        <v>3.7952473379849612</v>
      </c>
    </row>
    <row r="236" spans="1:1" x14ac:dyDescent="0.3">
      <c r="A236">
        <v>3.5050918970367388</v>
      </c>
    </row>
    <row r="237" spans="1:1" x14ac:dyDescent="0.3">
      <c r="A237">
        <v>3.2541208641752579</v>
      </c>
    </row>
    <row r="238" spans="1:1" x14ac:dyDescent="0.3">
      <c r="A238">
        <v>3.0067179852189283</v>
      </c>
    </row>
    <row r="239" spans="1:1" x14ac:dyDescent="0.3">
      <c r="A239">
        <v>2.6481303664955274</v>
      </c>
    </row>
    <row r="240" spans="1:1" x14ac:dyDescent="0.3">
      <c r="A240">
        <v>2.4041843623016756</v>
      </c>
    </row>
    <row r="241" spans="1:1" x14ac:dyDescent="0.3">
      <c r="A241">
        <v>2.2160580172990518</v>
      </c>
    </row>
    <row r="242" spans="1:1" x14ac:dyDescent="0.3">
      <c r="A242">
        <v>2.4978178031383673</v>
      </c>
    </row>
    <row r="243" spans="1:1" x14ac:dyDescent="0.3">
      <c r="A243">
        <v>2.4571970711268638</v>
      </c>
    </row>
    <row r="244" spans="1:1" x14ac:dyDescent="0.3">
      <c r="A244">
        <v>2.2872954273449451</v>
      </c>
    </row>
    <row r="245" spans="1:1" x14ac:dyDescent="0.3">
      <c r="A245">
        <v>2.2179977409621761</v>
      </c>
    </row>
    <row r="246" spans="1:1" x14ac:dyDescent="0.3">
      <c r="A246">
        <v>2.1644759226041033</v>
      </c>
    </row>
    <row r="247" spans="1:1" x14ac:dyDescent="0.3">
      <c r="A247">
        <v>2.1199278253568008</v>
      </c>
    </row>
    <row r="248" spans="1:1" x14ac:dyDescent="0.3">
      <c r="A248">
        <v>2.0070853020443078</v>
      </c>
    </row>
    <row r="249" spans="1:1" x14ac:dyDescent="0.3">
      <c r="A249">
        <v>1.9721308881762696</v>
      </c>
    </row>
    <row r="250" spans="1:1" x14ac:dyDescent="0.3">
      <c r="A250">
        <v>1.9332205020952165</v>
      </c>
    </row>
    <row r="251" spans="1:1" x14ac:dyDescent="0.3">
      <c r="A251">
        <v>1.8982128939681171</v>
      </c>
    </row>
    <row r="252" spans="1:1" x14ac:dyDescent="0.3">
      <c r="A252">
        <v>2.0080666391508459</v>
      </c>
    </row>
    <row r="253" spans="1:1" x14ac:dyDescent="0.3">
      <c r="A253">
        <v>2.1025307966403948</v>
      </c>
    </row>
    <row r="254" spans="1:1" x14ac:dyDescent="0.3">
      <c r="A254">
        <v>2.4735551485309233</v>
      </c>
    </row>
    <row r="255" spans="1:1" x14ac:dyDescent="0.3">
      <c r="A255">
        <v>2.7943919634127496</v>
      </c>
    </row>
    <row r="256" spans="1:1" x14ac:dyDescent="0.3">
      <c r="A256">
        <v>3.1761722581930329</v>
      </c>
    </row>
    <row r="257" spans="1:1" x14ac:dyDescent="0.3">
      <c r="A257">
        <v>3.4638862755728215</v>
      </c>
    </row>
    <row r="258" spans="1:1" x14ac:dyDescent="0.3">
      <c r="A258">
        <v>3.5526380919529563</v>
      </c>
    </row>
    <row r="259" spans="1:1" x14ac:dyDescent="0.3">
      <c r="A259">
        <v>3.5918585028208598</v>
      </c>
    </row>
    <row r="260" spans="1:1" x14ac:dyDescent="0.3">
      <c r="A260">
        <v>3.5833181477067244</v>
      </c>
    </row>
    <row r="261" spans="1:1" x14ac:dyDescent="0.3">
      <c r="A261">
        <v>3.5549947430459152</v>
      </c>
    </row>
    <row r="262" spans="1:1" x14ac:dyDescent="0.3">
      <c r="A262">
        <v>3.5711425592610442</v>
      </c>
    </row>
    <row r="263" spans="1:1" x14ac:dyDescent="0.3">
      <c r="A263">
        <v>3.5177176338203364</v>
      </c>
    </row>
    <row r="264" spans="1:1" x14ac:dyDescent="0.3">
      <c r="A264">
        <v>3.4906755568857171</v>
      </c>
    </row>
    <row r="265" spans="1:1" x14ac:dyDescent="0.3">
      <c r="A265">
        <v>3.4679362216948961</v>
      </c>
    </row>
    <row r="266" spans="1:1" x14ac:dyDescent="0.3">
      <c r="A266">
        <v>3.5053332981054095</v>
      </c>
    </row>
    <row r="267" spans="1:1" x14ac:dyDescent="0.3">
      <c r="A267">
        <v>3.4607934203737427</v>
      </c>
    </row>
    <row r="268" spans="1:1" x14ac:dyDescent="0.3">
      <c r="A268">
        <v>3.4155259670808995</v>
      </c>
    </row>
    <row r="269" spans="1:1" x14ac:dyDescent="0.3">
      <c r="A269">
        <v>3.3601164776418408</v>
      </c>
    </row>
    <row r="270" spans="1:1" x14ac:dyDescent="0.3">
      <c r="A270">
        <v>3.2946894865194509</v>
      </c>
    </row>
    <row r="271" spans="1:1" x14ac:dyDescent="0.3">
      <c r="A271">
        <v>3.2804892078806329</v>
      </c>
    </row>
    <row r="272" spans="1:1" x14ac:dyDescent="0.3">
      <c r="A272">
        <v>3.2677094975175125</v>
      </c>
    </row>
    <row r="273" spans="1:1" x14ac:dyDescent="0.3">
      <c r="A273">
        <v>3.4235274530090103</v>
      </c>
    </row>
    <row r="274" spans="1:1" x14ac:dyDescent="0.3">
      <c r="A274">
        <v>3.6725209375677008</v>
      </c>
    </row>
    <row r="275" spans="1:1" x14ac:dyDescent="0.3">
      <c r="A275">
        <v>4.0318152117556245</v>
      </c>
    </row>
    <row r="276" spans="1:1" x14ac:dyDescent="0.3">
      <c r="A276">
        <v>4.4040407240794757</v>
      </c>
    </row>
    <row r="277" spans="1:1" x14ac:dyDescent="0.3">
      <c r="A277">
        <v>4.5425825015520669</v>
      </c>
    </row>
    <row r="278" spans="1:1" x14ac:dyDescent="0.3">
      <c r="A278">
        <v>4.6763798608864864</v>
      </c>
    </row>
    <row r="279" spans="1:1" x14ac:dyDescent="0.3">
      <c r="A279">
        <v>4.6120767879638862</v>
      </c>
    </row>
    <row r="280" spans="1:1" x14ac:dyDescent="0.3">
      <c r="A280">
        <v>4.4126186246367407</v>
      </c>
    </row>
    <row r="281" spans="1:1" x14ac:dyDescent="0.3">
      <c r="A281">
        <v>4.1971371560221815</v>
      </c>
    </row>
    <row r="282" spans="1:1" x14ac:dyDescent="0.3">
      <c r="A282">
        <v>3.9448245012789616</v>
      </c>
    </row>
    <row r="283" spans="1:1" x14ac:dyDescent="0.3">
      <c r="A283">
        <v>3.741628557578315</v>
      </c>
    </row>
    <row r="284" spans="1:1" x14ac:dyDescent="0.3">
      <c r="A284">
        <v>3.4738108483425707</v>
      </c>
    </row>
    <row r="285" spans="1:1" x14ac:dyDescent="0.3">
      <c r="A285">
        <v>3.2453128519804264</v>
      </c>
    </row>
    <row r="286" spans="1:1" x14ac:dyDescent="0.3">
      <c r="A286">
        <v>2.9815778796850778</v>
      </c>
    </row>
    <row r="287" spans="1:1" x14ac:dyDescent="0.3">
      <c r="A287">
        <v>2.6417735745828792</v>
      </c>
    </row>
    <row r="288" spans="1:1" x14ac:dyDescent="0.3">
      <c r="A288">
        <v>2.4039184737173143</v>
      </c>
    </row>
    <row r="289" spans="1:1" x14ac:dyDescent="0.3">
      <c r="A289">
        <v>2.2211477647039319</v>
      </c>
    </row>
    <row r="290" spans="1:1" x14ac:dyDescent="0.3">
      <c r="A290">
        <v>2.5433923260024787</v>
      </c>
    </row>
    <row r="291" spans="1:1" x14ac:dyDescent="0.3">
      <c r="A291">
        <v>2.4805994746505382</v>
      </c>
    </row>
    <row r="292" spans="1:1" x14ac:dyDescent="0.3">
      <c r="A292">
        <v>2.2951172235573818</v>
      </c>
    </row>
    <row r="293" spans="1:1" x14ac:dyDescent="0.3">
      <c r="A293">
        <v>2.2149921462058058</v>
      </c>
    </row>
    <row r="294" spans="1:1" x14ac:dyDescent="0.3">
      <c r="A294">
        <v>2.1679989219231652</v>
      </c>
    </row>
    <row r="295" spans="1:1" x14ac:dyDescent="0.3">
      <c r="A295">
        <v>2.111133151213394</v>
      </c>
    </row>
    <row r="296" spans="1:1" x14ac:dyDescent="0.3">
      <c r="A296">
        <v>1.9886818937245909</v>
      </c>
    </row>
    <row r="297" spans="1:1" x14ac:dyDescent="0.3">
      <c r="A297">
        <v>1.951255565641838</v>
      </c>
    </row>
    <row r="298" spans="1:1" x14ac:dyDescent="0.3">
      <c r="A298">
        <v>1.9077741891254272</v>
      </c>
    </row>
    <row r="299" spans="1:1" x14ac:dyDescent="0.3">
      <c r="A299">
        <v>1.8759494363695188</v>
      </c>
    </row>
    <row r="300" spans="1:1" x14ac:dyDescent="0.3">
      <c r="A300">
        <v>1.9603063758087831</v>
      </c>
    </row>
    <row r="301" spans="1:1" x14ac:dyDescent="0.3">
      <c r="A301">
        <v>1.9903529547820145</v>
      </c>
    </row>
    <row r="302" spans="1:1" x14ac:dyDescent="0.3">
      <c r="A302">
        <v>2.0892861020743583</v>
      </c>
    </row>
    <row r="303" spans="1:1" x14ac:dyDescent="0.3">
      <c r="A303">
        <v>2.2668529032783256</v>
      </c>
    </row>
    <row r="304" spans="1:1" x14ac:dyDescent="0.3">
      <c r="A304">
        <v>2.4764041055801385</v>
      </c>
    </row>
    <row r="305" spans="1:1" x14ac:dyDescent="0.3">
      <c r="A305">
        <v>2.8983459509930687</v>
      </c>
    </row>
    <row r="306" spans="1:1" x14ac:dyDescent="0.3">
      <c r="A306">
        <v>3.2784844129189064</v>
      </c>
    </row>
    <row r="307" spans="1:1" x14ac:dyDescent="0.3">
      <c r="A307">
        <v>3.3860830139551479</v>
      </c>
    </row>
    <row r="308" spans="1:1" x14ac:dyDescent="0.3">
      <c r="A308">
        <v>3.6198910853401376</v>
      </c>
    </row>
    <row r="309" spans="1:1" x14ac:dyDescent="0.3">
      <c r="A309">
        <v>3.5811566141794806</v>
      </c>
    </row>
    <row r="310" spans="1:1" x14ac:dyDescent="0.3">
      <c r="A310">
        <v>3.4826946952022788</v>
      </c>
    </row>
    <row r="311" spans="1:1" x14ac:dyDescent="0.3">
      <c r="A311">
        <v>3.4153730572698451</v>
      </c>
    </row>
    <row r="312" spans="1:1" x14ac:dyDescent="0.3">
      <c r="A312">
        <v>3.2685883226072936</v>
      </c>
    </row>
    <row r="313" spans="1:1" x14ac:dyDescent="0.3">
      <c r="A313">
        <v>3.2398693339478895</v>
      </c>
    </row>
    <row r="314" spans="1:1" x14ac:dyDescent="0.3">
      <c r="A314">
        <v>3.237466342123434</v>
      </c>
    </row>
    <row r="315" spans="1:1" x14ac:dyDescent="0.3">
      <c r="A315">
        <v>3.2000060780708561</v>
      </c>
    </row>
    <row r="316" spans="1:1" x14ac:dyDescent="0.3">
      <c r="A316">
        <v>3.1790232508328953</v>
      </c>
    </row>
    <row r="317" spans="1:1" x14ac:dyDescent="0.3">
      <c r="A317">
        <v>3.1221961106287139</v>
      </c>
    </row>
    <row r="318" spans="1:1" x14ac:dyDescent="0.3">
      <c r="A318">
        <v>3.373209291266674</v>
      </c>
    </row>
    <row r="319" spans="1:1" x14ac:dyDescent="0.3">
      <c r="A319">
        <v>3.368572331733124</v>
      </c>
    </row>
    <row r="320" spans="1:1" x14ac:dyDescent="0.3">
      <c r="A320">
        <v>3.358216176881037</v>
      </c>
    </row>
    <row r="321" spans="1:1" x14ac:dyDescent="0.3">
      <c r="A321">
        <v>3.4899676711343317</v>
      </c>
    </row>
    <row r="322" spans="1:1" x14ac:dyDescent="0.3">
      <c r="A322">
        <v>3.6638149446444408</v>
      </c>
    </row>
    <row r="323" spans="1:1" x14ac:dyDescent="0.3">
      <c r="A323">
        <v>4.031039774167656</v>
      </c>
    </row>
    <row r="324" spans="1:1" x14ac:dyDescent="0.3">
      <c r="A324">
        <v>4.2350549720905004</v>
      </c>
    </row>
    <row r="325" spans="1:1" x14ac:dyDescent="0.3">
      <c r="A325">
        <v>4.3673767513905393</v>
      </c>
    </row>
    <row r="326" spans="1:1" x14ac:dyDescent="0.3">
      <c r="A326">
        <v>4.6475711465488097</v>
      </c>
    </row>
    <row r="327" spans="1:1" x14ac:dyDescent="0.3">
      <c r="A327">
        <v>4.5477523725695246</v>
      </c>
    </row>
    <row r="328" spans="1:1" x14ac:dyDescent="0.3">
      <c r="A328">
        <v>4.345707959367699</v>
      </c>
    </row>
    <row r="329" spans="1:1" x14ac:dyDescent="0.3">
      <c r="A329">
        <v>4.1296545724221243</v>
      </c>
    </row>
    <row r="330" spans="1:1" x14ac:dyDescent="0.3">
      <c r="A330">
        <v>3.8546869235601826</v>
      </c>
    </row>
    <row r="331" spans="1:1" x14ac:dyDescent="0.3">
      <c r="A331">
        <v>3.6459384895824538</v>
      </c>
    </row>
    <row r="332" spans="1:1" x14ac:dyDescent="0.3">
      <c r="A332">
        <v>3.5090116290408626</v>
      </c>
    </row>
    <row r="333" spans="1:1" x14ac:dyDescent="0.3">
      <c r="A333">
        <v>3.2572249990831721</v>
      </c>
    </row>
    <row r="334" spans="1:1" x14ac:dyDescent="0.3">
      <c r="A334">
        <v>3.0055845545167523</v>
      </c>
    </row>
    <row r="335" spans="1:1" x14ac:dyDescent="0.3">
      <c r="A335">
        <v>2.6797851765490823</v>
      </c>
    </row>
    <row r="336" spans="1:1" x14ac:dyDescent="0.3">
      <c r="A336">
        <v>2.4633270321067022</v>
      </c>
    </row>
    <row r="337" spans="1:1" x14ac:dyDescent="0.3">
      <c r="A337">
        <v>2.2996727227800959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D6CD-C5DC-41E5-AA28-E3040ADE3159}">
  <dimension ref="A1:C337"/>
  <sheetViews>
    <sheetView tabSelected="1" workbookViewId="0">
      <selection activeCell="L16" sqref="L16"/>
    </sheetView>
  </sheetViews>
  <sheetFormatPr defaultRowHeight="14.4" x14ac:dyDescent="0.3"/>
  <cols>
    <col min="1" max="1" width="18.109375" style="7" bestFit="1" customWidth="1"/>
    <col min="2" max="2" width="18.88671875" customWidth="1"/>
    <col min="3" max="3" width="18.44140625" customWidth="1"/>
  </cols>
  <sheetData>
    <row r="1" spans="1:3" x14ac:dyDescent="0.3">
      <c r="A1" s="7" t="s">
        <v>0</v>
      </c>
      <c r="B1" t="s">
        <v>403</v>
      </c>
      <c r="C1" t="s">
        <v>404</v>
      </c>
    </row>
    <row r="2" spans="1:3" x14ac:dyDescent="0.3">
      <c r="A2" s="7" t="str">
        <f>TEXT(task0ForecastCalendarMapWithForecastWeatherHH[[#This Row],[dateTimeUTC]],"YYYY-MM-DD HH:MM:SS")</f>
        <v>2019-03-10 00:00:00</v>
      </c>
      <c r="B2">
        <f>task2ResultsDemandTask2Model[[#This Row],[demandMWtask2]]</f>
        <v>2.6131575311820407</v>
      </c>
      <c r="C2">
        <f>IF(task2ResultsPVTask2Model[[#This Row],[PVMW]]&lt;0,0,task2ResultsPVTask2Model[[#This Row],[PVMW]])</f>
        <v>0</v>
      </c>
    </row>
    <row r="3" spans="1:3" x14ac:dyDescent="0.3">
      <c r="A3" s="7" t="str">
        <f>TEXT(task0ForecastCalendarMapWithForecastWeatherHH[[#This Row],[dateTimeUTC]],"YYYY-MM-DD HH:MM:SS")</f>
        <v>2019-03-10 00:30:00</v>
      </c>
      <c r="B3">
        <f>task2ResultsDemandTask2Model[[#This Row],[demandMWtask2]]</f>
        <v>2.5643091967206426</v>
      </c>
      <c r="C3">
        <f>IF(task2ResultsPVTask2Model[[#This Row],[PVMW]]&lt;0,0,task2ResultsPVTask2Model[[#This Row],[PVMW]])</f>
        <v>0</v>
      </c>
    </row>
    <row r="4" spans="1:3" x14ac:dyDescent="0.3">
      <c r="A4" s="7" t="str">
        <f>TEXT(task0ForecastCalendarMapWithForecastWeatherHH[[#This Row],[dateTimeUTC]],"YYYY-MM-DD HH:MM:SS")</f>
        <v>2019-03-10 01:00:00</v>
      </c>
      <c r="B4">
        <f>task2ResultsDemandTask2Model[[#This Row],[demandMWtask2]]</f>
        <v>2.3630054916872778</v>
      </c>
      <c r="C4">
        <f>IF(task2ResultsPVTask2Model[[#This Row],[PVMW]]&lt;0,0,task2ResultsPVTask2Model[[#This Row],[PVMW]])</f>
        <v>3.1422078609466553E-3</v>
      </c>
    </row>
    <row r="5" spans="1:3" x14ac:dyDescent="0.3">
      <c r="A5" s="7" t="str">
        <f>TEXT(task0ForecastCalendarMapWithForecastWeatherHH[[#This Row],[dateTimeUTC]],"YYYY-MM-DD HH:MM:SS")</f>
        <v>2019-03-10 01:30:00</v>
      </c>
      <c r="B5">
        <f>task2ResultsDemandTask2Model[[#This Row],[demandMWtask2]]</f>
        <v>2.2794597502173115</v>
      </c>
      <c r="C5">
        <f>IF(task2ResultsPVTask2Model[[#This Row],[PVMW]]&lt;0,0,task2ResultsPVTask2Model[[#This Row],[PVMW]])</f>
        <v>2.3744404315948486E-3</v>
      </c>
    </row>
    <row r="6" spans="1:3" x14ac:dyDescent="0.3">
      <c r="A6" s="7" t="str">
        <f>TEXT(task0ForecastCalendarMapWithForecastWeatherHH[[#This Row],[dateTimeUTC]],"YYYY-MM-DD HH:MM:SS")</f>
        <v>2019-03-10 02:00:00</v>
      </c>
      <c r="B6">
        <f>task2ResultsDemandTask2Model[[#This Row],[demandMWtask2]]</f>
        <v>2.2291745908356124</v>
      </c>
      <c r="C6">
        <f>IF(task2ResultsPVTask2Model[[#This Row],[PVMW]]&lt;0,0,task2ResultsPVTask2Model[[#This Row],[PVMW]])</f>
        <v>7.1203708648681641E-4</v>
      </c>
    </row>
    <row r="7" spans="1:3" x14ac:dyDescent="0.3">
      <c r="A7" s="7" t="str">
        <f>TEXT(task0ForecastCalendarMapWithForecastWeatherHH[[#This Row],[dateTimeUTC]],"YYYY-MM-DD HH:MM:SS")</f>
        <v>2019-03-10 02:30:00</v>
      </c>
      <c r="B7">
        <f>task2ResultsDemandTask2Model[[#This Row],[demandMWtask2]]</f>
        <v>2.1945246668944791</v>
      </c>
      <c r="C7">
        <f>IF(task2ResultsPVTask2Model[[#This Row],[PVMW]]&lt;0,0,task2ResultsPVTask2Model[[#This Row],[PVMW]])</f>
        <v>2.1254122257232666E-3</v>
      </c>
    </row>
    <row r="8" spans="1:3" x14ac:dyDescent="0.3">
      <c r="A8" s="7" t="str">
        <f>TEXT(task0ForecastCalendarMapWithForecastWeatherHH[[#This Row],[dateTimeUTC]],"YYYY-MM-DD HH:MM:SS")</f>
        <v>2019-03-10 03:00:00</v>
      </c>
      <c r="B8">
        <f>task2ResultsDemandTask2Model[[#This Row],[demandMWtask2]]</f>
        <v>2.0748482494117328</v>
      </c>
      <c r="C8">
        <f>IF(task2ResultsPVTask2Model[[#This Row],[PVMW]]&lt;0,0,task2ResultsPVTask2Model[[#This Row],[PVMW]])</f>
        <v>2.2360384464263916E-3</v>
      </c>
    </row>
    <row r="9" spans="1:3" x14ac:dyDescent="0.3">
      <c r="A9" s="7" t="str">
        <f>TEXT(task0ForecastCalendarMapWithForecastWeatherHH[[#This Row],[dateTimeUTC]],"YYYY-MM-DD HH:MM:SS")</f>
        <v>2019-03-10 03:30:00</v>
      </c>
      <c r="B9">
        <f>task2ResultsDemandTask2Model[[#This Row],[demandMWtask2]]</f>
        <v>2.0434591664068646</v>
      </c>
      <c r="C9">
        <f>IF(task2ResultsPVTask2Model[[#This Row],[PVMW]]&lt;0,0,task2ResultsPVTask2Model[[#This Row],[PVMW]])</f>
        <v>2.5110840797424316E-3</v>
      </c>
    </row>
    <row r="10" spans="1:3" x14ac:dyDescent="0.3">
      <c r="A10" s="7" t="str">
        <f>TEXT(task0ForecastCalendarMapWithForecastWeatherHH[[#This Row],[dateTimeUTC]],"YYYY-MM-DD HH:MM:SS")</f>
        <v>2019-03-10 04:00:00</v>
      </c>
      <c r="B10">
        <f>task2ResultsDemandTask2Model[[#This Row],[demandMWtask2]]</f>
        <v>1.9637067747784489</v>
      </c>
      <c r="C10">
        <f>IF(task2ResultsPVTask2Model[[#This Row],[PVMW]]&lt;0,0,task2ResultsPVTask2Model[[#This Row],[PVMW]])</f>
        <v>4.0471553802490234E-5</v>
      </c>
    </row>
    <row r="11" spans="1:3" x14ac:dyDescent="0.3">
      <c r="A11" s="7" t="str">
        <f>TEXT(task0ForecastCalendarMapWithForecastWeatherHH[[#This Row],[dateTimeUTC]],"YYYY-MM-DD HH:MM:SS")</f>
        <v>2019-03-10 04:30:00</v>
      </c>
      <c r="B11">
        <f>task2ResultsDemandTask2Model[[#This Row],[demandMWtask2]]</f>
        <v>1.9285931687266984</v>
      </c>
      <c r="C11">
        <f>IF(task2ResultsPVTask2Model[[#This Row],[PVMW]]&lt;0,0,task2ResultsPVTask2Model[[#This Row],[PVMW]])</f>
        <v>4.3353438377380371E-4</v>
      </c>
    </row>
    <row r="12" spans="1:3" x14ac:dyDescent="0.3">
      <c r="A12" s="7" t="str">
        <f>TEXT(task0ForecastCalendarMapWithForecastWeatherHH[[#This Row],[dateTimeUTC]],"YYYY-MM-DD HH:MM:SS")</f>
        <v>2019-03-10 05:00:00</v>
      </c>
      <c r="B12">
        <f>task2ResultsDemandTask2Model[[#This Row],[demandMWtask2]]</f>
        <v>1.9664288923919464</v>
      </c>
      <c r="C12">
        <f>IF(task2ResultsPVTask2Model[[#This Row],[PVMW]]&lt;0,0,task2ResultsPVTask2Model[[#This Row],[PVMW]])</f>
        <v>0</v>
      </c>
    </row>
    <row r="13" spans="1:3" x14ac:dyDescent="0.3">
      <c r="A13" s="7" t="str">
        <f>TEXT(task0ForecastCalendarMapWithForecastWeatherHH[[#This Row],[dateTimeUTC]],"YYYY-MM-DD HH:MM:SS")</f>
        <v>2019-03-10 05:30:00</v>
      </c>
      <c r="B13">
        <f>task2ResultsDemandTask2Model[[#This Row],[demandMWtask2]]</f>
        <v>1.9863876516239511</v>
      </c>
      <c r="C13">
        <f>IF(task2ResultsPVTask2Model[[#This Row],[PVMW]]&lt;0,0,task2ResultsPVTask2Model[[#This Row],[PVMW]])</f>
        <v>1.6272664070129397E-3</v>
      </c>
    </row>
    <row r="14" spans="1:3" x14ac:dyDescent="0.3">
      <c r="A14" s="7" t="str">
        <f>TEXT(task0ForecastCalendarMapWithForecastWeatherHH[[#This Row],[dateTimeUTC]],"YYYY-MM-DD HH:MM:SS")</f>
        <v>2019-03-10 06:00:00</v>
      </c>
      <c r="B14">
        <f>task2ResultsDemandTask2Model[[#This Row],[demandMWtask2]]</f>
        <v>2.0629704342372963</v>
      </c>
      <c r="C14">
        <f>IF(task2ResultsPVTask2Model[[#This Row],[PVMW]]&lt;0,0,task2ResultsPVTask2Model[[#This Row],[PVMW]])</f>
        <v>3.9932727813720703E-3</v>
      </c>
    </row>
    <row r="15" spans="1:3" x14ac:dyDescent="0.3">
      <c r="A15" s="7" t="str">
        <f>TEXT(task0ForecastCalendarMapWithForecastWeatherHH[[#This Row],[dateTimeUTC]],"YYYY-MM-DD HH:MM:SS")</f>
        <v>2019-03-10 06:30:00</v>
      </c>
      <c r="B15">
        <f>task2ResultsDemandTask2Model[[#This Row],[demandMWtask2]]</f>
        <v>2.1766127303034057</v>
      </c>
      <c r="C15">
        <f>IF(task2ResultsPVTask2Model[[#This Row],[PVMW]]&lt;0,0,task2ResultsPVTask2Model[[#This Row],[PVMW]])</f>
        <v>1.4344781637191772E-2</v>
      </c>
    </row>
    <row r="16" spans="1:3" x14ac:dyDescent="0.3">
      <c r="A16" s="7" t="str">
        <f>TEXT(task0ForecastCalendarMapWithForecastWeatherHH[[#This Row],[dateTimeUTC]],"YYYY-MM-DD HH:MM:SS")</f>
        <v>2019-03-10 07:00:00</v>
      </c>
      <c r="B16">
        <f>task2ResultsDemandTask2Model[[#This Row],[demandMWtask2]]</f>
        <v>2.3005169077647571</v>
      </c>
      <c r="C16">
        <f>IF(task2ResultsPVTask2Model[[#This Row],[PVMW]]&lt;0,0,task2ResultsPVTask2Model[[#This Row],[PVMW]])</f>
        <v>0.2278500497341156</v>
      </c>
    </row>
    <row r="17" spans="1:3" x14ac:dyDescent="0.3">
      <c r="A17" s="7" t="str">
        <f>TEXT(task0ForecastCalendarMapWithForecastWeatherHH[[#This Row],[dateTimeUTC]],"YYYY-MM-DD HH:MM:SS")</f>
        <v>2019-03-10 07:30:00</v>
      </c>
      <c r="B17">
        <f>task2ResultsDemandTask2Model[[#This Row],[demandMWtask2]]</f>
        <v>2.6657188653312658</v>
      </c>
      <c r="C17">
        <f>IF(task2ResultsPVTask2Model[[#This Row],[PVMW]]&lt;0,0,task2ResultsPVTask2Model[[#This Row],[PVMW]])</f>
        <v>0.32283365726470947</v>
      </c>
    </row>
    <row r="18" spans="1:3" x14ac:dyDescent="0.3">
      <c r="A18" s="7" t="str">
        <f>TEXT(task0ForecastCalendarMapWithForecastWeatherHH[[#This Row],[dateTimeUTC]],"YYYY-MM-DD HH:MM:SS")</f>
        <v>2019-03-10 08:00:00</v>
      </c>
      <c r="B18">
        <f>task2ResultsDemandTask2Model[[#This Row],[demandMWtask2]]</f>
        <v>2.9964779626017566</v>
      </c>
      <c r="C18">
        <f>IF(task2ResultsPVTask2Model[[#This Row],[PVMW]]&lt;0,0,task2ResultsPVTask2Model[[#This Row],[PVMW]])</f>
        <v>0.48395669460296631</v>
      </c>
    </row>
    <row r="19" spans="1:3" x14ac:dyDescent="0.3">
      <c r="A19" s="7" t="str">
        <f>TEXT(task0ForecastCalendarMapWithForecastWeatherHH[[#This Row],[dateTimeUTC]],"YYYY-MM-DD HH:MM:SS")</f>
        <v>2019-03-10 08:30:00</v>
      </c>
      <c r="B19">
        <f>task2ResultsDemandTask2Model[[#This Row],[demandMWtask2]]</f>
        <v>3.1470572402870141</v>
      </c>
      <c r="C19">
        <f>IF(task2ResultsPVTask2Model[[#This Row],[PVMW]]&lt;0,0,task2ResultsPVTask2Model[[#This Row],[PVMW]])</f>
        <v>0.77654606103897095</v>
      </c>
    </row>
    <row r="20" spans="1:3" x14ac:dyDescent="0.3">
      <c r="A20" s="7" t="str">
        <f>TEXT(task0ForecastCalendarMapWithForecastWeatherHH[[#This Row],[dateTimeUTC]],"YYYY-MM-DD HH:MM:SS")</f>
        <v>2019-03-10 09:00:00</v>
      </c>
      <c r="B20">
        <f>task2ResultsDemandTask2Model[[#This Row],[demandMWtask2]]</f>
        <v>3.3750952861436798</v>
      </c>
      <c r="C20">
        <f>IF(task2ResultsPVTask2Model[[#This Row],[PVMW]]&lt;0,0,task2ResultsPVTask2Model[[#This Row],[PVMW]])</f>
        <v>1.872967004776001</v>
      </c>
    </row>
    <row r="21" spans="1:3" x14ac:dyDescent="0.3">
      <c r="A21" s="7" t="str">
        <f>TEXT(task0ForecastCalendarMapWithForecastWeatherHH[[#This Row],[dateTimeUTC]],"YYYY-MM-DD HH:MM:SS")</f>
        <v>2019-03-10 09:30:00</v>
      </c>
      <c r="B21">
        <f>task2ResultsDemandTask2Model[[#This Row],[demandMWtask2]]</f>
        <v>3.3814587407973522</v>
      </c>
      <c r="C21">
        <f>IF(task2ResultsPVTask2Model[[#This Row],[PVMW]]&lt;0,0,task2ResultsPVTask2Model[[#This Row],[PVMW]])</f>
        <v>2.0574383735656738</v>
      </c>
    </row>
    <row r="22" spans="1:3" x14ac:dyDescent="0.3">
      <c r="A22" s="7" t="str">
        <f>TEXT(task0ForecastCalendarMapWithForecastWeatherHH[[#This Row],[dateTimeUTC]],"YYYY-MM-DD HH:MM:SS")</f>
        <v>2019-03-10 10:00:00</v>
      </c>
      <c r="B22">
        <f>task2ResultsDemandTask2Model[[#This Row],[demandMWtask2]]</f>
        <v>3.4259120755951562</v>
      </c>
      <c r="C22">
        <f>IF(task2ResultsPVTask2Model[[#This Row],[PVMW]]&lt;0,0,task2ResultsPVTask2Model[[#This Row],[PVMW]])</f>
        <v>2.0134551525115967</v>
      </c>
    </row>
    <row r="23" spans="1:3" x14ac:dyDescent="0.3">
      <c r="A23" s="7" t="str">
        <f>TEXT(task0ForecastCalendarMapWithForecastWeatherHH[[#This Row],[dateTimeUTC]],"YYYY-MM-DD HH:MM:SS")</f>
        <v>2019-03-10 10:30:00</v>
      </c>
      <c r="B23">
        <f>task2ResultsDemandTask2Model[[#This Row],[demandMWtask2]]</f>
        <v>3.359000854177923</v>
      </c>
      <c r="C23">
        <f>IF(task2ResultsPVTask2Model[[#This Row],[PVMW]]&lt;0,0,task2ResultsPVTask2Model[[#This Row],[PVMW]])</f>
        <v>2.2184429168701172</v>
      </c>
    </row>
    <row r="24" spans="1:3" x14ac:dyDescent="0.3">
      <c r="A24" s="7" t="str">
        <f>TEXT(task0ForecastCalendarMapWithForecastWeatherHH[[#This Row],[dateTimeUTC]],"YYYY-MM-DD HH:MM:SS")</f>
        <v>2019-03-10 11:00:00</v>
      </c>
      <c r="B24">
        <f>task2ResultsDemandTask2Model[[#This Row],[demandMWtask2]]</f>
        <v>3.274479398183209</v>
      </c>
      <c r="C24">
        <f>IF(task2ResultsPVTask2Model[[#This Row],[PVMW]]&lt;0,0,task2ResultsPVTask2Model[[#This Row],[PVMW]])</f>
        <v>2.2711262702941895</v>
      </c>
    </row>
    <row r="25" spans="1:3" x14ac:dyDescent="0.3">
      <c r="A25" s="7" t="str">
        <f>TEXT(task0ForecastCalendarMapWithForecastWeatherHH[[#This Row],[dateTimeUTC]],"YYYY-MM-DD HH:MM:SS")</f>
        <v>2019-03-10 11:30:00</v>
      </c>
      <c r="B25">
        <f>task2ResultsDemandTask2Model[[#This Row],[demandMWtask2]]</f>
        <v>3.2436997059522628</v>
      </c>
      <c r="C25">
        <f>IF(task2ResultsPVTask2Model[[#This Row],[PVMW]]&lt;0,0,task2ResultsPVTask2Model[[#This Row],[PVMW]])</f>
        <v>2.4657082557678223</v>
      </c>
    </row>
    <row r="26" spans="1:3" x14ac:dyDescent="0.3">
      <c r="A26" s="7" t="str">
        <f>TEXT(task0ForecastCalendarMapWithForecastWeatherHH[[#This Row],[dateTimeUTC]],"YYYY-MM-DD HH:MM:SS")</f>
        <v>2019-03-10 12:00:00</v>
      </c>
      <c r="B26">
        <f>task2ResultsDemandTask2Model[[#This Row],[demandMWtask2]]</f>
        <v>3.3286994182302414</v>
      </c>
      <c r="C26">
        <f>IF(task2ResultsPVTask2Model[[#This Row],[PVMW]]&lt;0,0,task2ResultsPVTask2Model[[#This Row],[PVMW]])</f>
        <v>2.6277768611907959</v>
      </c>
    </row>
    <row r="27" spans="1:3" x14ac:dyDescent="0.3">
      <c r="A27" s="7" t="str">
        <f>TEXT(task0ForecastCalendarMapWithForecastWeatherHH[[#This Row],[dateTimeUTC]],"YYYY-MM-DD HH:MM:SS")</f>
        <v>2019-03-10 12:30:00</v>
      </c>
      <c r="B27">
        <f>task2ResultsDemandTask2Model[[#This Row],[demandMWtask2]]</f>
        <v>3.2829008767123837</v>
      </c>
      <c r="C27">
        <f>IF(task2ResultsPVTask2Model[[#This Row],[PVMW]]&lt;0,0,task2ResultsPVTask2Model[[#This Row],[PVMW]])</f>
        <v>2.6671457290649414</v>
      </c>
    </row>
    <row r="28" spans="1:3" x14ac:dyDescent="0.3">
      <c r="A28" s="7" t="str">
        <f>TEXT(task0ForecastCalendarMapWithForecastWeatherHH[[#This Row],[dateTimeUTC]],"YYYY-MM-DD HH:MM:SS")</f>
        <v>2019-03-10 13:00:00</v>
      </c>
      <c r="B28">
        <f>task2ResultsDemandTask2Model[[#This Row],[demandMWtask2]]</f>
        <v>3.2441817288376922</v>
      </c>
      <c r="C28">
        <f>IF(task2ResultsPVTask2Model[[#This Row],[PVMW]]&lt;0,0,task2ResultsPVTask2Model[[#This Row],[PVMW]])</f>
        <v>2.4414396286010742</v>
      </c>
    </row>
    <row r="29" spans="1:3" x14ac:dyDescent="0.3">
      <c r="A29" s="7" t="str">
        <f>TEXT(task0ForecastCalendarMapWithForecastWeatherHH[[#This Row],[dateTimeUTC]],"YYYY-MM-DD HH:MM:SS")</f>
        <v>2019-03-10 13:30:00</v>
      </c>
      <c r="B29">
        <f>task2ResultsDemandTask2Model[[#This Row],[demandMWtask2]]</f>
        <v>3.2063256713801582</v>
      </c>
      <c r="C29">
        <f>IF(task2ResultsPVTask2Model[[#This Row],[PVMW]]&lt;0,0,task2ResultsPVTask2Model[[#This Row],[PVMW]])</f>
        <v>2.3381595611572266</v>
      </c>
    </row>
    <row r="30" spans="1:3" x14ac:dyDescent="0.3">
      <c r="A30" s="7" t="str">
        <f>TEXT(task0ForecastCalendarMapWithForecastWeatherHH[[#This Row],[dateTimeUTC]],"YYYY-MM-DD HH:MM:SS")</f>
        <v>2019-03-10 14:00:00</v>
      </c>
      <c r="B30">
        <f>task2ResultsDemandTask2Model[[#This Row],[demandMWtask2]]</f>
        <v>3.290331971500299</v>
      </c>
      <c r="C30">
        <f>IF(task2ResultsPVTask2Model[[#This Row],[PVMW]]&lt;0,0,task2ResultsPVTask2Model[[#This Row],[PVMW]])</f>
        <v>2.1173877716064453</v>
      </c>
    </row>
    <row r="31" spans="1:3" x14ac:dyDescent="0.3">
      <c r="A31" s="7" t="str">
        <f>TEXT(task0ForecastCalendarMapWithForecastWeatherHH[[#This Row],[dateTimeUTC]],"YYYY-MM-DD HH:MM:SS")</f>
        <v>2019-03-10 14:30:00</v>
      </c>
      <c r="B31">
        <f>task2ResultsDemandTask2Model[[#This Row],[demandMWtask2]]</f>
        <v>3.2928282558131077</v>
      </c>
      <c r="C31">
        <f>IF(task2ResultsPVTask2Model[[#This Row],[PVMW]]&lt;0,0,task2ResultsPVTask2Model[[#This Row],[PVMW]])</f>
        <v>1.9235628843307495</v>
      </c>
    </row>
    <row r="32" spans="1:3" x14ac:dyDescent="0.3">
      <c r="A32" s="7" t="str">
        <f>TEXT(task0ForecastCalendarMapWithForecastWeatherHH[[#This Row],[dateTimeUTC]],"YYYY-MM-DD HH:MM:SS")</f>
        <v>2019-03-10 15:00:00</v>
      </c>
      <c r="B32">
        <f>task2ResultsDemandTask2Model[[#This Row],[demandMWtask2]]</f>
        <v>3.4439908739133966</v>
      </c>
      <c r="C32">
        <f>IF(task2ResultsPVTask2Model[[#This Row],[PVMW]]&lt;0,0,task2ResultsPVTask2Model[[#This Row],[PVMW]])</f>
        <v>1.5342354774475098</v>
      </c>
    </row>
    <row r="33" spans="1:3" x14ac:dyDescent="0.3">
      <c r="A33" s="7" t="str">
        <f>TEXT(task0ForecastCalendarMapWithForecastWeatherHH[[#This Row],[dateTimeUTC]],"YYYY-MM-DD HH:MM:SS")</f>
        <v>2019-03-10 15:30:00</v>
      </c>
      <c r="B33">
        <f>task2ResultsDemandTask2Model[[#This Row],[demandMWtask2]]</f>
        <v>3.5602313860732142</v>
      </c>
      <c r="C33">
        <f>IF(task2ResultsPVTask2Model[[#This Row],[PVMW]]&lt;0,0,task2ResultsPVTask2Model[[#This Row],[PVMW]])</f>
        <v>0.98771464824676525</v>
      </c>
    </row>
    <row r="34" spans="1:3" x14ac:dyDescent="0.3">
      <c r="A34" s="7" t="str">
        <f>TEXT(task0ForecastCalendarMapWithForecastWeatherHH[[#This Row],[dateTimeUTC]],"YYYY-MM-DD HH:MM:SS")</f>
        <v>2019-03-10 16:00:00</v>
      </c>
      <c r="B34">
        <f>task2ResultsDemandTask2Model[[#This Row],[demandMWtask2]]</f>
        <v>3.8522511335607534</v>
      </c>
      <c r="C34">
        <f>IF(task2ResultsPVTask2Model[[#This Row],[PVMW]]&lt;0,0,task2ResultsPVTask2Model[[#This Row],[PVMW]])</f>
        <v>0.75334668159484863</v>
      </c>
    </row>
    <row r="35" spans="1:3" x14ac:dyDescent="0.3">
      <c r="A35" s="7" t="str">
        <f>TEXT(task0ForecastCalendarMapWithForecastWeatherHH[[#This Row],[dateTimeUTC]],"YYYY-MM-DD HH:MM:SS")</f>
        <v>2019-03-10 16:30:00</v>
      </c>
      <c r="B35">
        <f>task2ResultsDemandTask2Model[[#This Row],[demandMWtask2]]</f>
        <v>4.1621581939809129</v>
      </c>
      <c r="C35">
        <f>IF(task2ResultsPVTask2Model[[#This Row],[PVMW]]&lt;0,0,task2ResultsPVTask2Model[[#This Row],[PVMW]])</f>
        <v>0.52610915899276733</v>
      </c>
    </row>
    <row r="36" spans="1:3" x14ac:dyDescent="0.3">
      <c r="A36" s="7" t="str">
        <f>TEXT(task0ForecastCalendarMapWithForecastWeatherHH[[#This Row],[dateTimeUTC]],"YYYY-MM-DD HH:MM:SS")</f>
        <v>2019-03-10 17:00:00</v>
      </c>
      <c r="B36">
        <f>task2ResultsDemandTask2Model[[#This Row],[demandMWtask2]]</f>
        <v>4.4856911148484393</v>
      </c>
      <c r="C36">
        <f>IF(task2ResultsPVTask2Model[[#This Row],[PVMW]]&lt;0,0,task2ResultsPVTask2Model[[#This Row],[PVMW]])</f>
        <v>0.15489837527275083</v>
      </c>
    </row>
    <row r="37" spans="1:3" x14ac:dyDescent="0.3">
      <c r="A37" s="7" t="str">
        <f>TEXT(task0ForecastCalendarMapWithForecastWeatherHH[[#This Row],[dateTimeUTC]],"YYYY-MM-DD HH:MM:SS")</f>
        <v>2019-03-10 17:30:00</v>
      </c>
      <c r="B37">
        <f>task2ResultsDemandTask2Model[[#This Row],[demandMWtask2]]</f>
        <v>4.6483660029060889</v>
      </c>
      <c r="C37">
        <f>IF(task2ResultsPVTask2Model[[#This Row],[PVMW]]&lt;0,0,task2ResultsPVTask2Model[[#This Row],[PVMW]])</f>
        <v>4.4246703386306763E-2</v>
      </c>
    </row>
    <row r="38" spans="1:3" x14ac:dyDescent="0.3">
      <c r="A38" s="7" t="str">
        <f>TEXT(task0ForecastCalendarMapWithForecastWeatherHH[[#This Row],[dateTimeUTC]],"YYYY-MM-DD HH:MM:SS")</f>
        <v>2019-03-10 18:00:00</v>
      </c>
      <c r="B38">
        <f>task2ResultsDemandTask2Model[[#This Row],[demandMWtask2]]</f>
        <v>4.9131744255940966</v>
      </c>
      <c r="C38">
        <f>IF(task2ResultsPVTask2Model[[#This Row],[PVMW]]&lt;0,0,task2ResultsPVTask2Model[[#This Row],[PVMW]])</f>
        <v>1.5731751918792725E-3</v>
      </c>
    </row>
    <row r="39" spans="1:3" x14ac:dyDescent="0.3">
      <c r="A39" s="7" t="str">
        <f>TEXT(task0ForecastCalendarMapWithForecastWeatherHH[[#This Row],[dateTimeUTC]],"YYYY-MM-DD HH:MM:SS")</f>
        <v>2019-03-10 18:30:00</v>
      </c>
      <c r="B39">
        <f>task2ResultsDemandTask2Model[[#This Row],[demandMWtask2]]</f>
        <v>4.7993527001320366</v>
      </c>
      <c r="C39">
        <f>IF(task2ResultsPVTask2Model[[#This Row],[PVMW]]&lt;0,0,task2ResultsPVTask2Model[[#This Row],[PVMW]])</f>
        <v>0</v>
      </c>
    </row>
    <row r="40" spans="1:3" x14ac:dyDescent="0.3">
      <c r="A40" s="7" t="str">
        <f>TEXT(task0ForecastCalendarMapWithForecastWeatherHH[[#This Row],[dateTimeUTC]],"YYYY-MM-DD HH:MM:SS")</f>
        <v>2019-03-10 19:00:00</v>
      </c>
      <c r="B40">
        <f>task2ResultsDemandTask2Model[[#This Row],[demandMWtask2]]</f>
        <v>4.5293593776445213</v>
      </c>
      <c r="C40">
        <f>IF(task2ResultsPVTask2Model[[#This Row],[PVMW]]&lt;0,0,task2ResultsPVTask2Model[[#This Row],[PVMW]])</f>
        <v>1.8468797206878664E-3</v>
      </c>
    </row>
    <row r="41" spans="1:3" x14ac:dyDescent="0.3">
      <c r="A41" s="7" t="str">
        <f>TEXT(task0ForecastCalendarMapWithForecastWeatherHH[[#This Row],[dateTimeUTC]],"YYYY-MM-DD HH:MM:SS")</f>
        <v>2019-03-10 19:30:00</v>
      </c>
      <c r="B41">
        <f>task2ResultsDemandTask2Model[[#This Row],[demandMWtask2]]</f>
        <v>4.2965715202681736</v>
      </c>
      <c r="C41">
        <f>IF(task2ResultsPVTask2Model[[#This Row],[PVMW]]&lt;0,0,task2ResultsPVTask2Model[[#This Row],[PVMW]])</f>
        <v>0</v>
      </c>
    </row>
    <row r="42" spans="1:3" x14ac:dyDescent="0.3">
      <c r="A42" s="7" t="str">
        <f>TEXT(task0ForecastCalendarMapWithForecastWeatherHH[[#This Row],[dateTimeUTC]],"YYYY-MM-DD HH:MM:SS")</f>
        <v>2019-03-10 20:00:00</v>
      </c>
      <c r="B42">
        <f>task2ResultsDemandTask2Model[[#This Row],[demandMWtask2]]</f>
        <v>4.0424751608365561</v>
      </c>
      <c r="C42">
        <f>IF(task2ResultsPVTask2Model[[#This Row],[PVMW]]&lt;0,0,task2ResultsPVTask2Model[[#This Row],[PVMW]])</f>
        <v>1.2153685092926023E-3</v>
      </c>
    </row>
    <row r="43" spans="1:3" x14ac:dyDescent="0.3">
      <c r="A43" s="7" t="str">
        <f>TEXT(task0ForecastCalendarMapWithForecastWeatherHH[[#This Row],[dateTimeUTC]],"YYYY-MM-DD HH:MM:SS")</f>
        <v>2019-03-10 20:30:00</v>
      </c>
      <c r="B43">
        <f>task2ResultsDemandTask2Model[[#This Row],[demandMWtask2]]</f>
        <v>3.8126750251839439</v>
      </c>
      <c r="C43">
        <f>IF(task2ResultsPVTask2Model[[#This Row],[PVMW]]&lt;0,0,task2ResultsPVTask2Model[[#This Row],[PVMW]])</f>
        <v>1.3303160667419434E-3</v>
      </c>
    </row>
    <row r="44" spans="1:3" x14ac:dyDescent="0.3">
      <c r="A44" s="7" t="str">
        <f>TEXT(task0ForecastCalendarMapWithForecastWeatherHH[[#This Row],[dateTimeUTC]],"YYYY-MM-DD HH:MM:SS")</f>
        <v>2019-03-10 21:00:00</v>
      </c>
      <c r="B44">
        <f>task2ResultsDemandTask2Model[[#This Row],[demandMWtask2]]</f>
        <v>3.6179188685941326</v>
      </c>
      <c r="C44">
        <f>IF(task2ResultsPVTask2Model[[#This Row],[PVMW]]&lt;0,0,task2ResultsPVTask2Model[[#This Row],[PVMW]])</f>
        <v>1.2153685092926023E-3</v>
      </c>
    </row>
    <row r="45" spans="1:3" x14ac:dyDescent="0.3">
      <c r="A45" s="7" t="str">
        <f>TEXT(task0ForecastCalendarMapWithForecastWeatherHH[[#This Row],[dateTimeUTC]],"YYYY-MM-DD HH:MM:SS")</f>
        <v>2019-03-10 21:30:00</v>
      </c>
      <c r="B45">
        <f>task2ResultsDemandTask2Model[[#This Row],[demandMWtask2]]</f>
        <v>3.3098411088358586</v>
      </c>
      <c r="C45">
        <f>IF(task2ResultsPVTask2Model[[#This Row],[PVMW]]&lt;0,0,task2ResultsPVTask2Model[[#This Row],[PVMW]])</f>
        <v>1.4151930809020996E-3</v>
      </c>
    </row>
    <row r="46" spans="1:3" x14ac:dyDescent="0.3">
      <c r="A46" s="7" t="str">
        <f>TEXT(task0ForecastCalendarMapWithForecastWeatherHH[[#This Row],[dateTimeUTC]],"YYYY-MM-DD HH:MM:SS")</f>
        <v>2019-03-10 22:00:00</v>
      </c>
      <c r="B46">
        <f>task2ResultsDemandTask2Model[[#This Row],[demandMWtask2]]</f>
        <v>3.0365889886065629</v>
      </c>
      <c r="C46">
        <f>IF(task2ResultsPVTask2Model[[#This Row],[PVMW]]&lt;0,0,task2ResultsPVTask2Model[[#This Row],[PVMW]])</f>
        <v>1.5533268451690674E-3</v>
      </c>
    </row>
    <row r="47" spans="1:3" x14ac:dyDescent="0.3">
      <c r="A47" s="7" t="str">
        <f>TEXT(task0ForecastCalendarMapWithForecastWeatherHH[[#This Row],[dateTimeUTC]],"YYYY-MM-DD HH:MM:SS")</f>
        <v>2019-03-10 22:30:00</v>
      </c>
      <c r="B47">
        <f>task2ResultsDemandTask2Model[[#This Row],[demandMWtask2]]</f>
        <v>2.6817276835696502</v>
      </c>
      <c r="C47">
        <f>IF(task2ResultsPVTask2Model[[#This Row],[PVMW]]&lt;0,0,task2ResultsPVTask2Model[[#This Row],[PVMW]])</f>
        <v>1.7531514167785645E-3</v>
      </c>
    </row>
    <row r="48" spans="1:3" x14ac:dyDescent="0.3">
      <c r="A48" s="7" t="str">
        <f>TEXT(task0ForecastCalendarMapWithForecastWeatherHH[[#This Row],[dateTimeUTC]],"YYYY-MM-DD HH:MM:SS")</f>
        <v>2019-03-10 23:00:00</v>
      </c>
      <c r="B48">
        <f>task2ResultsDemandTask2Model[[#This Row],[demandMWtask2]]</f>
        <v>2.4622712062945458</v>
      </c>
      <c r="C48">
        <f>IF(task2ResultsPVTask2Model[[#This Row],[PVMW]]&lt;0,0,task2ResultsPVTask2Model[[#This Row],[PVMW]])</f>
        <v>1.6303360462188721E-3</v>
      </c>
    </row>
    <row r="49" spans="1:3" x14ac:dyDescent="0.3">
      <c r="A49" s="7" t="str">
        <f>TEXT(task0ForecastCalendarMapWithForecastWeatherHH[[#This Row],[dateTimeUTC]],"YYYY-MM-DD HH:MM:SS")</f>
        <v>2019-03-10 23:30:00</v>
      </c>
      <c r="B49">
        <f>task2ResultsDemandTask2Model[[#This Row],[demandMWtask2]]</f>
        <v>2.2687428131626244</v>
      </c>
      <c r="C49">
        <f>IF(task2ResultsPVTask2Model[[#This Row],[PVMW]]&lt;0,0,task2ResultsPVTask2Model[[#This Row],[PVMW]])</f>
        <v>1.8067359924316408E-3</v>
      </c>
    </row>
    <row r="50" spans="1:3" x14ac:dyDescent="0.3">
      <c r="A50" s="7" t="str">
        <f>TEXT(task0ForecastCalendarMapWithForecastWeatherHH[[#This Row],[dateTimeUTC]],"YYYY-MM-DD HH:MM:SS")</f>
        <v>2019-03-11 00:00:00</v>
      </c>
      <c r="B50">
        <f>task2ResultsDemandTask2Model[[#This Row],[demandMWtask2]]</f>
        <v>2.587834224319455</v>
      </c>
      <c r="C50">
        <f>IF(task2ResultsPVTask2Model[[#This Row],[PVMW]]&lt;0,0,task2ResultsPVTask2Model[[#This Row],[PVMW]])</f>
        <v>0</v>
      </c>
    </row>
    <row r="51" spans="1:3" x14ac:dyDescent="0.3">
      <c r="A51" s="7" t="str">
        <f>TEXT(task0ForecastCalendarMapWithForecastWeatherHH[[#This Row],[dateTimeUTC]],"YYYY-MM-DD HH:MM:SS")</f>
        <v>2019-03-11 00:30:00</v>
      </c>
      <c r="B51">
        <f>task2ResultsDemandTask2Model[[#This Row],[demandMWtask2]]</f>
        <v>2.5495237005882285</v>
      </c>
      <c r="C51">
        <f>IF(task2ResultsPVTask2Model[[#This Row],[PVMW]]&lt;0,0,task2ResultsPVTask2Model[[#This Row],[PVMW]])</f>
        <v>2.3370981216430664E-4</v>
      </c>
    </row>
    <row r="52" spans="1:3" x14ac:dyDescent="0.3">
      <c r="A52" s="7" t="str">
        <f>TEXT(task0ForecastCalendarMapWithForecastWeatherHH[[#This Row],[dateTimeUTC]],"YYYY-MM-DD HH:MM:SS")</f>
        <v>2019-03-11 01:00:00</v>
      </c>
      <c r="B52">
        <f>task2ResultsDemandTask2Model[[#This Row],[demandMWtask2]]</f>
        <v>2.4157250799383334</v>
      </c>
      <c r="C52">
        <f>IF(task2ResultsPVTask2Model[[#This Row],[PVMW]]&lt;0,0,task2ResultsPVTask2Model[[#This Row],[PVMW]])</f>
        <v>0</v>
      </c>
    </row>
    <row r="53" spans="1:3" x14ac:dyDescent="0.3">
      <c r="A53" s="7" t="str">
        <f>TEXT(task0ForecastCalendarMapWithForecastWeatherHH[[#This Row],[dateTimeUTC]],"YYYY-MM-DD HH:MM:SS")</f>
        <v>2019-03-11 01:30:00</v>
      </c>
      <c r="B53">
        <f>task2ResultsDemandTask2Model[[#This Row],[demandMWtask2]]</f>
        <v>2.3492807231784849</v>
      </c>
      <c r="C53">
        <f>IF(task2ResultsPVTask2Model[[#This Row],[PVMW]]&lt;0,0,task2ResultsPVTask2Model[[#This Row],[PVMW]])</f>
        <v>2.8645992279052734E-4</v>
      </c>
    </row>
    <row r="54" spans="1:3" x14ac:dyDescent="0.3">
      <c r="A54" s="7" t="str">
        <f>TEXT(task0ForecastCalendarMapWithForecastWeatherHH[[#This Row],[dateTimeUTC]],"YYYY-MM-DD HH:MM:SS")</f>
        <v>2019-03-11 02:00:00</v>
      </c>
      <c r="B54">
        <f>task2ResultsDemandTask2Model[[#This Row],[demandMWtask2]]</f>
        <v>2.3091144892161606</v>
      </c>
      <c r="C54">
        <f>IF(task2ResultsPVTask2Model[[#This Row],[PVMW]]&lt;0,0,task2ResultsPVTask2Model[[#This Row],[PVMW]])</f>
        <v>0</v>
      </c>
    </row>
    <row r="55" spans="1:3" x14ac:dyDescent="0.3">
      <c r="A55" s="7" t="str">
        <f>TEXT(task0ForecastCalendarMapWithForecastWeatherHH[[#This Row],[dateTimeUTC]],"YYYY-MM-DD HH:MM:SS")</f>
        <v>2019-03-11 02:30:00</v>
      </c>
      <c r="B55">
        <f>task2ResultsDemandTask2Model[[#This Row],[demandMWtask2]]</f>
        <v>2.2642774381566304</v>
      </c>
      <c r="C55">
        <f>IF(task2ResultsPVTask2Model[[#This Row],[PVMW]]&lt;0,0,task2ResultsPVTask2Model[[#This Row],[PVMW]])</f>
        <v>0</v>
      </c>
    </row>
    <row r="56" spans="1:3" x14ac:dyDescent="0.3">
      <c r="A56" s="7" t="str">
        <f>TEXT(task0ForecastCalendarMapWithForecastWeatherHH[[#This Row],[dateTimeUTC]],"YYYY-MM-DD HH:MM:SS")</f>
        <v>2019-03-11 03:00:00</v>
      </c>
      <c r="B56">
        <f>task2ResultsDemandTask2Model[[#This Row],[demandMWtask2]]</f>
        <v>2.142671436350517</v>
      </c>
      <c r="C56">
        <f>IF(task2ResultsPVTask2Model[[#This Row],[PVMW]]&lt;0,0,task2ResultsPVTask2Model[[#This Row],[PVMW]])</f>
        <v>0</v>
      </c>
    </row>
    <row r="57" spans="1:3" x14ac:dyDescent="0.3">
      <c r="A57" s="7" t="str">
        <f>TEXT(task0ForecastCalendarMapWithForecastWeatherHH[[#This Row],[dateTimeUTC]],"YYYY-MM-DD HH:MM:SS")</f>
        <v>2019-03-11 03:30:00</v>
      </c>
      <c r="B57">
        <f>task2ResultsDemandTask2Model[[#This Row],[demandMWtask2]]</f>
        <v>2.1099043923639247</v>
      </c>
      <c r="C57">
        <f>IF(task2ResultsPVTask2Model[[#This Row],[PVMW]]&lt;0,0,task2ResultsPVTask2Model[[#This Row],[PVMW]])</f>
        <v>0</v>
      </c>
    </row>
    <row r="58" spans="1:3" x14ac:dyDescent="0.3">
      <c r="A58" s="7" t="str">
        <f>TEXT(task0ForecastCalendarMapWithForecastWeatherHH[[#This Row],[dateTimeUTC]],"YYYY-MM-DD HH:MM:SS")</f>
        <v>2019-03-11 04:00:00</v>
      </c>
      <c r="B58">
        <f>task2ResultsDemandTask2Model[[#This Row],[demandMWtask2]]</f>
        <v>2.043256887486165</v>
      </c>
      <c r="C58">
        <f>IF(task2ResultsPVTask2Model[[#This Row],[PVMW]]&lt;0,0,task2ResultsPVTask2Model[[#This Row],[PVMW]])</f>
        <v>0</v>
      </c>
    </row>
    <row r="59" spans="1:3" x14ac:dyDescent="0.3">
      <c r="A59" s="7" t="str">
        <f>TEXT(task0ForecastCalendarMapWithForecastWeatherHH[[#This Row],[dateTimeUTC]],"YYYY-MM-DD HH:MM:SS")</f>
        <v>2019-03-11 04:30:00</v>
      </c>
      <c r="B59">
        <f>task2ResultsDemandTask2Model[[#This Row],[demandMWtask2]]</f>
        <v>1.9991500762736449</v>
      </c>
      <c r="C59">
        <f>IF(task2ResultsPVTask2Model[[#This Row],[PVMW]]&lt;0,0,task2ResultsPVTask2Model[[#This Row],[PVMW]])</f>
        <v>2.8645992279052734E-4</v>
      </c>
    </row>
    <row r="60" spans="1:3" x14ac:dyDescent="0.3">
      <c r="A60" s="7" t="str">
        <f>TEXT(task0ForecastCalendarMapWithForecastWeatherHH[[#This Row],[dateTimeUTC]],"YYYY-MM-DD HH:MM:SS")</f>
        <v>2019-03-11 05:00:00</v>
      </c>
      <c r="B60">
        <f>task2ResultsDemandTask2Model[[#This Row],[demandMWtask2]]</f>
        <v>2.1170345808432347</v>
      </c>
      <c r="C60">
        <f>IF(task2ResultsPVTask2Model[[#This Row],[PVMW]]&lt;0,0,task2ResultsPVTask2Model[[#This Row],[PVMW]])</f>
        <v>0</v>
      </c>
    </row>
    <row r="61" spans="1:3" x14ac:dyDescent="0.3">
      <c r="A61" s="7" t="str">
        <f>TEXT(task0ForecastCalendarMapWithForecastWeatherHH[[#This Row],[dateTimeUTC]],"YYYY-MM-DD HH:MM:SS")</f>
        <v>2019-03-11 05:30:00</v>
      </c>
      <c r="B61">
        <f>task2ResultsDemandTask2Model[[#This Row],[demandMWtask2]]</f>
        <v>2.2333243392137963</v>
      </c>
      <c r="C61">
        <f>IF(task2ResultsPVTask2Model[[#This Row],[PVMW]]&lt;0,0,task2ResultsPVTask2Model[[#This Row],[PVMW]])</f>
        <v>2.8645992279052734E-4</v>
      </c>
    </row>
    <row r="62" spans="1:3" x14ac:dyDescent="0.3">
      <c r="A62" s="7" t="str">
        <f>TEXT(task0ForecastCalendarMapWithForecastWeatherHH[[#This Row],[dateTimeUTC]],"YYYY-MM-DD HH:MM:SS")</f>
        <v>2019-03-11 06:00:00</v>
      </c>
      <c r="B62">
        <f>task2ResultsDemandTask2Model[[#This Row],[demandMWtask2]]</f>
        <v>2.643004497917671</v>
      </c>
      <c r="C62">
        <f>IF(task2ResultsPVTask2Model[[#This Row],[PVMW]]&lt;0,0,task2ResultsPVTask2Model[[#This Row],[PVMW]])</f>
        <v>1.4492571353912354E-3</v>
      </c>
    </row>
    <row r="63" spans="1:3" x14ac:dyDescent="0.3">
      <c r="A63" s="7" t="str">
        <f>TEXT(task0ForecastCalendarMapWithForecastWeatherHH[[#This Row],[dateTimeUTC]],"YYYY-MM-DD HH:MM:SS")</f>
        <v>2019-03-11 06:30:00</v>
      </c>
      <c r="B63">
        <f>task2ResultsDemandTask2Model[[#This Row],[demandMWtask2]]</f>
        <v>2.9783088970772584</v>
      </c>
      <c r="C63">
        <f>IF(task2ResultsPVTask2Model[[#This Row],[PVMW]]&lt;0,0,task2ResultsPVTask2Model[[#This Row],[PVMW]])</f>
        <v>1.7977237701416016E-2</v>
      </c>
    </row>
    <row r="64" spans="1:3" x14ac:dyDescent="0.3">
      <c r="A64" s="7" t="str">
        <f>TEXT(task0ForecastCalendarMapWithForecastWeatherHH[[#This Row],[dateTimeUTC]],"YYYY-MM-DD HH:MM:SS")</f>
        <v>2019-03-11 07:00:00</v>
      </c>
      <c r="B64">
        <f>task2ResultsDemandTask2Model[[#This Row],[demandMWtask2]]</f>
        <v>3.3161421342909656</v>
      </c>
      <c r="C64">
        <f>IF(task2ResultsPVTask2Model[[#This Row],[PVMW]]&lt;0,0,task2ResultsPVTask2Model[[#This Row],[PVMW]])</f>
        <v>0.25924551486968994</v>
      </c>
    </row>
    <row r="65" spans="1:3" x14ac:dyDescent="0.3">
      <c r="A65" s="7" t="str">
        <f>TEXT(task0ForecastCalendarMapWithForecastWeatherHH[[#This Row],[dateTimeUTC]],"YYYY-MM-DD HH:MM:SS")</f>
        <v>2019-03-11 07:30:00</v>
      </c>
      <c r="B65">
        <f>task2ResultsDemandTask2Model[[#This Row],[demandMWtask2]]</f>
        <v>3.5509821566504365</v>
      </c>
      <c r="C65">
        <f>IF(task2ResultsPVTask2Model[[#This Row],[PVMW]]&lt;0,0,task2ResultsPVTask2Model[[#This Row],[PVMW]])</f>
        <v>0.46329236030578613</v>
      </c>
    </row>
    <row r="66" spans="1:3" x14ac:dyDescent="0.3">
      <c r="A66" s="7" t="str">
        <f>TEXT(task0ForecastCalendarMapWithForecastWeatherHH[[#This Row],[dateTimeUTC]],"YYYY-MM-DD HH:MM:SS")</f>
        <v>2019-03-11 08:00:00</v>
      </c>
      <c r="B66">
        <f>task2ResultsDemandTask2Model[[#This Row],[demandMWtask2]]</f>
        <v>3.444778857533433</v>
      </c>
      <c r="C66">
        <f>IF(task2ResultsPVTask2Model[[#This Row],[PVMW]]&lt;0,0,task2ResultsPVTask2Model[[#This Row],[PVMW]])</f>
        <v>0.84007477760314941</v>
      </c>
    </row>
    <row r="67" spans="1:3" x14ac:dyDescent="0.3">
      <c r="A67" s="7" t="str">
        <f>TEXT(task0ForecastCalendarMapWithForecastWeatherHH[[#This Row],[dateTimeUTC]],"YYYY-MM-DD HH:MM:SS")</f>
        <v>2019-03-11 08:30:00</v>
      </c>
      <c r="B67">
        <f>task2ResultsDemandTask2Model[[#This Row],[demandMWtask2]]</f>
        <v>3.4403656866473509</v>
      </c>
      <c r="C67">
        <f>IF(task2ResultsPVTask2Model[[#This Row],[PVMW]]&lt;0,0,task2ResultsPVTask2Model[[#This Row],[PVMW]])</f>
        <v>1.3090521097183228</v>
      </c>
    </row>
    <row r="68" spans="1:3" x14ac:dyDescent="0.3">
      <c r="A68" s="7" t="str">
        <f>TEXT(task0ForecastCalendarMapWithForecastWeatherHH[[#This Row],[dateTimeUTC]],"YYYY-MM-DD HH:MM:SS")</f>
        <v>2019-03-11 09:00:00</v>
      </c>
      <c r="B68">
        <f>task2ResultsDemandTask2Model[[#This Row],[demandMWtask2]]</f>
        <v>3.2522044228821625</v>
      </c>
      <c r="C68">
        <f>IF(task2ResultsPVTask2Model[[#This Row],[PVMW]]&lt;0,0,task2ResultsPVTask2Model[[#This Row],[PVMW]])</f>
        <v>2.2713816165924072</v>
      </c>
    </row>
    <row r="69" spans="1:3" x14ac:dyDescent="0.3">
      <c r="A69" s="7" t="str">
        <f>TEXT(task0ForecastCalendarMapWithForecastWeatherHH[[#This Row],[dateTimeUTC]],"YYYY-MM-DD HH:MM:SS")</f>
        <v>2019-03-11 09:30:00</v>
      </c>
      <c r="B69">
        <f>task2ResultsDemandTask2Model[[#This Row],[demandMWtask2]]</f>
        <v>3.2239323005258562</v>
      </c>
      <c r="C69">
        <f>IF(task2ResultsPVTask2Model[[#This Row],[PVMW]]&lt;0,0,task2ResultsPVTask2Model[[#This Row],[PVMW]])</f>
        <v>2.4293415546417236</v>
      </c>
    </row>
    <row r="70" spans="1:3" x14ac:dyDescent="0.3">
      <c r="A70" s="7" t="str">
        <f>TEXT(task0ForecastCalendarMapWithForecastWeatherHH[[#This Row],[dateTimeUTC]],"YYYY-MM-DD HH:MM:SS")</f>
        <v>2019-03-11 10:00:00</v>
      </c>
      <c r="B70">
        <f>task2ResultsDemandTask2Model[[#This Row],[demandMWtask2]]</f>
        <v>3.0641478038809997</v>
      </c>
      <c r="C70">
        <f>IF(task2ResultsPVTask2Model[[#This Row],[PVMW]]&lt;0,0,task2ResultsPVTask2Model[[#This Row],[PVMW]])</f>
        <v>2.7055156230926514</v>
      </c>
    </row>
    <row r="71" spans="1:3" x14ac:dyDescent="0.3">
      <c r="A71" s="7" t="str">
        <f>TEXT(task0ForecastCalendarMapWithForecastWeatherHH[[#This Row],[dateTimeUTC]],"YYYY-MM-DD HH:MM:SS")</f>
        <v>2019-03-11 10:30:00</v>
      </c>
      <c r="B71">
        <f>task2ResultsDemandTask2Model[[#This Row],[demandMWtask2]]</f>
        <v>3.0063282526729291</v>
      </c>
      <c r="C71">
        <f>IF(task2ResultsPVTask2Model[[#This Row],[PVMW]]&lt;0,0,task2ResultsPVTask2Model[[#This Row],[PVMW]])</f>
        <v>3.1017160415649414</v>
      </c>
    </row>
    <row r="72" spans="1:3" x14ac:dyDescent="0.3">
      <c r="A72" s="7" t="str">
        <f>TEXT(task0ForecastCalendarMapWithForecastWeatherHH[[#This Row],[dateTimeUTC]],"YYYY-MM-DD HH:MM:SS")</f>
        <v>2019-03-11 11:00:00</v>
      </c>
      <c r="B72">
        <f>task2ResultsDemandTask2Model[[#This Row],[demandMWtask2]]</f>
        <v>3.008322330460516</v>
      </c>
      <c r="C72">
        <f>IF(task2ResultsPVTask2Model[[#This Row],[PVMW]]&lt;0,0,task2ResultsPVTask2Model[[#This Row],[PVMW]])</f>
        <v>3.2566843032836914</v>
      </c>
    </row>
    <row r="73" spans="1:3" x14ac:dyDescent="0.3">
      <c r="A73" s="7" t="str">
        <f>TEXT(task0ForecastCalendarMapWithForecastWeatherHH[[#This Row],[dateTimeUTC]],"YYYY-MM-DD HH:MM:SS")</f>
        <v>2019-03-11 11:30:00</v>
      </c>
      <c r="B73">
        <f>task2ResultsDemandTask2Model[[#This Row],[demandMWtask2]]</f>
        <v>2.9598263917367453</v>
      </c>
      <c r="C73">
        <f>IF(task2ResultsPVTask2Model[[#This Row],[PVMW]]&lt;0,0,task2ResultsPVTask2Model[[#This Row],[PVMW]])</f>
        <v>3.1683921813964844</v>
      </c>
    </row>
    <row r="74" spans="1:3" x14ac:dyDescent="0.3">
      <c r="A74" s="7" t="str">
        <f>TEXT(task0ForecastCalendarMapWithForecastWeatherHH[[#This Row],[dateTimeUTC]],"YYYY-MM-DD HH:MM:SS")</f>
        <v>2019-03-11 12:00:00</v>
      </c>
      <c r="B74">
        <f>task2ResultsDemandTask2Model[[#This Row],[demandMWtask2]]</f>
        <v>3.0290508820229394</v>
      </c>
      <c r="C74">
        <f>IF(task2ResultsPVTask2Model[[#This Row],[PVMW]]&lt;0,0,task2ResultsPVTask2Model[[#This Row],[PVMW]])</f>
        <v>3.208052396774292</v>
      </c>
    </row>
    <row r="75" spans="1:3" x14ac:dyDescent="0.3">
      <c r="A75" s="7" t="str">
        <f>TEXT(task0ForecastCalendarMapWithForecastWeatherHH[[#This Row],[dateTimeUTC]],"YYYY-MM-DD HH:MM:SS")</f>
        <v>2019-03-11 12:30:00</v>
      </c>
      <c r="B75">
        <f>task2ResultsDemandTask2Model[[#This Row],[demandMWtask2]]</f>
        <v>2.9762514504148583</v>
      </c>
      <c r="C75">
        <f>IF(task2ResultsPVTask2Model[[#This Row],[PVMW]]&lt;0,0,task2ResultsPVTask2Model[[#This Row],[PVMW]])</f>
        <v>3.0883934497833252</v>
      </c>
    </row>
    <row r="76" spans="1:3" x14ac:dyDescent="0.3">
      <c r="A76" s="7" t="str">
        <f>TEXT(task0ForecastCalendarMapWithForecastWeatherHH[[#This Row],[dateTimeUTC]],"YYYY-MM-DD HH:MM:SS")</f>
        <v>2019-03-11 13:00:00</v>
      </c>
      <c r="B76">
        <f>task2ResultsDemandTask2Model[[#This Row],[demandMWtask2]]</f>
        <v>2.9330413636220807</v>
      </c>
      <c r="C76">
        <f>IF(task2ResultsPVTask2Model[[#This Row],[PVMW]]&lt;0,0,task2ResultsPVTask2Model[[#This Row],[PVMW]])</f>
        <v>2.8127365112304688</v>
      </c>
    </row>
    <row r="77" spans="1:3" x14ac:dyDescent="0.3">
      <c r="A77" s="7" t="str">
        <f>TEXT(task0ForecastCalendarMapWithForecastWeatherHH[[#This Row],[dateTimeUTC]],"YYYY-MM-DD HH:MM:SS")</f>
        <v>2019-03-11 13:30:00</v>
      </c>
      <c r="B77">
        <f>task2ResultsDemandTask2Model[[#This Row],[demandMWtask2]]</f>
        <v>2.8808650110430336</v>
      </c>
      <c r="C77">
        <f>IF(task2ResultsPVTask2Model[[#This Row],[PVMW]]&lt;0,0,task2ResultsPVTask2Model[[#This Row],[PVMW]])</f>
        <v>2.9362139701843262</v>
      </c>
    </row>
    <row r="78" spans="1:3" x14ac:dyDescent="0.3">
      <c r="A78" s="7" t="str">
        <f>TEXT(task0ForecastCalendarMapWithForecastWeatherHH[[#This Row],[dateTimeUTC]],"YYYY-MM-DD HH:MM:SS")</f>
        <v>2019-03-11 14:00:00</v>
      </c>
      <c r="B78">
        <f>task2ResultsDemandTask2Model[[#This Row],[demandMWtask2]]</f>
        <v>2.9297971505185321</v>
      </c>
      <c r="C78">
        <f>IF(task2ResultsPVTask2Model[[#This Row],[PVMW]]&lt;0,0,task2ResultsPVTask2Model[[#This Row],[PVMW]])</f>
        <v>2.1749968528747559</v>
      </c>
    </row>
    <row r="79" spans="1:3" x14ac:dyDescent="0.3">
      <c r="A79" s="7" t="str">
        <f>TEXT(task0ForecastCalendarMapWithForecastWeatherHH[[#This Row],[dateTimeUTC]],"YYYY-MM-DD HH:MM:SS")</f>
        <v>2019-03-11 14:30:00</v>
      </c>
      <c r="B79">
        <f>task2ResultsDemandTask2Model[[#This Row],[demandMWtask2]]</f>
        <v>2.9414292551050862</v>
      </c>
      <c r="C79">
        <f>IF(task2ResultsPVTask2Model[[#This Row],[PVMW]]&lt;0,0,task2ResultsPVTask2Model[[#This Row],[PVMW]])</f>
        <v>2.0243284702301025</v>
      </c>
    </row>
    <row r="80" spans="1:3" x14ac:dyDescent="0.3">
      <c r="A80" s="7" t="str">
        <f>TEXT(task0ForecastCalendarMapWithForecastWeatherHH[[#This Row],[dateTimeUTC]],"YYYY-MM-DD HH:MM:SS")</f>
        <v>2019-03-11 15:00:00</v>
      </c>
      <c r="B80">
        <f>task2ResultsDemandTask2Model[[#This Row],[demandMWtask2]]</f>
        <v>2.9186301027683799</v>
      </c>
      <c r="C80">
        <f>IF(task2ResultsPVTask2Model[[#This Row],[PVMW]]&lt;0,0,task2ResultsPVTask2Model[[#This Row],[PVMW]])</f>
        <v>1.4787020683288574</v>
      </c>
    </row>
    <row r="81" spans="1:3" x14ac:dyDescent="0.3">
      <c r="A81" s="7" t="str">
        <f>TEXT(task0ForecastCalendarMapWithForecastWeatherHH[[#This Row],[dateTimeUTC]],"YYYY-MM-DD HH:MM:SS")</f>
        <v>2019-03-11 15:30:00</v>
      </c>
      <c r="B81">
        <f>task2ResultsDemandTask2Model[[#This Row],[demandMWtask2]]</f>
        <v>3.0750278821473196</v>
      </c>
      <c r="C81">
        <f>IF(task2ResultsPVTask2Model[[#This Row],[PVMW]]&lt;0,0,task2ResultsPVTask2Model[[#This Row],[PVMW]])</f>
        <v>1.1871742010116575</v>
      </c>
    </row>
    <row r="82" spans="1:3" x14ac:dyDescent="0.3">
      <c r="A82" s="7" t="str">
        <f>TEXT(task0ForecastCalendarMapWithForecastWeatherHH[[#This Row],[dateTimeUTC]],"YYYY-MM-DD HH:MM:SS")</f>
        <v>2019-03-11 16:00:00</v>
      </c>
      <c r="B82">
        <f>task2ResultsDemandTask2Model[[#This Row],[demandMWtask2]]</f>
        <v>3.5360759629517342</v>
      </c>
      <c r="C82">
        <f>IF(task2ResultsPVTask2Model[[#This Row],[PVMW]]&lt;0,0,task2ResultsPVTask2Model[[#This Row],[PVMW]])</f>
        <v>0.92201763391494762</v>
      </c>
    </row>
    <row r="83" spans="1:3" x14ac:dyDescent="0.3">
      <c r="A83" s="7" t="str">
        <f>TEXT(task0ForecastCalendarMapWithForecastWeatherHH[[#This Row],[dateTimeUTC]],"YYYY-MM-DD HH:MM:SS")</f>
        <v>2019-03-11 16:30:00</v>
      </c>
      <c r="B83">
        <f>task2ResultsDemandTask2Model[[#This Row],[demandMWtask2]]</f>
        <v>3.8541309860491384</v>
      </c>
      <c r="C83">
        <f>IF(task2ResultsPVTask2Model[[#This Row],[PVMW]]&lt;0,0,task2ResultsPVTask2Model[[#This Row],[PVMW]])</f>
        <v>0.68688023090362549</v>
      </c>
    </row>
    <row r="84" spans="1:3" x14ac:dyDescent="0.3">
      <c r="A84" s="7" t="str">
        <f>TEXT(task0ForecastCalendarMapWithForecastWeatherHH[[#This Row],[dateTimeUTC]],"YYYY-MM-DD HH:MM:SS")</f>
        <v>2019-03-11 17:00:00</v>
      </c>
      <c r="B84">
        <f>task2ResultsDemandTask2Model[[#This Row],[demandMWtask2]]</f>
        <v>4.2577740404888509</v>
      </c>
      <c r="C84">
        <f>IF(task2ResultsPVTask2Model[[#This Row],[PVMW]]&lt;0,0,task2ResultsPVTask2Model[[#This Row],[PVMW]])</f>
        <v>0.21033963561058044</v>
      </c>
    </row>
    <row r="85" spans="1:3" x14ac:dyDescent="0.3">
      <c r="A85" s="7" t="str">
        <f>TEXT(task0ForecastCalendarMapWithForecastWeatherHH[[#This Row],[dateTimeUTC]],"YYYY-MM-DD HH:MM:SS")</f>
        <v>2019-03-11 17:30:00</v>
      </c>
      <c r="B85">
        <f>task2ResultsDemandTask2Model[[#This Row],[demandMWtask2]]</f>
        <v>4.3687740904625443</v>
      </c>
      <c r="C85">
        <f>IF(task2ResultsPVTask2Model[[#This Row],[PVMW]]&lt;0,0,task2ResultsPVTask2Model[[#This Row],[PVMW]])</f>
        <v>6.6249072551727295E-2</v>
      </c>
    </row>
    <row r="86" spans="1:3" x14ac:dyDescent="0.3">
      <c r="A86" s="7" t="str">
        <f>TEXT(task0ForecastCalendarMapWithForecastWeatherHH[[#This Row],[dateTimeUTC]],"YYYY-MM-DD HH:MM:SS")</f>
        <v>2019-03-11 18:00:00</v>
      </c>
      <c r="B86">
        <f>task2ResultsDemandTask2Model[[#This Row],[demandMWtask2]]</f>
        <v>4.8441964991010611</v>
      </c>
      <c r="C86">
        <f>IF(task2ResultsPVTask2Model[[#This Row],[PVMW]]&lt;0,0,task2ResultsPVTask2Model[[#This Row],[PVMW]])</f>
        <v>1.9384622573852539E-3</v>
      </c>
    </row>
    <row r="87" spans="1:3" x14ac:dyDescent="0.3">
      <c r="A87" s="7" t="str">
        <f>TEXT(task0ForecastCalendarMapWithForecastWeatherHH[[#This Row],[dateTimeUTC]],"YYYY-MM-DD HH:MM:SS")</f>
        <v>2019-03-11 18:30:00</v>
      </c>
      <c r="B87">
        <f>task2ResultsDemandTask2Model[[#This Row],[demandMWtask2]]</f>
        <v>4.7665253149481366</v>
      </c>
      <c r="C87">
        <f>IF(task2ResultsPVTask2Model[[#This Row],[PVMW]]&lt;0,0,task2ResultsPVTask2Model[[#This Row],[PVMW]])</f>
        <v>1.3141930103302002E-3</v>
      </c>
    </row>
    <row r="88" spans="1:3" x14ac:dyDescent="0.3">
      <c r="A88" s="7" t="str">
        <f>TEXT(task0ForecastCalendarMapWithForecastWeatherHH[[#This Row],[dateTimeUTC]],"YYYY-MM-DD HH:MM:SS")</f>
        <v>2019-03-11 19:00:00</v>
      </c>
      <c r="B88">
        <f>task2ResultsDemandTask2Model[[#This Row],[demandMWtask2]]</f>
        <v>4.5220224517181222</v>
      </c>
      <c r="C88">
        <f>IF(task2ResultsPVTask2Model[[#This Row],[PVMW]]&lt;0,0,task2ResultsPVTask2Model[[#This Row],[PVMW]])</f>
        <v>6.0051679611206055E-4</v>
      </c>
    </row>
    <row r="89" spans="1:3" x14ac:dyDescent="0.3">
      <c r="A89" s="7" t="str">
        <f>TEXT(task0ForecastCalendarMapWithForecastWeatherHH[[#This Row],[dateTimeUTC]],"YYYY-MM-DD HH:MM:SS")</f>
        <v>2019-03-11 19:30:00</v>
      </c>
      <c r="B89">
        <f>task2ResultsDemandTask2Model[[#This Row],[demandMWtask2]]</f>
        <v>4.322537295304242</v>
      </c>
      <c r="C89">
        <f>IF(task2ResultsPVTask2Model[[#This Row],[PVMW]]&lt;0,0,task2ResultsPVTask2Model[[#This Row],[PVMW]])</f>
        <v>0</v>
      </c>
    </row>
    <row r="90" spans="1:3" x14ac:dyDescent="0.3">
      <c r="A90" s="7" t="str">
        <f>TEXT(task0ForecastCalendarMapWithForecastWeatherHH[[#This Row],[dateTimeUTC]],"YYYY-MM-DD HH:MM:SS")</f>
        <v>2019-03-11 20:00:00</v>
      </c>
      <c r="B90">
        <f>task2ResultsDemandTask2Model[[#This Row],[demandMWtask2]]</f>
        <v>4.0643141792551045</v>
      </c>
      <c r="C90">
        <f>IF(task2ResultsPVTask2Model[[#This Row],[PVMW]]&lt;0,0,task2ResultsPVTask2Model[[#This Row],[PVMW]])</f>
        <v>0</v>
      </c>
    </row>
    <row r="91" spans="1:3" x14ac:dyDescent="0.3">
      <c r="A91" s="7" t="str">
        <f>TEXT(task0ForecastCalendarMapWithForecastWeatherHH[[#This Row],[dateTimeUTC]],"YYYY-MM-DD HH:MM:SS")</f>
        <v>2019-03-11 20:30:00</v>
      </c>
      <c r="B91">
        <f>task2ResultsDemandTask2Model[[#This Row],[demandMWtask2]]</f>
        <v>3.8453105411740505</v>
      </c>
      <c r="C91">
        <f>IF(task2ResultsPVTask2Model[[#This Row],[PVMW]]&lt;0,0,task2ResultsPVTask2Model[[#This Row],[PVMW]])</f>
        <v>0</v>
      </c>
    </row>
    <row r="92" spans="1:3" x14ac:dyDescent="0.3">
      <c r="A92" s="7" t="str">
        <f>TEXT(task0ForecastCalendarMapWithForecastWeatherHH[[#This Row],[dateTimeUTC]],"YYYY-MM-DD HH:MM:SS")</f>
        <v>2019-03-11 21:00:00</v>
      </c>
      <c r="B92">
        <f>task2ResultsDemandTask2Model[[#This Row],[demandMWtask2]]</f>
        <v>3.5384196262903624</v>
      </c>
      <c r="C92">
        <f>IF(task2ResultsPVTask2Model[[#This Row],[PVMW]]&lt;0,0,task2ResultsPVTask2Model[[#This Row],[PVMW]])</f>
        <v>4.5374035835266113E-4</v>
      </c>
    </row>
    <row r="93" spans="1:3" x14ac:dyDescent="0.3">
      <c r="A93" s="7" t="str">
        <f>TEXT(task0ForecastCalendarMapWithForecastWeatherHH[[#This Row],[dateTimeUTC]],"YYYY-MM-DD HH:MM:SS")</f>
        <v>2019-03-11 21:30:00</v>
      </c>
      <c r="B93">
        <f>task2ResultsDemandTask2Model[[#This Row],[demandMWtask2]]</f>
        <v>3.2672216553076079</v>
      </c>
      <c r="C93">
        <f>IF(task2ResultsPVTask2Model[[#This Row],[PVMW]]&lt;0,0,task2ResultsPVTask2Model[[#This Row],[PVMW]])</f>
        <v>6.4998865127563477E-5</v>
      </c>
    </row>
    <row r="94" spans="1:3" x14ac:dyDescent="0.3">
      <c r="A94" s="7" t="str">
        <f>TEXT(task0ForecastCalendarMapWithForecastWeatherHH[[#This Row],[dateTimeUTC]],"YYYY-MM-DD HH:MM:SS")</f>
        <v>2019-03-11 22:00:00</v>
      </c>
      <c r="B94">
        <f>task2ResultsDemandTask2Model[[#This Row],[demandMWtask2]]</f>
        <v>3.0036759388034908</v>
      </c>
      <c r="C94">
        <f>IF(task2ResultsPVTask2Model[[#This Row],[PVMW]]&lt;0,0,task2ResultsPVTask2Model[[#This Row],[PVMW]])</f>
        <v>8.4042549133300781E-6</v>
      </c>
    </row>
    <row r="95" spans="1:3" x14ac:dyDescent="0.3">
      <c r="A95" s="7" t="str">
        <f>TEXT(task0ForecastCalendarMapWithForecastWeatherHH[[#This Row],[dateTimeUTC]],"YYYY-MM-DD HH:MM:SS")</f>
        <v>2019-03-11 22:30:00</v>
      </c>
      <c r="B95">
        <f>task2ResultsDemandTask2Model[[#This Row],[demandMWtask2]]</f>
        <v>2.6489012340836733</v>
      </c>
      <c r="C95">
        <f>IF(task2ResultsPVTask2Model[[#This Row],[PVMW]]&lt;0,0,task2ResultsPVTask2Model[[#This Row],[PVMW]])</f>
        <v>0</v>
      </c>
    </row>
    <row r="96" spans="1:3" x14ac:dyDescent="0.3">
      <c r="A96" s="7" t="str">
        <f>TEXT(task0ForecastCalendarMapWithForecastWeatherHH[[#This Row],[dateTimeUTC]],"YYYY-MM-DD HH:MM:SS")</f>
        <v>2019-03-11 23:00:00</v>
      </c>
      <c r="B96">
        <f>task2ResultsDemandTask2Model[[#This Row],[demandMWtask2]]</f>
        <v>2.3993091566577376</v>
      </c>
      <c r="C96">
        <f>IF(task2ResultsPVTask2Model[[#This Row],[PVMW]]&lt;0,0,task2ResultsPVTask2Model[[#This Row],[PVMW]])</f>
        <v>6.8068504333496094E-5</v>
      </c>
    </row>
    <row r="97" spans="1:3" x14ac:dyDescent="0.3">
      <c r="A97" s="7" t="str">
        <f>TEXT(task0ForecastCalendarMapWithForecastWeatherHH[[#This Row],[dateTimeUTC]],"YYYY-MM-DD HH:MM:SS")</f>
        <v>2019-03-11 23:30:00</v>
      </c>
      <c r="B97">
        <f>task2ResultsDemandTask2Model[[#This Row],[demandMWtask2]]</f>
        <v>2.2156216003754139</v>
      </c>
      <c r="C97">
        <f>IF(task2ResultsPVTask2Model[[#This Row],[PVMW]]&lt;0,0,task2ResultsPVTask2Model[[#This Row],[PVMW]])</f>
        <v>0</v>
      </c>
    </row>
    <row r="98" spans="1:3" x14ac:dyDescent="0.3">
      <c r="A98" s="7" t="str">
        <f>TEXT(task0ForecastCalendarMapWithForecastWeatherHH[[#This Row],[dateTimeUTC]],"YYYY-MM-DD HH:MM:SS")</f>
        <v>2019-03-12 00:00:00</v>
      </c>
      <c r="B98">
        <f>task2ResultsDemandTask2Model[[#This Row],[demandMWtask2]]</f>
        <v>2.5246458999355577</v>
      </c>
      <c r="C98">
        <f>IF(task2ResultsPVTask2Model[[#This Row],[PVMW]]&lt;0,0,task2ResultsPVTask2Model[[#This Row],[PVMW]])</f>
        <v>1.4329254627227783E-3</v>
      </c>
    </row>
    <row r="99" spans="1:3" x14ac:dyDescent="0.3">
      <c r="A99" s="7" t="str">
        <f>TEXT(task0ForecastCalendarMapWithForecastWeatherHH[[#This Row],[dateTimeUTC]],"YYYY-MM-DD HH:MM:SS")</f>
        <v>2019-03-12 00:30:00</v>
      </c>
      <c r="B99">
        <f>task2ResultsDemandTask2Model[[#This Row],[demandMWtask2]]</f>
        <v>2.4868401375093989</v>
      </c>
      <c r="C99">
        <f>IF(task2ResultsPVTask2Model[[#This Row],[PVMW]]&lt;0,0,task2ResultsPVTask2Model[[#This Row],[PVMW]])</f>
        <v>1.3420283794403076E-3</v>
      </c>
    </row>
    <row r="100" spans="1:3" x14ac:dyDescent="0.3">
      <c r="A100" s="7" t="str">
        <f>TEXT(task0ForecastCalendarMapWithForecastWeatherHH[[#This Row],[dateTimeUTC]],"YYYY-MM-DD HH:MM:SS")</f>
        <v>2019-03-12 01:00:00</v>
      </c>
      <c r="B100">
        <f>task2ResultsDemandTask2Model[[#This Row],[demandMWtask2]]</f>
        <v>2.3190560845188513</v>
      </c>
      <c r="C100">
        <f>IF(task2ResultsPVTask2Model[[#This Row],[PVMW]]&lt;0,0,task2ResultsPVTask2Model[[#This Row],[PVMW]])</f>
        <v>2.0838677883148193E-3</v>
      </c>
    </row>
    <row r="101" spans="1:3" x14ac:dyDescent="0.3">
      <c r="A101" s="7" t="str">
        <f>TEXT(task0ForecastCalendarMapWithForecastWeatherHH[[#This Row],[dateTimeUTC]],"YYYY-MM-DD HH:MM:SS")</f>
        <v>2019-03-12 01:30:00</v>
      </c>
      <c r="B101">
        <f>task2ResultsDemandTask2Model[[#This Row],[demandMWtask2]]</f>
        <v>2.2477907068344418</v>
      </c>
      <c r="C101">
        <f>IF(task2ResultsPVTask2Model[[#This Row],[PVMW]]&lt;0,0,task2ResultsPVTask2Model[[#This Row],[PVMW]])</f>
        <v>1.9929707050323486E-3</v>
      </c>
    </row>
    <row r="102" spans="1:3" x14ac:dyDescent="0.3">
      <c r="A102" s="7" t="str">
        <f>TEXT(task0ForecastCalendarMapWithForecastWeatherHH[[#This Row],[dateTimeUTC]],"YYYY-MM-DD HH:MM:SS")</f>
        <v>2019-03-12 02:00:00</v>
      </c>
      <c r="B102">
        <f>task2ResultsDemandTask2Model[[#This Row],[demandMWtask2]]</f>
        <v>2.1887296322930907</v>
      </c>
      <c r="C102">
        <f>IF(task2ResultsPVTask2Model[[#This Row],[PVMW]]&lt;0,0,task2ResultsPVTask2Model[[#This Row],[PVMW]])</f>
        <v>2.188265323638916E-3</v>
      </c>
    </row>
    <row r="103" spans="1:3" x14ac:dyDescent="0.3">
      <c r="A103" s="7" t="str">
        <f>TEXT(task0ForecastCalendarMapWithForecastWeatherHH[[#This Row],[dateTimeUTC]],"YYYY-MM-DD HH:MM:SS")</f>
        <v>2019-03-12 02:30:00</v>
      </c>
      <c r="B103">
        <f>task2ResultsDemandTask2Model[[#This Row],[demandMWtask2]]</f>
        <v>2.144978580806002</v>
      </c>
      <c r="C103">
        <f>IF(task2ResultsPVTask2Model[[#This Row],[PVMW]]&lt;0,0,task2ResultsPVTask2Model[[#This Row],[PVMW]])</f>
        <v>2.0973682403564453E-3</v>
      </c>
    </row>
    <row r="104" spans="1:3" x14ac:dyDescent="0.3">
      <c r="A104" s="7" t="str">
        <f>TEXT(task0ForecastCalendarMapWithForecastWeatherHH[[#This Row],[dateTimeUTC]],"YYYY-MM-DD HH:MM:SS")</f>
        <v>2019-03-12 03:00:00</v>
      </c>
      <c r="B104">
        <f>task2ResultsDemandTask2Model[[#This Row],[demandMWtask2]]</f>
        <v>2.0217022057890128</v>
      </c>
      <c r="C104">
        <f>IF(task2ResultsPVTask2Model[[#This Row],[PVMW]]&lt;0,0,task2ResultsPVTask2Model[[#This Row],[PVMW]])</f>
        <v>1.1657774448394775E-3</v>
      </c>
    </row>
    <row r="105" spans="1:3" x14ac:dyDescent="0.3">
      <c r="A105" s="7" t="str">
        <f>TEXT(task0ForecastCalendarMapWithForecastWeatherHH[[#This Row],[dateTimeUTC]],"YYYY-MM-DD HH:MM:SS")</f>
        <v>2019-03-12 03:30:00</v>
      </c>
      <c r="B105">
        <f>task2ResultsDemandTask2Model[[#This Row],[demandMWtask2]]</f>
        <v>1.9892427619790751</v>
      </c>
      <c r="C105">
        <f>IF(task2ResultsPVTask2Model[[#This Row],[PVMW]]&lt;0,0,task2ResultsPVTask2Model[[#This Row],[PVMW]])</f>
        <v>1.5328824520111084E-3</v>
      </c>
    </row>
    <row r="106" spans="1:3" x14ac:dyDescent="0.3">
      <c r="A106" s="7" t="str">
        <f>TEXT(task0ForecastCalendarMapWithForecastWeatherHH[[#This Row],[dateTimeUTC]],"YYYY-MM-DD HH:MM:SS")</f>
        <v>2019-03-12 04:00:00</v>
      </c>
      <c r="B106">
        <f>task2ResultsDemandTask2Model[[#This Row],[demandMWtask2]]</f>
        <v>1.945173004211163</v>
      </c>
      <c r="C106">
        <f>IF(task2ResultsPVTask2Model[[#This Row],[PVMW]]&lt;0,0,task2ResultsPVTask2Model[[#This Row],[PVMW]])</f>
        <v>2.5634467601776123E-3</v>
      </c>
    </row>
    <row r="107" spans="1:3" x14ac:dyDescent="0.3">
      <c r="A107" s="7" t="str">
        <f>TEXT(task0ForecastCalendarMapWithForecastWeatherHH[[#This Row],[dateTimeUTC]],"YYYY-MM-DD HH:MM:SS")</f>
        <v>2019-03-12 04:30:00</v>
      </c>
      <c r="B107">
        <f>task2ResultsDemandTask2Model[[#This Row],[demandMWtask2]]</f>
        <v>1.9114054655210095</v>
      </c>
      <c r="C107">
        <f>IF(task2ResultsPVTask2Model[[#This Row],[PVMW]]&lt;0,0,task2ResultsPVTask2Model[[#This Row],[PVMW]])</f>
        <v>3.619462251663208E-3</v>
      </c>
    </row>
    <row r="108" spans="1:3" x14ac:dyDescent="0.3">
      <c r="A108" s="7" t="str">
        <f>TEXT(task0ForecastCalendarMapWithForecastWeatherHH[[#This Row],[dateTimeUTC]],"YYYY-MM-DD HH:MM:SS")</f>
        <v>2019-03-12 05:00:00</v>
      </c>
      <c r="B108">
        <f>task2ResultsDemandTask2Model[[#This Row],[demandMWtask2]]</f>
        <v>2.0184704121931043</v>
      </c>
      <c r="C108">
        <f>IF(task2ResultsPVTask2Model[[#This Row],[PVMW]]&lt;0,0,task2ResultsPVTask2Model[[#This Row],[PVMW]])</f>
        <v>2.471923828125E-3</v>
      </c>
    </row>
    <row r="109" spans="1:3" x14ac:dyDescent="0.3">
      <c r="A109" s="7" t="str">
        <f>TEXT(task0ForecastCalendarMapWithForecastWeatherHH[[#This Row],[dateTimeUTC]],"YYYY-MM-DD HH:MM:SS")</f>
        <v>2019-03-12 05:30:00</v>
      </c>
      <c r="B109">
        <f>task2ResultsDemandTask2Model[[#This Row],[demandMWtask2]]</f>
        <v>2.1265637765622736</v>
      </c>
      <c r="C109">
        <f>IF(task2ResultsPVTask2Model[[#This Row],[PVMW]]&lt;0,0,task2ResultsPVTask2Model[[#This Row],[PVMW]])</f>
        <v>1.8278360366821289E-3</v>
      </c>
    </row>
    <row r="110" spans="1:3" x14ac:dyDescent="0.3">
      <c r="A110" s="7" t="str">
        <f>TEXT(task0ForecastCalendarMapWithForecastWeatherHH[[#This Row],[dateTimeUTC]],"YYYY-MM-DD HH:MM:SS")</f>
        <v>2019-03-12 06:00:00</v>
      </c>
      <c r="B110">
        <f>task2ResultsDemandTask2Model[[#This Row],[demandMWtask2]]</f>
        <v>2.5510728834105323</v>
      </c>
      <c r="C110">
        <f>IF(task2ResultsPVTask2Model[[#This Row],[PVMW]]&lt;0,0,task2ResultsPVTask2Model[[#This Row],[PVMW]])</f>
        <v>5.1828920841217041E-3</v>
      </c>
    </row>
    <row r="111" spans="1:3" x14ac:dyDescent="0.3">
      <c r="A111" s="7" t="str">
        <f>TEXT(task0ForecastCalendarMapWithForecastWeatherHH[[#This Row],[dateTimeUTC]],"YYYY-MM-DD HH:MM:SS")</f>
        <v>2019-03-12 06:30:00</v>
      </c>
      <c r="B111">
        <f>task2ResultsDemandTask2Model[[#This Row],[demandMWtask2]]</f>
        <v>2.8857304171679226</v>
      </c>
      <c r="C111">
        <f>IF(task2ResultsPVTask2Model[[#This Row],[PVMW]]&lt;0,0,task2ResultsPVTask2Model[[#This Row],[PVMW]])</f>
        <v>1.3642549514770508E-2</v>
      </c>
    </row>
    <row r="112" spans="1:3" x14ac:dyDescent="0.3">
      <c r="A112" s="7" t="str">
        <f>TEXT(task0ForecastCalendarMapWithForecastWeatherHH[[#This Row],[dateTimeUTC]],"YYYY-MM-DD HH:MM:SS")</f>
        <v>2019-03-12 07:00:00</v>
      </c>
      <c r="B112">
        <f>task2ResultsDemandTask2Model[[#This Row],[demandMWtask2]]</f>
        <v>3.25103737610331</v>
      </c>
      <c r="C112">
        <f>IF(task2ResultsPVTask2Model[[#This Row],[PVMW]]&lt;0,0,task2ResultsPVTask2Model[[#This Row],[PVMW]])</f>
        <v>1.7110645771026611E-2</v>
      </c>
    </row>
    <row r="113" spans="1:3" x14ac:dyDescent="0.3">
      <c r="A113" s="7" t="str">
        <f>TEXT(task0ForecastCalendarMapWithForecastWeatherHH[[#This Row],[dateTimeUTC]],"YYYY-MM-DD HH:MM:SS")</f>
        <v>2019-03-12 07:30:00</v>
      </c>
      <c r="B113">
        <f>task2ResultsDemandTask2Model[[#This Row],[demandMWtask2]]</f>
        <v>3.5705237860373336</v>
      </c>
      <c r="C113">
        <f>IF(task2ResultsPVTask2Model[[#This Row],[PVMW]]&lt;0,0,task2ResultsPVTask2Model[[#This Row],[PVMW]])</f>
        <v>5.9181541204452515E-2</v>
      </c>
    </row>
    <row r="114" spans="1:3" x14ac:dyDescent="0.3">
      <c r="A114" s="7" t="str">
        <f>TEXT(task0ForecastCalendarMapWithForecastWeatherHH[[#This Row],[dateTimeUTC]],"YYYY-MM-DD HH:MM:SS")</f>
        <v>2019-03-12 08:00:00</v>
      </c>
      <c r="B114">
        <f>task2ResultsDemandTask2Model[[#This Row],[demandMWtask2]]</f>
        <v>3.667629572195767</v>
      </c>
      <c r="C114">
        <f>IF(task2ResultsPVTask2Model[[#This Row],[PVMW]]&lt;0,0,task2ResultsPVTask2Model[[#This Row],[PVMW]])</f>
        <v>0.10401204228401184</v>
      </c>
    </row>
    <row r="115" spans="1:3" x14ac:dyDescent="0.3">
      <c r="A115" s="7" t="str">
        <f>TEXT(task0ForecastCalendarMapWithForecastWeatherHH[[#This Row],[dateTimeUTC]],"YYYY-MM-DD HH:MM:SS")</f>
        <v>2019-03-12 08:30:00</v>
      </c>
      <c r="B115">
        <f>task2ResultsDemandTask2Model[[#This Row],[demandMWtask2]]</f>
        <v>3.7068016105460657</v>
      </c>
      <c r="C115">
        <f>IF(task2ResultsPVTask2Model[[#This Row],[PVMW]]&lt;0,0,task2ResultsPVTask2Model[[#This Row],[PVMW]])</f>
        <v>0.19744384288787839</v>
      </c>
    </row>
    <row r="116" spans="1:3" x14ac:dyDescent="0.3">
      <c r="A116" s="7" t="str">
        <f>TEXT(task0ForecastCalendarMapWithForecastWeatherHH[[#This Row],[dateTimeUTC]],"YYYY-MM-DD HH:MM:SS")</f>
        <v>2019-03-12 09:00:00</v>
      </c>
      <c r="B116">
        <f>task2ResultsDemandTask2Model[[#This Row],[demandMWtask2]]</f>
        <v>3.7159972475341214</v>
      </c>
      <c r="C116">
        <f>IF(task2ResultsPVTask2Model[[#This Row],[PVMW]]&lt;0,0,task2ResultsPVTask2Model[[#This Row],[PVMW]])</f>
        <v>0.19914540648460388</v>
      </c>
    </row>
    <row r="117" spans="1:3" x14ac:dyDescent="0.3">
      <c r="A117" s="7" t="str">
        <f>TEXT(task0ForecastCalendarMapWithForecastWeatherHH[[#This Row],[dateTimeUTC]],"YYYY-MM-DD HH:MM:SS")</f>
        <v>2019-03-12 09:30:00</v>
      </c>
      <c r="B117">
        <f>task2ResultsDemandTask2Model[[#This Row],[demandMWtask2]]</f>
        <v>3.7181419395469311</v>
      </c>
      <c r="C117">
        <f>IF(task2ResultsPVTask2Model[[#This Row],[PVMW]]&lt;0,0,task2ResultsPVTask2Model[[#This Row],[PVMW]])</f>
        <v>0.25703078508377075</v>
      </c>
    </row>
    <row r="118" spans="1:3" x14ac:dyDescent="0.3">
      <c r="A118" s="7" t="str">
        <f>TEXT(task0ForecastCalendarMapWithForecastWeatherHH[[#This Row],[dateTimeUTC]],"YYYY-MM-DD HH:MM:SS")</f>
        <v>2019-03-12 10:00:00</v>
      </c>
      <c r="B118">
        <f>task2ResultsDemandTask2Model[[#This Row],[demandMWtask2]]</f>
        <v>3.6440554987652143</v>
      </c>
      <c r="C118">
        <f>IF(task2ResultsPVTask2Model[[#This Row],[PVMW]]&lt;0,0,task2ResultsPVTask2Model[[#This Row],[PVMW]])</f>
        <v>0.51967984437942505</v>
      </c>
    </row>
    <row r="119" spans="1:3" x14ac:dyDescent="0.3">
      <c r="A119" s="7" t="str">
        <f>TEXT(task0ForecastCalendarMapWithForecastWeatherHH[[#This Row],[dateTimeUTC]],"YYYY-MM-DD HH:MM:SS")</f>
        <v>2019-03-12 10:30:00</v>
      </c>
      <c r="B119">
        <f>task2ResultsDemandTask2Model[[#This Row],[demandMWtask2]]</f>
        <v>3.6013818386720722</v>
      </c>
      <c r="C119">
        <f>IF(task2ResultsPVTask2Model[[#This Row],[PVMW]]&lt;0,0,task2ResultsPVTask2Model[[#This Row],[PVMW]])</f>
        <v>0.50538116693496704</v>
      </c>
    </row>
    <row r="120" spans="1:3" x14ac:dyDescent="0.3">
      <c r="A120" s="7" t="str">
        <f>TEXT(task0ForecastCalendarMapWithForecastWeatherHH[[#This Row],[dateTimeUTC]],"YYYY-MM-DD HH:MM:SS")</f>
        <v>2019-03-12 11:00:00</v>
      </c>
      <c r="B120">
        <f>task2ResultsDemandTask2Model[[#This Row],[demandMWtask2]]</f>
        <v>3.655682394214673</v>
      </c>
      <c r="C120">
        <f>IF(task2ResultsPVTask2Model[[#This Row],[PVMW]]&lt;0,0,task2ResultsPVTask2Model[[#This Row],[PVMW]])</f>
        <v>0.77822303771972656</v>
      </c>
    </row>
    <row r="121" spans="1:3" x14ac:dyDescent="0.3">
      <c r="A121" s="7" t="str">
        <f>TEXT(task0ForecastCalendarMapWithForecastWeatherHH[[#This Row],[dateTimeUTC]],"YYYY-MM-DD HH:MM:SS")</f>
        <v>2019-03-12 11:30:00</v>
      </c>
      <c r="B121">
        <f>task2ResultsDemandTask2Model[[#This Row],[demandMWtask2]]</f>
        <v>3.6251320685455681</v>
      </c>
      <c r="C121">
        <f>IF(task2ResultsPVTask2Model[[#This Row],[PVMW]]&lt;0,0,task2ResultsPVTask2Model[[#This Row],[PVMW]])</f>
        <v>0.56448990106582642</v>
      </c>
    </row>
    <row r="122" spans="1:3" x14ac:dyDescent="0.3">
      <c r="A122" s="7" t="str">
        <f>TEXT(task0ForecastCalendarMapWithForecastWeatherHH[[#This Row],[dateTimeUTC]],"YYYY-MM-DD HH:MM:SS")</f>
        <v>2019-03-12 12:00:00</v>
      </c>
      <c r="B122">
        <f>task2ResultsDemandTask2Model[[#This Row],[demandMWtask2]]</f>
        <v>3.7055909717572049</v>
      </c>
      <c r="C122">
        <f>IF(task2ResultsPVTask2Model[[#This Row],[PVMW]]&lt;0,0,task2ResultsPVTask2Model[[#This Row],[PVMW]])</f>
        <v>0.98180407285690319</v>
      </c>
    </row>
    <row r="123" spans="1:3" x14ac:dyDescent="0.3">
      <c r="A123" s="7" t="str">
        <f>TEXT(task0ForecastCalendarMapWithForecastWeatherHH[[#This Row],[dateTimeUTC]],"YYYY-MM-DD HH:MM:SS")</f>
        <v>2019-03-12 12:30:00</v>
      </c>
      <c r="B123">
        <f>task2ResultsDemandTask2Model[[#This Row],[demandMWtask2]]</f>
        <v>3.6647181674418379</v>
      </c>
      <c r="C123">
        <f>IF(task2ResultsPVTask2Model[[#This Row],[PVMW]]&lt;0,0,task2ResultsPVTask2Model[[#This Row],[PVMW]])</f>
        <v>0.74893832206726074</v>
      </c>
    </row>
    <row r="124" spans="1:3" x14ac:dyDescent="0.3">
      <c r="A124" s="7" t="str">
        <f>TEXT(task0ForecastCalendarMapWithForecastWeatherHH[[#This Row],[dateTimeUTC]],"YYYY-MM-DD HH:MM:SS")</f>
        <v>2019-03-12 13:00:00</v>
      </c>
      <c r="B124">
        <f>task2ResultsDemandTask2Model[[#This Row],[demandMWtask2]]</f>
        <v>3.6238109186505016</v>
      </c>
      <c r="C124">
        <f>IF(task2ResultsPVTask2Model[[#This Row],[PVMW]]&lt;0,0,task2ResultsPVTask2Model[[#This Row],[PVMW]])</f>
        <v>1.0360786914825439</v>
      </c>
    </row>
    <row r="125" spans="1:3" x14ac:dyDescent="0.3">
      <c r="A125" s="7" t="str">
        <f>TEXT(task0ForecastCalendarMapWithForecastWeatherHH[[#This Row],[dateTimeUTC]],"YYYY-MM-DD HH:MM:SS")</f>
        <v>2019-03-12 13:30:00</v>
      </c>
      <c r="B125">
        <f>task2ResultsDemandTask2Model[[#This Row],[demandMWtask2]]</f>
        <v>3.5729410150731393</v>
      </c>
      <c r="C125">
        <f>IF(task2ResultsPVTask2Model[[#This Row],[PVMW]]&lt;0,0,task2ResultsPVTask2Model[[#This Row],[PVMW]])</f>
        <v>0.95610666275024403</v>
      </c>
    </row>
    <row r="126" spans="1:3" x14ac:dyDescent="0.3">
      <c r="A126" s="7" t="str">
        <f>TEXT(task0ForecastCalendarMapWithForecastWeatherHH[[#This Row],[dateTimeUTC]],"YYYY-MM-DD HH:MM:SS")</f>
        <v>2019-03-12 14:00:00</v>
      </c>
      <c r="B126">
        <f>task2ResultsDemandTask2Model[[#This Row],[demandMWtask2]]</f>
        <v>3.456898307378601</v>
      </c>
      <c r="C126">
        <f>IF(task2ResultsPVTask2Model[[#This Row],[PVMW]]&lt;0,0,task2ResultsPVTask2Model[[#This Row],[PVMW]])</f>
        <v>0.88088560104370117</v>
      </c>
    </row>
    <row r="127" spans="1:3" x14ac:dyDescent="0.3">
      <c r="A127" s="7" t="str">
        <f>TEXT(task0ForecastCalendarMapWithForecastWeatherHH[[#This Row],[dateTimeUTC]],"YYYY-MM-DD HH:MM:SS")</f>
        <v>2019-03-12 14:30:00</v>
      </c>
      <c r="B127">
        <f>task2ResultsDemandTask2Model[[#This Row],[demandMWtask2]]</f>
        <v>3.4415040998589914</v>
      </c>
      <c r="C127">
        <f>IF(task2ResultsPVTask2Model[[#This Row],[PVMW]]&lt;0,0,task2ResultsPVTask2Model[[#This Row],[PVMW]])</f>
        <v>0.69878566265106201</v>
      </c>
    </row>
    <row r="128" spans="1:3" x14ac:dyDescent="0.3">
      <c r="A128" s="7" t="str">
        <f>TEXT(task0ForecastCalendarMapWithForecastWeatherHH[[#This Row],[dateTimeUTC]],"YYYY-MM-DD HH:MM:SS")</f>
        <v>2019-03-12 15:00:00</v>
      </c>
      <c r="B128">
        <f>task2ResultsDemandTask2Model[[#This Row],[demandMWtask2]]</f>
        <v>3.1787276903299935</v>
      </c>
      <c r="C128">
        <f>IF(task2ResultsPVTask2Model[[#This Row],[PVMW]]&lt;0,0,task2ResultsPVTask2Model[[#This Row],[PVMW]])</f>
        <v>1.4258999824523926</v>
      </c>
    </row>
    <row r="129" spans="1:3" x14ac:dyDescent="0.3">
      <c r="A129" s="7" t="str">
        <f>TEXT(task0ForecastCalendarMapWithForecastWeatherHH[[#This Row],[dateTimeUTC]],"YYYY-MM-DD HH:MM:SS")</f>
        <v>2019-03-12 15:30:00</v>
      </c>
      <c r="B129">
        <f>task2ResultsDemandTask2Model[[#This Row],[demandMWtask2]]</f>
        <v>3.3463319187424396</v>
      </c>
      <c r="C129">
        <f>IF(task2ResultsPVTask2Model[[#This Row],[PVMW]]&lt;0,0,task2ResultsPVTask2Model[[#This Row],[PVMW]])</f>
        <v>1.1652567386627195</v>
      </c>
    </row>
    <row r="130" spans="1:3" x14ac:dyDescent="0.3">
      <c r="A130" s="7" t="str">
        <f>TEXT(task0ForecastCalendarMapWithForecastWeatherHH[[#This Row],[dateTimeUTC]],"YYYY-MM-DD HH:MM:SS")</f>
        <v>2019-03-12 16:00:00</v>
      </c>
      <c r="B130">
        <f>task2ResultsDemandTask2Model[[#This Row],[demandMWtask2]]</f>
        <v>3.5896644656047818</v>
      </c>
      <c r="C130">
        <f>IF(task2ResultsPVTask2Model[[#This Row],[PVMW]]&lt;0,0,task2ResultsPVTask2Model[[#This Row],[PVMW]])</f>
        <v>0.9353255033493042</v>
      </c>
    </row>
    <row r="131" spans="1:3" x14ac:dyDescent="0.3">
      <c r="A131" s="7" t="str">
        <f>TEXT(task0ForecastCalendarMapWithForecastWeatherHH[[#This Row],[dateTimeUTC]],"YYYY-MM-DD HH:MM:SS")</f>
        <v>2019-03-12 16:30:00</v>
      </c>
      <c r="B131">
        <f>task2ResultsDemandTask2Model[[#This Row],[demandMWtask2]]</f>
        <v>3.9282679874828901</v>
      </c>
      <c r="C131">
        <f>IF(task2ResultsPVTask2Model[[#This Row],[PVMW]]&lt;0,0,task2ResultsPVTask2Model[[#This Row],[PVMW]])</f>
        <v>0.6700095534324646</v>
      </c>
    </row>
    <row r="132" spans="1:3" x14ac:dyDescent="0.3">
      <c r="A132" s="7" t="str">
        <f>TEXT(task0ForecastCalendarMapWithForecastWeatherHH[[#This Row],[dateTimeUTC]],"YYYY-MM-DD HH:MM:SS")</f>
        <v>2019-03-12 17:00:00</v>
      </c>
      <c r="B132">
        <f>task2ResultsDemandTask2Model[[#This Row],[demandMWtask2]]</f>
        <v>4.3264434372952998</v>
      </c>
      <c r="C132">
        <f>IF(task2ResultsPVTask2Model[[#This Row],[PVMW]]&lt;0,0,task2ResultsPVTask2Model[[#This Row],[PVMW]])</f>
        <v>0.23622152209281921</v>
      </c>
    </row>
    <row r="133" spans="1:3" x14ac:dyDescent="0.3">
      <c r="A133" s="7" t="str">
        <f>TEXT(task0ForecastCalendarMapWithForecastWeatherHH[[#This Row],[dateTimeUTC]],"YYYY-MM-DD HH:MM:SS")</f>
        <v>2019-03-12 17:30:00</v>
      </c>
      <c r="B133">
        <f>task2ResultsDemandTask2Model[[#This Row],[demandMWtask2]]</f>
        <v>4.4514973725945346</v>
      </c>
      <c r="C133">
        <f>IF(task2ResultsPVTask2Model[[#This Row],[PVMW]]&lt;0,0,task2ResultsPVTask2Model[[#This Row],[PVMW]])</f>
        <v>0.10189405083656312</v>
      </c>
    </row>
    <row r="134" spans="1:3" x14ac:dyDescent="0.3">
      <c r="A134" s="7" t="str">
        <f>TEXT(task0ForecastCalendarMapWithForecastWeatherHH[[#This Row],[dateTimeUTC]],"YYYY-MM-DD HH:MM:SS")</f>
        <v>2019-03-12 18:00:00</v>
      </c>
      <c r="B134">
        <f>task2ResultsDemandTask2Model[[#This Row],[demandMWtask2]]</f>
        <v>4.8298727373761636</v>
      </c>
      <c r="C134">
        <f>IF(task2ResultsPVTask2Model[[#This Row],[PVMW]]&lt;0,0,task2ResultsPVTask2Model[[#This Row],[PVMW]])</f>
        <v>9.3348026275634766E-3</v>
      </c>
    </row>
    <row r="135" spans="1:3" x14ac:dyDescent="0.3">
      <c r="A135" s="7" t="str">
        <f>TEXT(task0ForecastCalendarMapWithForecastWeatherHH[[#This Row],[dateTimeUTC]],"YYYY-MM-DD HH:MM:SS")</f>
        <v>2019-03-12 18:30:00</v>
      </c>
      <c r="B135">
        <f>task2ResultsDemandTask2Model[[#This Row],[demandMWtask2]]</f>
        <v>4.7783891417994333</v>
      </c>
      <c r="C135">
        <f>IF(task2ResultsPVTask2Model[[#This Row],[PVMW]]&lt;0,0,task2ResultsPVTask2Model[[#This Row],[PVMW]])</f>
        <v>7.0176422595977783E-3</v>
      </c>
    </row>
    <row r="136" spans="1:3" x14ac:dyDescent="0.3">
      <c r="A136" s="7" t="str">
        <f>TEXT(task0ForecastCalendarMapWithForecastWeatherHH[[#This Row],[dateTimeUTC]],"YYYY-MM-DD HH:MM:SS")</f>
        <v>2019-03-12 19:00:00</v>
      </c>
      <c r="B136">
        <f>task2ResultsDemandTask2Model[[#This Row],[demandMWtask2]]</f>
        <v>4.591567153717321</v>
      </c>
      <c r="C136">
        <f>IF(task2ResultsPVTask2Model[[#This Row],[PVMW]]&lt;0,0,task2ResultsPVTask2Model[[#This Row],[PVMW]])</f>
        <v>3.7671327590942383E-3</v>
      </c>
    </row>
    <row r="137" spans="1:3" x14ac:dyDescent="0.3">
      <c r="A137" s="7" t="str">
        <f>TEXT(task0ForecastCalendarMapWithForecastWeatherHH[[#This Row],[dateTimeUTC]],"YYYY-MM-DD HH:MM:SS")</f>
        <v>2019-03-12 19:30:00</v>
      </c>
      <c r="B137">
        <f>task2ResultsDemandTask2Model[[#This Row],[demandMWtask2]]</f>
        <v>4.3756527470144864</v>
      </c>
      <c r="C137">
        <f>IF(task2ResultsPVTask2Model[[#This Row],[PVMW]]&lt;0,0,task2ResultsPVTask2Model[[#This Row],[PVMW]])</f>
        <v>1.8958747386932373E-3</v>
      </c>
    </row>
    <row r="138" spans="1:3" x14ac:dyDescent="0.3">
      <c r="A138" s="7" t="str">
        <f>TEXT(task0ForecastCalendarMapWithForecastWeatherHH[[#This Row],[dateTimeUTC]],"YYYY-MM-DD HH:MM:SS")</f>
        <v>2019-03-12 20:00:00</v>
      </c>
      <c r="B138">
        <f>task2ResultsDemandTask2Model[[#This Row],[demandMWtask2]]</f>
        <v>4.1403484651720692</v>
      </c>
      <c r="C138">
        <f>IF(task2ResultsPVTask2Model[[#This Row],[PVMW]]&lt;0,0,task2ResultsPVTask2Model[[#This Row],[PVMW]])</f>
        <v>3.0306577682495117E-3</v>
      </c>
    </row>
    <row r="139" spans="1:3" x14ac:dyDescent="0.3">
      <c r="A139" s="7" t="str">
        <f>TEXT(task0ForecastCalendarMapWithForecastWeatherHH[[#This Row],[dateTimeUTC]],"YYYY-MM-DD HH:MM:SS")</f>
        <v>2019-03-12 20:30:00</v>
      </c>
      <c r="B139">
        <f>task2ResultsDemandTask2Model[[#This Row],[demandMWtask2]]</f>
        <v>3.9072707559207625</v>
      </c>
      <c r="C139">
        <f>IF(task2ResultsPVTask2Model[[#This Row],[PVMW]]&lt;0,0,task2ResultsPVTask2Model[[#This Row],[PVMW]])</f>
        <v>3.1695961952209473E-3</v>
      </c>
    </row>
    <row r="140" spans="1:3" x14ac:dyDescent="0.3">
      <c r="A140" s="7" t="str">
        <f>TEXT(task0ForecastCalendarMapWithForecastWeatherHH[[#This Row],[dateTimeUTC]],"YYYY-MM-DD HH:MM:SS")</f>
        <v>2019-03-12 21:00:00</v>
      </c>
      <c r="B140">
        <f>task2ResultsDemandTask2Model[[#This Row],[demandMWtask2]]</f>
        <v>3.650419815918426</v>
      </c>
      <c r="C140">
        <f>IF(task2ResultsPVTask2Model[[#This Row],[PVMW]]&lt;0,0,task2ResultsPVTask2Model[[#This Row],[PVMW]])</f>
        <v>2.8403997421264648E-3</v>
      </c>
    </row>
    <row r="141" spans="1:3" x14ac:dyDescent="0.3">
      <c r="A141" s="7" t="str">
        <f>TEXT(task0ForecastCalendarMapWithForecastWeatherHH[[#This Row],[dateTimeUTC]],"YYYY-MM-DD HH:MM:SS")</f>
        <v>2019-03-12 21:30:00</v>
      </c>
      <c r="B141">
        <f>task2ResultsDemandTask2Model[[#This Row],[demandMWtask2]]</f>
        <v>3.3538226372499165</v>
      </c>
      <c r="C141">
        <f>IF(task2ResultsPVTask2Model[[#This Row],[PVMW]]&lt;0,0,task2ResultsPVTask2Model[[#This Row],[PVMW]])</f>
        <v>3.1775832176208496E-3</v>
      </c>
    </row>
    <row r="142" spans="1:3" x14ac:dyDescent="0.3">
      <c r="A142" s="7" t="str">
        <f>TEXT(task0ForecastCalendarMapWithForecastWeatherHH[[#This Row],[dateTimeUTC]],"YYYY-MM-DD HH:MM:SS")</f>
        <v>2019-03-12 22:00:00</v>
      </c>
      <c r="B142">
        <f>task2ResultsDemandTask2Model[[#This Row],[demandMWtask2]]</f>
        <v>3.0529519918007963</v>
      </c>
      <c r="C142">
        <f>IF(task2ResultsPVTask2Model[[#This Row],[PVMW]]&lt;0,0,task2ResultsPVTask2Model[[#This Row],[PVMW]])</f>
        <v>2.9446184635162354E-3</v>
      </c>
    </row>
    <row r="143" spans="1:3" x14ac:dyDescent="0.3">
      <c r="A143" s="7" t="str">
        <f>TEXT(task0ForecastCalendarMapWithForecastWeatherHH[[#This Row],[dateTimeUTC]],"YYYY-MM-DD HH:MM:SS")</f>
        <v>2019-03-12 22:30:00</v>
      </c>
      <c r="B143">
        <f>task2ResultsDemandTask2Model[[#This Row],[demandMWtask2]]</f>
        <v>2.699630808513795</v>
      </c>
      <c r="C143">
        <f>IF(task2ResultsPVTask2Model[[#This Row],[PVMW]]&lt;0,0,task2ResultsPVTask2Model[[#This Row],[PVMW]])</f>
        <v>3.2818019390106201E-3</v>
      </c>
    </row>
    <row r="144" spans="1:3" x14ac:dyDescent="0.3">
      <c r="A144" s="7" t="str">
        <f>TEXT(task0ForecastCalendarMapWithForecastWeatherHH[[#This Row],[dateTimeUTC]],"YYYY-MM-DD HH:MM:SS")</f>
        <v>2019-03-12 23:00:00</v>
      </c>
      <c r="B144">
        <f>task2ResultsDemandTask2Model[[#This Row],[demandMWtask2]]</f>
        <v>2.4477896354047251</v>
      </c>
      <c r="C144">
        <f>IF(task2ResultsPVTask2Model[[#This Row],[PVMW]]&lt;0,0,task2ResultsPVTask2Model[[#This Row],[PVMW]])</f>
        <v>3.02162766456604E-3</v>
      </c>
    </row>
    <row r="145" spans="1:3" x14ac:dyDescent="0.3">
      <c r="A145" s="7" t="str">
        <f>TEXT(task0ForecastCalendarMapWithForecastWeatherHH[[#This Row],[dateTimeUTC]],"YYYY-MM-DD HH:MM:SS")</f>
        <v>2019-03-12 23:30:00</v>
      </c>
      <c r="B145">
        <f>task2ResultsDemandTask2Model[[#This Row],[demandMWtask2]]</f>
        <v>2.2886848789389456</v>
      </c>
      <c r="C145">
        <f>IF(task2ResultsPVTask2Model[[#This Row],[PVMW]]&lt;0,0,task2ResultsPVTask2Model[[#This Row],[PVMW]])</f>
        <v>3.3353865146636963E-3</v>
      </c>
    </row>
    <row r="146" spans="1:3" x14ac:dyDescent="0.3">
      <c r="A146" s="7" t="str">
        <f>TEXT(task0ForecastCalendarMapWithForecastWeatherHH[[#This Row],[dateTimeUTC]],"YYYY-MM-DD HH:MM:SS")</f>
        <v>2019-03-13 00:00:00</v>
      </c>
      <c r="B146">
        <f>task2ResultsDemandTask2Model[[#This Row],[demandMWtask2]]</f>
        <v>2.574260920367399</v>
      </c>
      <c r="C146">
        <f>IF(task2ResultsPVTask2Model[[#This Row],[PVMW]]&lt;0,0,task2ResultsPVTask2Model[[#This Row],[PVMW]])</f>
        <v>3.220677375793457E-3</v>
      </c>
    </row>
    <row r="147" spans="1:3" x14ac:dyDescent="0.3">
      <c r="A147" s="7" t="str">
        <f>TEXT(task0ForecastCalendarMapWithForecastWeatherHH[[#This Row],[dateTimeUTC]],"YYYY-MM-DD HH:MM:SS")</f>
        <v>2019-03-13 00:30:00</v>
      </c>
      <c r="B147">
        <f>task2ResultsDemandTask2Model[[#This Row],[demandMWtask2]]</f>
        <v>2.5325871084744778</v>
      </c>
      <c r="C147">
        <f>IF(task2ResultsPVTask2Model[[#This Row],[PVMW]]&lt;0,0,task2ResultsPVTask2Model[[#This Row],[PVMW]])</f>
        <v>3.5568475723266602E-3</v>
      </c>
    </row>
    <row r="148" spans="1:3" x14ac:dyDescent="0.3">
      <c r="A148" s="7" t="str">
        <f>TEXT(task0ForecastCalendarMapWithForecastWeatherHH[[#This Row],[dateTimeUTC]],"YYYY-MM-DD HH:MM:SS")</f>
        <v>2019-03-13 01:00:00</v>
      </c>
      <c r="B148">
        <f>task2ResultsDemandTask2Model[[#This Row],[demandMWtask2]]</f>
        <v>2.388271045617393</v>
      </c>
      <c r="C148">
        <f>IF(task2ResultsPVTask2Model[[#This Row],[PVMW]]&lt;0,0,task2ResultsPVTask2Model[[#This Row],[PVMW]])</f>
        <v>9.8239779472351074E-3</v>
      </c>
    </row>
    <row r="149" spans="1:3" x14ac:dyDescent="0.3">
      <c r="A149" s="7" t="str">
        <f>TEXT(task0ForecastCalendarMapWithForecastWeatherHH[[#This Row],[dateTimeUTC]],"YYYY-MM-DD HH:MM:SS")</f>
        <v>2019-03-13 01:30:00</v>
      </c>
      <c r="B149">
        <f>task2ResultsDemandTask2Model[[#This Row],[demandMWtask2]]</f>
        <v>2.3173795660716863</v>
      </c>
      <c r="C149">
        <f>IF(task2ResultsPVTask2Model[[#This Row],[PVMW]]&lt;0,0,task2ResultsPVTask2Model[[#This Row],[PVMW]])</f>
        <v>1.0160148143768311E-2</v>
      </c>
    </row>
    <row r="150" spans="1:3" x14ac:dyDescent="0.3">
      <c r="A150" s="7" t="str">
        <f>TEXT(task0ForecastCalendarMapWithForecastWeatherHH[[#This Row],[dateTimeUTC]],"YYYY-MM-DD HH:MM:SS")</f>
        <v>2019-03-13 02:00:00</v>
      </c>
      <c r="B150">
        <f>task2ResultsDemandTask2Model[[#This Row],[demandMWtask2]]</f>
        <v>2.2814705897898566</v>
      </c>
      <c r="C150">
        <f>IF(task2ResultsPVTask2Model[[#This Row],[PVMW]]&lt;0,0,task2ResultsPVTask2Model[[#This Row],[PVMW]])</f>
        <v>3.3276677131652832E-3</v>
      </c>
    </row>
    <row r="151" spans="1:3" x14ac:dyDescent="0.3">
      <c r="A151" s="7" t="str">
        <f>TEXT(task0ForecastCalendarMapWithForecastWeatherHH[[#This Row],[dateTimeUTC]],"YYYY-MM-DD HH:MM:SS")</f>
        <v>2019-03-13 02:30:00</v>
      </c>
      <c r="B151">
        <f>task2ResultsDemandTask2Model[[#This Row],[demandMWtask2]]</f>
        <v>2.2365839926368323</v>
      </c>
      <c r="C151">
        <f>IF(task2ResultsPVTask2Model[[#This Row],[PVMW]]&lt;0,0,task2ResultsPVTask2Model[[#This Row],[PVMW]])</f>
        <v>3.6638379096984863E-3</v>
      </c>
    </row>
    <row r="152" spans="1:3" x14ac:dyDescent="0.3">
      <c r="A152" s="7" t="str">
        <f>TEXT(task0ForecastCalendarMapWithForecastWeatherHH[[#This Row],[dateTimeUTC]],"YYYY-MM-DD HH:MM:SS")</f>
        <v>2019-03-13 03:00:00</v>
      </c>
      <c r="B152">
        <f>task2ResultsDemandTask2Model[[#This Row],[demandMWtask2]]</f>
        <v>2.1165321858749784</v>
      </c>
      <c r="C152">
        <f>IF(task2ResultsPVTask2Model[[#This Row],[PVMW]]&lt;0,0,task2ResultsPVTask2Model[[#This Row],[PVMW]])</f>
        <v>3.3276677131652832E-3</v>
      </c>
    </row>
    <row r="153" spans="1:3" x14ac:dyDescent="0.3">
      <c r="A153" s="7" t="str">
        <f>TEXT(task0ForecastCalendarMapWithForecastWeatherHH[[#This Row],[dateTimeUTC]],"YYYY-MM-DD HH:MM:SS")</f>
        <v>2019-03-13 03:30:00</v>
      </c>
      <c r="B153">
        <f>task2ResultsDemandTask2Model[[#This Row],[demandMWtask2]]</f>
        <v>2.0815444462579049</v>
      </c>
      <c r="C153">
        <f>IF(task2ResultsPVTask2Model[[#This Row],[PVMW]]&lt;0,0,task2ResultsPVTask2Model[[#This Row],[PVMW]])</f>
        <v>3.6638379096984863E-3</v>
      </c>
    </row>
    <row r="154" spans="1:3" x14ac:dyDescent="0.3">
      <c r="A154" s="7" t="str">
        <f>TEXT(task0ForecastCalendarMapWithForecastWeatherHH[[#This Row],[dateTimeUTC]],"YYYY-MM-DD HH:MM:SS")</f>
        <v>2019-03-13 04:00:00</v>
      </c>
      <c r="B154">
        <f>task2ResultsDemandTask2Model[[#This Row],[demandMWtask2]]</f>
        <v>2.0246837224296308</v>
      </c>
      <c r="C154">
        <f>IF(task2ResultsPVTask2Model[[#This Row],[PVMW]]&lt;0,0,task2ResultsPVTask2Model[[#This Row],[PVMW]])</f>
        <v>2.6792287826538086E-3</v>
      </c>
    </row>
    <row r="155" spans="1:3" x14ac:dyDescent="0.3">
      <c r="A155" s="7" t="str">
        <f>TEXT(task0ForecastCalendarMapWithForecastWeatherHH[[#This Row],[dateTimeUTC]],"YYYY-MM-DD HH:MM:SS")</f>
        <v>2019-03-13 04:30:00</v>
      </c>
      <c r="B155">
        <f>task2ResultsDemandTask2Model[[#This Row],[demandMWtask2]]</f>
        <v>1.9854189811657563</v>
      </c>
      <c r="C155">
        <f>IF(task2ResultsPVTask2Model[[#This Row],[PVMW]]&lt;0,0,task2ResultsPVTask2Model[[#This Row],[PVMW]])</f>
        <v>3.0153989791870117E-3</v>
      </c>
    </row>
    <row r="156" spans="1:3" x14ac:dyDescent="0.3">
      <c r="A156" s="7" t="str">
        <f>TEXT(task0ForecastCalendarMapWithForecastWeatherHH[[#This Row],[dateTimeUTC]],"YYYY-MM-DD HH:MM:SS")</f>
        <v>2019-03-13 05:00:00</v>
      </c>
      <c r="B156">
        <f>task2ResultsDemandTask2Model[[#This Row],[demandMWtask2]]</f>
        <v>2.1132691232241574</v>
      </c>
      <c r="C156">
        <f>IF(task2ResultsPVTask2Model[[#This Row],[PVMW]]&lt;0,0,task2ResultsPVTask2Model[[#This Row],[PVMW]])</f>
        <v>2.6705563068389893E-3</v>
      </c>
    </row>
    <row r="157" spans="1:3" x14ac:dyDescent="0.3">
      <c r="A157" s="7" t="str">
        <f>TEXT(task0ForecastCalendarMapWithForecastWeatherHH[[#This Row],[dateTimeUTC]],"YYYY-MM-DD HH:MM:SS")</f>
        <v>2019-03-13 05:30:00</v>
      </c>
      <c r="B157">
        <f>task2ResultsDemandTask2Model[[#This Row],[demandMWtask2]]</f>
        <v>2.2173796190986685</v>
      </c>
      <c r="C157">
        <f>IF(task2ResultsPVTask2Model[[#This Row],[PVMW]]&lt;0,0,task2ResultsPVTask2Model[[#This Row],[PVMW]])</f>
        <v>3.1486451625823975E-3</v>
      </c>
    </row>
    <row r="158" spans="1:3" x14ac:dyDescent="0.3">
      <c r="A158" s="7" t="str">
        <f>TEXT(task0ForecastCalendarMapWithForecastWeatherHH[[#This Row],[dateTimeUTC]],"YYYY-MM-DD HH:MM:SS")</f>
        <v>2019-03-13 06:00:00</v>
      </c>
      <c r="B158">
        <f>task2ResultsDemandTask2Model[[#This Row],[demandMWtask2]]</f>
        <v>2.6215009053969163</v>
      </c>
      <c r="C158">
        <f>IF(task2ResultsPVTask2Model[[#This Row],[PVMW]]&lt;0,0,task2ResultsPVTask2Model[[#This Row],[PVMW]])</f>
        <v>2.0819306373596191E-3</v>
      </c>
    </row>
    <row r="159" spans="1:3" x14ac:dyDescent="0.3">
      <c r="A159" s="7" t="str">
        <f>TEXT(task0ForecastCalendarMapWithForecastWeatherHH[[#This Row],[dateTimeUTC]],"YYYY-MM-DD HH:MM:SS")</f>
        <v>2019-03-13 06:30:00</v>
      </c>
      <c r="B159">
        <f>task2ResultsDemandTask2Model[[#This Row],[demandMWtask2]]</f>
        <v>2.9515111349384875</v>
      </c>
      <c r="C159">
        <f>IF(task2ResultsPVTask2Model[[#This Row],[PVMW]]&lt;0,0,task2ResultsPVTask2Model[[#This Row],[PVMW]])</f>
        <v>2.0381897687911987E-2</v>
      </c>
    </row>
    <row r="160" spans="1:3" x14ac:dyDescent="0.3">
      <c r="A160" s="7" t="str">
        <f>TEXT(task0ForecastCalendarMapWithForecastWeatherHH[[#This Row],[dateTimeUTC]],"YYYY-MM-DD HH:MM:SS")</f>
        <v>2019-03-13 07:00:00</v>
      </c>
      <c r="B160">
        <f>task2ResultsDemandTask2Model[[#This Row],[demandMWtask2]]</f>
        <v>3.2404606855295355</v>
      </c>
      <c r="C160">
        <f>IF(task2ResultsPVTask2Model[[#This Row],[PVMW]]&lt;0,0,task2ResultsPVTask2Model[[#This Row],[PVMW]])</f>
        <v>0.34933102130889893</v>
      </c>
    </row>
    <row r="161" spans="1:3" x14ac:dyDescent="0.3">
      <c r="A161" s="7" t="str">
        <f>TEXT(task0ForecastCalendarMapWithForecastWeatherHH[[#This Row],[dateTimeUTC]],"YYYY-MM-DD HH:MM:SS")</f>
        <v>2019-03-13 07:30:00</v>
      </c>
      <c r="B161">
        <f>task2ResultsDemandTask2Model[[#This Row],[demandMWtask2]]</f>
        <v>3.480579564782206</v>
      </c>
      <c r="C161">
        <f>IF(task2ResultsPVTask2Model[[#This Row],[PVMW]]&lt;0,0,task2ResultsPVTask2Model[[#This Row],[PVMW]])</f>
        <v>0.5215187668800354</v>
      </c>
    </row>
    <row r="162" spans="1:3" x14ac:dyDescent="0.3">
      <c r="A162" s="7" t="str">
        <f>TEXT(task0ForecastCalendarMapWithForecastWeatherHH[[#This Row],[dateTimeUTC]],"YYYY-MM-DD HH:MM:SS")</f>
        <v>2019-03-13 08:00:00</v>
      </c>
      <c r="B162">
        <f>task2ResultsDemandTask2Model[[#This Row],[demandMWtask2]]</f>
        <v>3.3726525133898821</v>
      </c>
      <c r="C162">
        <f>IF(task2ResultsPVTask2Model[[#This Row],[PVMW]]&lt;0,0,task2ResultsPVTask2Model[[#This Row],[PVMW]])</f>
        <v>0.69945782423019409</v>
      </c>
    </row>
    <row r="163" spans="1:3" x14ac:dyDescent="0.3">
      <c r="A163" s="7" t="str">
        <f>TEXT(task0ForecastCalendarMapWithForecastWeatherHH[[#This Row],[dateTimeUTC]],"YYYY-MM-DD HH:MM:SS")</f>
        <v>2019-03-13 08:30:00</v>
      </c>
      <c r="B163">
        <f>task2ResultsDemandTask2Model[[#This Row],[demandMWtask2]]</f>
        <v>3.3694164118393348</v>
      </c>
      <c r="C163">
        <f>IF(task2ResultsPVTask2Model[[#This Row],[PVMW]]&lt;0,0,task2ResultsPVTask2Model[[#This Row],[PVMW]])</f>
        <v>1.0164904594421389</v>
      </c>
    </row>
    <row r="164" spans="1:3" x14ac:dyDescent="0.3">
      <c r="A164" s="7" t="str">
        <f>TEXT(task0ForecastCalendarMapWithForecastWeatherHH[[#This Row],[dateTimeUTC]],"YYYY-MM-DD HH:MM:SS")</f>
        <v>2019-03-13 09:00:00</v>
      </c>
      <c r="B164">
        <f>task2ResultsDemandTask2Model[[#This Row],[demandMWtask2]]</f>
        <v>3.2652507681586949</v>
      </c>
      <c r="C164">
        <f>IF(task2ResultsPVTask2Model[[#This Row],[PVMW]]&lt;0,0,task2ResultsPVTask2Model[[#This Row],[PVMW]])</f>
        <v>1.7170472145080566</v>
      </c>
    </row>
    <row r="165" spans="1:3" x14ac:dyDescent="0.3">
      <c r="A165" s="7" t="str">
        <f>TEXT(task0ForecastCalendarMapWithForecastWeatherHH[[#This Row],[dateTimeUTC]],"YYYY-MM-DD HH:MM:SS")</f>
        <v>2019-03-13 09:30:00</v>
      </c>
      <c r="B165">
        <f>task2ResultsDemandTask2Model[[#This Row],[demandMWtask2]]</f>
        <v>3.2170290230103231</v>
      </c>
      <c r="C165">
        <f>IF(task2ResultsPVTask2Model[[#This Row],[PVMW]]&lt;0,0,task2ResultsPVTask2Model[[#This Row],[PVMW]])</f>
        <v>2.1314778327941895</v>
      </c>
    </row>
    <row r="166" spans="1:3" x14ac:dyDescent="0.3">
      <c r="A166" s="7" t="str">
        <f>TEXT(task0ForecastCalendarMapWithForecastWeatherHH[[#This Row],[dateTimeUTC]],"YYYY-MM-DD HH:MM:SS")</f>
        <v>2019-03-13 10:00:00</v>
      </c>
      <c r="B166">
        <f>task2ResultsDemandTask2Model[[#This Row],[demandMWtask2]]</f>
        <v>3.0371405322889657</v>
      </c>
      <c r="C166">
        <f>IF(task2ResultsPVTask2Model[[#This Row],[PVMW]]&lt;0,0,task2ResultsPVTask2Model[[#This Row],[PVMW]])</f>
        <v>2.7887394428253174</v>
      </c>
    </row>
    <row r="167" spans="1:3" x14ac:dyDescent="0.3">
      <c r="A167" s="7" t="str">
        <f>TEXT(task0ForecastCalendarMapWithForecastWeatherHH[[#This Row],[dateTimeUTC]],"YYYY-MM-DD HH:MM:SS")</f>
        <v>2019-03-13 10:30:00</v>
      </c>
      <c r="B167">
        <f>task2ResultsDemandTask2Model[[#This Row],[demandMWtask2]]</f>
        <v>2.9499570751345208</v>
      </c>
      <c r="C167">
        <f>IF(task2ResultsPVTask2Model[[#This Row],[PVMW]]&lt;0,0,task2ResultsPVTask2Model[[#This Row],[PVMW]])</f>
        <v>3.3312675952911377</v>
      </c>
    </row>
    <row r="168" spans="1:3" x14ac:dyDescent="0.3">
      <c r="A168" s="7" t="str">
        <f>TEXT(task0ForecastCalendarMapWithForecastWeatherHH[[#This Row],[dateTimeUTC]],"YYYY-MM-DD HH:MM:SS")</f>
        <v>2019-03-13 11:00:00</v>
      </c>
      <c r="B168">
        <f>task2ResultsDemandTask2Model[[#This Row],[demandMWtask2]]</f>
        <v>3.0145973918808129</v>
      </c>
      <c r="C168">
        <f>IF(task2ResultsPVTask2Model[[#This Row],[PVMW]]&lt;0,0,task2ResultsPVTask2Model[[#This Row],[PVMW]])</f>
        <v>3.2720978260040283</v>
      </c>
    </row>
    <row r="169" spans="1:3" x14ac:dyDescent="0.3">
      <c r="A169" s="7" t="str">
        <f>TEXT(task0ForecastCalendarMapWithForecastWeatherHH[[#This Row],[dateTimeUTC]],"YYYY-MM-DD HH:MM:SS")</f>
        <v>2019-03-13 11:30:00</v>
      </c>
      <c r="B169">
        <f>task2ResultsDemandTask2Model[[#This Row],[demandMWtask2]]</f>
        <v>2.9812664397915736</v>
      </c>
      <c r="C169">
        <f>IF(task2ResultsPVTask2Model[[#This Row],[PVMW]]&lt;0,0,task2ResultsPVTask2Model[[#This Row],[PVMW]])</f>
        <v>3.2670230865478516</v>
      </c>
    </row>
    <row r="170" spans="1:3" x14ac:dyDescent="0.3">
      <c r="A170" s="7" t="str">
        <f>TEXT(task0ForecastCalendarMapWithForecastWeatherHH[[#This Row],[dateTimeUTC]],"YYYY-MM-DD HH:MM:SS")</f>
        <v>2019-03-13 12:00:00</v>
      </c>
      <c r="B170">
        <f>task2ResultsDemandTask2Model[[#This Row],[demandMWtask2]]</f>
        <v>3.0342853158528809</v>
      </c>
      <c r="C170">
        <f>IF(task2ResultsPVTask2Model[[#This Row],[PVMW]]&lt;0,0,task2ResultsPVTask2Model[[#This Row],[PVMW]])</f>
        <v>3.3711938858032227</v>
      </c>
    </row>
    <row r="171" spans="1:3" x14ac:dyDescent="0.3">
      <c r="A171" s="7" t="str">
        <f>TEXT(task0ForecastCalendarMapWithForecastWeatherHH[[#This Row],[dateTimeUTC]],"YYYY-MM-DD HH:MM:SS")</f>
        <v>2019-03-13 12:30:00</v>
      </c>
      <c r="B171">
        <f>task2ResultsDemandTask2Model[[#This Row],[demandMWtask2]]</f>
        <v>2.971115192889259</v>
      </c>
      <c r="C171">
        <f>IF(task2ResultsPVTask2Model[[#This Row],[PVMW]]&lt;0,0,task2ResultsPVTask2Model[[#This Row],[PVMW]])</f>
        <v>3.4027445316314697</v>
      </c>
    </row>
    <row r="172" spans="1:3" x14ac:dyDescent="0.3">
      <c r="A172" s="7" t="str">
        <f>TEXT(task0ForecastCalendarMapWithForecastWeatherHH[[#This Row],[dateTimeUTC]],"YYYY-MM-DD HH:MM:SS")</f>
        <v>2019-03-13 13:00:00</v>
      </c>
      <c r="B172">
        <f>task2ResultsDemandTask2Model[[#This Row],[demandMWtask2]]</f>
        <v>2.9470059069253201</v>
      </c>
      <c r="C172">
        <f>IF(task2ResultsPVTask2Model[[#This Row],[PVMW]]&lt;0,0,task2ResultsPVTask2Model[[#This Row],[PVMW]])</f>
        <v>3.1083114147186279</v>
      </c>
    </row>
    <row r="173" spans="1:3" x14ac:dyDescent="0.3">
      <c r="A173" s="7" t="str">
        <f>TEXT(task0ForecastCalendarMapWithForecastWeatherHH[[#This Row],[dateTimeUTC]],"YYYY-MM-DD HH:MM:SS")</f>
        <v>2019-03-13 13:30:00</v>
      </c>
      <c r="B173">
        <f>task2ResultsDemandTask2Model[[#This Row],[demandMWtask2]]</f>
        <v>2.8989154962121959</v>
      </c>
      <c r="C173">
        <f>IF(task2ResultsPVTask2Model[[#This Row],[PVMW]]&lt;0,0,task2ResultsPVTask2Model[[#This Row],[PVMW]])</f>
        <v>3.0288310050964355</v>
      </c>
    </row>
    <row r="174" spans="1:3" x14ac:dyDescent="0.3">
      <c r="A174" s="7" t="str">
        <f>TEXT(task0ForecastCalendarMapWithForecastWeatherHH[[#This Row],[dateTimeUTC]],"YYYY-MM-DD HH:MM:SS")</f>
        <v>2019-03-13 14:00:00</v>
      </c>
      <c r="B174">
        <f>task2ResultsDemandTask2Model[[#This Row],[demandMWtask2]]</f>
        <v>2.9314154379577122</v>
      </c>
      <c r="C174">
        <f>IF(task2ResultsPVTask2Model[[#This Row],[PVMW]]&lt;0,0,task2ResultsPVTask2Model[[#This Row],[PVMW]])</f>
        <v>2.4124352931976318</v>
      </c>
    </row>
    <row r="175" spans="1:3" x14ac:dyDescent="0.3">
      <c r="A175" s="7" t="str">
        <f>TEXT(task0ForecastCalendarMapWithForecastWeatherHH[[#This Row],[dateTimeUTC]],"YYYY-MM-DD HH:MM:SS")</f>
        <v>2019-03-13 14:30:00</v>
      </c>
      <c r="B175">
        <f>task2ResultsDemandTask2Model[[#This Row],[demandMWtask2]]</f>
        <v>2.9202262985186676</v>
      </c>
      <c r="C175">
        <f>IF(task2ResultsPVTask2Model[[#This Row],[PVMW]]&lt;0,0,task2ResultsPVTask2Model[[#This Row],[PVMW]])</f>
        <v>2.2068424224853516</v>
      </c>
    </row>
    <row r="176" spans="1:3" x14ac:dyDescent="0.3">
      <c r="A176" s="7" t="str">
        <f>TEXT(task0ForecastCalendarMapWithForecastWeatherHH[[#This Row],[dateTimeUTC]],"YYYY-MM-DD HH:MM:SS")</f>
        <v>2019-03-13 15:00:00</v>
      </c>
      <c r="B176">
        <f>task2ResultsDemandTask2Model[[#This Row],[demandMWtask2]]</f>
        <v>2.8379298638441708</v>
      </c>
      <c r="C176">
        <f>IF(task2ResultsPVTask2Model[[#This Row],[PVMW]]&lt;0,0,task2ResultsPVTask2Model[[#This Row],[PVMW]])</f>
        <v>1.7584418058395386</v>
      </c>
    </row>
    <row r="177" spans="1:3" x14ac:dyDescent="0.3">
      <c r="A177" s="7" t="str">
        <f>TEXT(task0ForecastCalendarMapWithForecastWeatherHH[[#This Row],[dateTimeUTC]],"YYYY-MM-DD HH:MM:SS")</f>
        <v>2019-03-13 15:30:00</v>
      </c>
      <c r="B177">
        <f>task2ResultsDemandTask2Model[[#This Row],[demandMWtask2]]</f>
        <v>3.0467720616333427</v>
      </c>
      <c r="C177">
        <f>IF(task2ResultsPVTask2Model[[#This Row],[PVMW]]&lt;0,0,task2ResultsPVTask2Model[[#This Row],[PVMW]])</f>
        <v>1.3911725282669067</v>
      </c>
    </row>
    <row r="178" spans="1:3" x14ac:dyDescent="0.3">
      <c r="A178" s="7" t="str">
        <f>TEXT(task0ForecastCalendarMapWithForecastWeatherHH[[#This Row],[dateTimeUTC]],"YYYY-MM-DD HH:MM:SS")</f>
        <v>2019-03-13 16:00:00</v>
      </c>
      <c r="B178">
        <f>task2ResultsDemandTask2Model[[#This Row],[demandMWtask2]]</f>
        <v>3.5571356466237138</v>
      </c>
      <c r="C178">
        <f>IF(task2ResultsPVTask2Model[[#This Row],[PVMW]]&lt;0,0,task2ResultsPVTask2Model[[#This Row],[PVMW]])</f>
        <v>0.68444526195526123</v>
      </c>
    </row>
    <row r="179" spans="1:3" x14ac:dyDescent="0.3">
      <c r="A179" s="7" t="str">
        <f>TEXT(task0ForecastCalendarMapWithForecastWeatherHH[[#This Row],[dateTimeUTC]],"YYYY-MM-DD HH:MM:SS")</f>
        <v>2019-03-13 16:30:00</v>
      </c>
      <c r="B179">
        <f>task2ResultsDemandTask2Model[[#This Row],[demandMWtask2]]</f>
        <v>3.9058481481876082</v>
      </c>
      <c r="C179">
        <f>IF(task2ResultsPVTask2Model[[#This Row],[PVMW]]&lt;0,0,task2ResultsPVTask2Model[[#This Row],[PVMW]])</f>
        <v>0.45264407992362976</v>
      </c>
    </row>
    <row r="180" spans="1:3" x14ac:dyDescent="0.3">
      <c r="A180" s="7" t="str">
        <f>TEXT(task0ForecastCalendarMapWithForecastWeatherHH[[#This Row],[dateTimeUTC]],"YYYY-MM-DD HH:MM:SS")</f>
        <v>2019-03-13 17:00:00</v>
      </c>
      <c r="B180">
        <f>task2ResultsDemandTask2Model[[#This Row],[demandMWtask2]]</f>
        <v>4.3182192171299825</v>
      </c>
      <c r="C180">
        <f>IF(task2ResultsPVTask2Model[[#This Row],[PVMW]]&lt;0,0,task2ResultsPVTask2Model[[#This Row],[PVMW]])</f>
        <v>0.18964844942092896</v>
      </c>
    </row>
    <row r="181" spans="1:3" x14ac:dyDescent="0.3">
      <c r="A181" s="7" t="str">
        <f>TEXT(task0ForecastCalendarMapWithForecastWeatherHH[[#This Row],[dateTimeUTC]],"YYYY-MM-DD HH:MM:SS")</f>
        <v>2019-03-13 17:30:00</v>
      </c>
      <c r="B181">
        <f>task2ResultsDemandTask2Model[[#This Row],[demandMWtask2]]</f>
        <v>4.4546691679277508</v>
      </c>
      <c r="C181">
        <f>IF(task2ResultsPVTask2Model[[#This Row],[PVMW]]&lt;0,0,task2ResultsPVTask2Model[[#This Row],[PVMW]])</f>
        <v>6.1380982398986816E-2</v>
      </c>
    </row>
    <row r="182" spans="1:3" x14ac:dyDescent="0.3">
      <c r="A182" s="7" t="str">
        <f>TEXT(task0ForecastCalendarMapWithForecastWeatherHH[[#This Row],[dateTimeUTC]],"YYYY-MM-DD HH:MM:SS")</f>
        <v>2019-03-13 18:00:00</v>
      </c>
      <c r="B182">
        <f>task2ResultsDemandTask2Model[[#This Row],[demandMWtask2]]</f>
        <v>4.7916215861302369</v>
      </c>
      <c r="C182">
        <f>IF(task2ResultsPVTask2Model[[#This Row],[PVMW]]&lt;0,0,task2ResultsPVTask2Model[[#This Row],[PVMW]])</f>
        <v>6.641685962677002E-3</v>
      </c>
    </row>
    <row r="183" spans="1:3" x14ac:dyDescent="0.3">
      <c r="A183" s="7" t="str">
        <f>TEXT(task0ForecastCalendarMapWithForecastWeatherHH[[#This Row],[dateTimeUTC]],"YYYY-MM-DD HH:MM:SS")</f>
        <v>2019-03-13 18:30:00</v>
      </c>
      <c r="B183">
        <f>task2ResultsDemandTask2Model[[#This Row],[demandMWtask2]]</f>
        <v>4.7321156007558081</v>
      </c>
      <c r="C183">
        <f>IF(task2ResultsPVTask2Model[[#This Row],[PVMW]]&lt;0,0,task2ResultsPVTask2Model[[#This Row],[PVMW]])</f>
        <v>2.8377175331115723E-3</v>
      </c>
    </row>
    <row r="184" spans="1:3" x14ac:dyDescent="0.3">
      <c r="A184" s="7" t="str">
        <f>TEXT(task0ForecastCalendarMapWithForecastWeatherHH[[#This Row],[dateTimeUTC]],"YYYY-MM-DD HH:MM:SS")</f>
        <v>2019-03-13 19:00:00</v>
      </c>
      <c r="B184">
        <f>task2ResultsDemandTask2Model[[#This Row],[demandMWtask2]]</f>
        <v>4.5169828230100606</v>
      </c>
      <c r="C184">
        <f>IF(task2ResultsPVTask2Model[[#This Row],[PVMW]]&lt;0,0,task2ResultsPVTask2Model[[#This Row],[PVMW]])</f>
        <v>3.3991634845733643E-3</v>
      </c>
    </row>
    <row r="185" spans="1:3" x14ac:dyDescent="0.3">
      <c r="A185" s="7" t="str">
        <f>TEXT(task0ForecastCalendarMapWithForecastWeatherHH[[#This Row],[dateTimeUTC]],"YYYY-MM-DD HH:MM:SS")</f>
        <v>2019-03-13 19:30:00</v>
      </c>
      <c r="B185">
        <f>task2ResultsDemandTask2Model[[#This Row],[demandMWtask2]]</f>
        <v>4.3179958274002779</v>
      </c>
      <c r="C185">
        <f>IF(task2ResultsPVTask2Model[[#This Row],[PVMW]]&lt;0,0,task2ResultsPVTask2Model[[#This Row],[PVMW]])</f>
        <v>1.6449093818664551E-3</v>
      </c>
    </row>
    <row r="186" spans="1:3" x14ac:dyDescent="0.3">
      <c r="A186" s="7" t="str">
        <f>TEXT(task0ForecastCalendarMapWithForecastWeatherHH[[#This Row],[dateTimeUTC]],"YYYY-MM-DD HH:MM:SS")</f>
        <v>2019-03-13 20:00:00</v>
      </c>
      <c r="B186">
        <f>task2ResultsDemandTask2Model[[#This Row],[demandMWtask2]]</f>
        <v>4.0557253838530318</v>
      </c>
      <c r="C186">
        <f>IF(task2ResultsPVTask2Model[[#This Row],[PVMW]]&lt;0,0,task2ResultsPVTask2Model[[#This Row],[PVMW]])</f>
        <v>2.7393698692321777E-3</v>
      </c>
    </row>
    <row r="187" spans="1:3" x14ac:dyDescent="0.3">
      <c r="A187" s="7" t="str">
        <f>TEXT(task0ForecastCalendarMapWithForecastWeatherHH[[#This Row],[dateTimeUTC]],"YYYY-MM-DD HH:MM:SS")</f>
        <v>2019-03-13 20:30:00</v>
      </c>
      <c r="B187">
        <f>task2ResultsDemandTask2Model[[#This Row],[demandMWtask2]]</f>
        <v>3.833969740643322</v>
      </c>
      <c r="C187">
        <f>IF(task2ResultsPVTask2Model[[#This Row],[PVMW]]&lt;0,0,task2ResultsPVTask2Model[[#This Row],[PVMW]])</f>
        <v>3.5135149955749512E-3</v>
      </c>
    </row>
    <row r="188" spans="1:3" x14ac:dyDescent="0.3">
      <c r="A188" s="7" t="str">
        <f>TEXT(task0ForecastCalendarMapWithForecastWeatherHH[[#This Row],[dateTimeUTC]],"YYYY-MM-DD HH:MM:SS")</f>
        <v>2019-03-13 21:00:00</v>
      </c>
      <c r="B188">
        <f>task2ResultsDemandTask2Model[[#This Row],[demandMWtask2]]</f>
        <v>3.5326165859765788</v>
      </c>
      <c r="C188">
        <f>IF(task2ResultsPVTask2Model[[#This Row],[PVMW]]&lt;0,0,task2ResultsPVTask2Model[[#This Row],[PVMW]])</f>
        <v>2.7393698692321777E-3</v>
      </c>
    </row>
    <row r="189" spans="1:3" x14ac:dyDescent="0.3">
      <c r="A189" s="7" t="str">
        <f>TEXT(task0ForecastCalendarMapWithForecastWeatherHH[[#This Row],[dateTimeUTC]],"YYYY-MM-DD HH:MM:SS")</f>
        <v>2019-03-13 21:30:00</v>
      </c>
      <c r="B189">
        <f>task2ResultsDemandTask2Model[[#This Row],[demandMWtask2]]</f>
        <v>3.2599199060388826</v>
      </c>
      <c r="C189">
        <f>IF(task2ResultsPVTask2Model[[#This Row],[PVMW]]&lt;0,0,task2ResultsPVTask2Model[[#This Row],[PVMW]])</f>
        <v>3.2262206077575684E-3</v>
      </c>
    </row>
    <row r="190" spans="1:3" x14ac:dyDescent="0.3">
      <c r="A190" s="7" t="str">
        <f>TEXT(task0ForecastCalendarMapWithForecastWeatherHH[[#This Row],[dateTimeUTC]],"YYYY-MM-DD HH:MM:SS")</f>
        <v>2019-03-13 22:00:00</v>
      </c>
      <c r="B190">
        <f>task2ResultsDemandTask2Model[[#This Row],[demandMWtask2]]</f>
        <v>3.0027690472602795</v>
      </c>
      <c r="C190">
        <f>IF(task2ResultsPVTask2Model[[#This Row],[PVMW]]&lt;0,0,task2ResultsPVTask2Model[[#This Row],[PVMW]])</f>
        <v>2.7393698692321777E-3</v>
      </c>
    </row>
    <row r="191" spans="1:3" x14ac:dyDescent="0.3">
      <c r="A191" s="7" t="str">
        <f>TEXT(task0ForecastCalendarMapWithForecastWeatherHH[[#This Row],[dateTimeUTC]],"YYYY-MM-DD HH:MM:SS")</f>
        <v>2019-03-13 22:30:00</v>
      </c>
      <c r="B191">
        <f>task2ResultsDemandTask2Model[[#This Row],[demandMWtask2]]</f>
        <v>2.6490872944340524</v>
      </c>
      <c r="C191">
        <f>IF(task2ResultsPVTask2Model[[#This Row],[PVMW]]&lt;0,0,task2ResultsPVTask2Model[[#This Row],[PVMW]])</f>
        <v>3.255993127822876E-3</v>
      </c>
    </row>
    <row r="192" spans="1:3" x14ac:dyDescent="0.3">
      <c r="A192" s="7" t="str">
        <f>TEXT(task0ForecastCalendarMapWithForecastWeatherHH[[#This Row],[dateTimeUTC]],"YYYY-MM-DD HH:MM:SS")</f>
        <v>2019-03-13 23:00:00</v>
      </c>
      <c r="B192">
        <f>task2ResultsDemandTask2Model[[#This Row],[demandMWtask2]]</f>
        <v>2.3896285862240134</v>
      </c>
      <c r="C192">
        <f>IF(task2ResultsPVTask2Model[[#This Row],[PVMW]]&lt;0,0,task2ResultsPVTask2Model[[#This Row],[PVMW]])</f>
        <v>3.6799311637878418E-3</v>
      </c>
    </row>
    <row r="193" spans="1:3" x14ac:dyDescent="0.3">
      <c r="A193" s="7" t="str">
        <f>TEXT(task0ForecastCalendarMapWithForecastWeatherHH[[#This Row],[dateTimeUTC]],"YYYY-MM-DD HH:MM:SS")</f>
        <v>2019-03-13 23:30:00</v>
      </c>
      <c r="B193">
        <f>task2ResultsDemandTask2Model[[#This Row],[demandMWtask2]]</f>
        <v>2.208632836085513</v>
      </c>
      <c r="C193">
        <f>IF(task2ResultsPVTask2Model[[#This Row],[PVMW]]&lt;0,0,task2ResultsPVTask2Model[[#This Row],[PVMW]])</f>
        <v>3.2774507999420166E-3</v>
      </c>
    </row>
    <row r="194" spans="1:3" x14ac:dyDescent="0.3">
      <c r="A194" s="7" t="str">
        <f>TEXT(task0ForecastCalendarMapWithForecastWeatherHH[[#This Row],[dateTimeUTC]],"YYYY-MM-DD HH:MM:SS")</f>
        <v>2019-03-14 00:00:00</v>
      </c>
      <c r="B194">
        <f>task2ResultsDemandTask2Model[[#This Row],[demandMWtask2]]</f>
        <v>2.5133122639287504</v>
      </c>
      <c r="C194">
        <f>IF(task2ResultsPVTask2Model[[#This Row],[PVMW]]&lt;0,0,task2ResultsPVTask2Model[[#This Row],[PVMW]])</f>
        <v>0</v>
      </c>
    </row>
    <row r="195" spans="1:3" x14ac:dyDescent="0.3">
      <c r="A195" s="7" t="str">
        <f>TEXT(task0ForecastCalendarMapWithForecastWeatherHH[[#This Row],[dateTimeUTC]],"YYYY-MM-DD HH:MM:SS")</f>
        <v>2019-03-14 00:30:00</v>
      </c>
      <c r="B195">
        <f>task2ResultsDemandTask2Model[[#This Row],[demandMWtask2]]</f>
        <v>2.4753899403180633</v>
      </c>
      <c r="C195">
        <f>IF(task2ResultsPVTask2Model[[#This Row],[PVMW]]&lt;0,0,task2ResultsPVTask2Model[[#This Row],[PVMW]])</f>
        <v>0</v>
      </c>
    </row>
    <row r="196" spans="1:3" x14ac:dyDescent="0.3">
      <c r="A196" s="7" t="str">
        <f>TEXT(task0ForecastCalendarMapWithForecastWeatherHH[[#This Row],[dateTimeUTC]],"YYYY-MM-DD HH:MM:SS")</f>
        <v>2019-03-14 01:00:00</v>
      </c>
      <c r="B196">
        <f>task2ResultsDemandTask2Model[[#This Row],[demandMWtask2]]</f>
        <v>2.3058004740389486</v>
      </c>
      <c r="C196">
        <f>IF(task2ResultsPVTask2Model[[#This Row],[PVMW]]&lt;0,0,task2ResultsPVTask2Model[[#This Row],[PVMW]])</f>
        <v>0</v>
      </c>
    </row>
    <row r="197" spans="1:3" x14ac:dyDescent="0.3">
      <c r="A197" s="7" t="str">
        <f>TEXT(task0ForecastCalendarMapWithForecastWeatherHH[[#This Row],[dateTimeUTC]],"YYYY-MM-DD HH:MM:SS")</f>
        <v>2019-03-14 01:30:00</v>
      </c>
      <c r="B197">
        <f>task2ResultsDemandTask2Model[[#This Row],[demandMWtask2]]</f>
        <v>2.2354988228338475</v>
      </c>
      <c r="C197">
        <f>IF(task2ResultsPVTask2Model[[#This Row],[PVMW]]&lt;0,0,task2ResultsPVTask2Model[[#This Row],[PVMW]])</f>
        <v>0</v>
      </c>
    </row>
    <row r="198" spans="1:3" x14ac:dyDescent="0.3">
      <c r="A198" s="7" t="str">
        <f>TEXT(task0ForecastCalendarMapWithForecastWeatherHH[[#This Row],[dateTimeUTC]],"YYYY-MM-DD HH:MM:SS")</f>
        <v>2019-03-14 02:00:00</v>
      </c>
      <c r="B198">
        <f>task2ResultsDemandTask2Model[[#This Row],[demandMWtask2]]</f>
        <v>2.1773596881094837</v>
      </c>
      <c r="C198">
        <f>IF(task2ResultsPVTask2Model[[#This Row],[PVMW]]&lt;0,0,task2ResultsPVTask2Model[[#This Row],[PVMW]])</f>
        <v>0</v>
      </c>
    </row>
    <row r="199" spans="1:3" x14ac:dyDescent="0.3">
      <c r="A199" s="7" t="str">
        <f>TEXT(task0ForecastCalendarMapWithForecastWeatherHH[[#This Row],[dateTimeUTC]],"YYYY-MM-DD HH:MM:SS")</f>
        <v>2019-03-14 02:30:00</v>
      </c>
      <c r="B199">
        <f>task2ResultsDemandTask2Model[[#This Row],[demandMWtask2]]</f>
        <v>2.1342834029938764</v>
      </c>
      <c r="C199">
        <f>IF(task2ResultsPVTask2Model[[#This Row],[PVMW]]&lt;0,0,task2ResultsPVTask2Model[[#This Row],[PVMW]])</f>
        <v>0</v>
      </c>
    </row>
    <row r="200" spans="1:3" x14ac:dyDescent="0.3">
      <c r="A200" s="7" t="str">
        <f>TEXT(task0ForecastCalendarMapWithForecastWeatherHH[[#This Row],[dateTimeUTC]],"YYYY-MM-DD HH:MM:SS")</f>
        <v>2019-03-14 03:00:00</v>
      </c>
      <c r="B200">
        <f>task2ResultsDemandTask2Model[[#This Row],[demandMWtask2]]</f>
        <v>2.010894723833486</v>
      </c>
      <c r="C200">
        <f>IF(task2ResultsPVTask2Model[[#This Row],[PVMW]]&lt;0,0,task2ResultsPVTask2Model[[#This Row],[PVMW]])</f>
        <v>0</v>
      </c>
    </row>
    <row r="201" spans="1:3" x14ac:dyDescent="0.3">
      <c r="A201" s="7" t="str">
        <f>TEXT(task0ForecastCalendarMapWithForecastWeatherHH[[#This Row],[dateTimeUTC]],"YYYY-MM-DD HH:MM:SS")</f>
        <v>2019-03-14 03:30:00</v>
      </c>
      <c r="B201">
        <f>task2ResultsDemandTask2Model[[#This Row],[demandMWtask2]]</f>
        <v>1.9773779382769112</v>
      </c>
      <c r="C201">
        <f>IF(task2ResultsPVTask2Model[[#This Row],[PVMW]]&lt;0,0,task2ResultsPVTask2Model[[#This Row],[PVMW]])</f>
        <v>0</v>
      </c>
    </row>
    <row r="202" spans="1:3" x14ac:dyDescent="0.3">
      <c r="A202" s="7" t="str">
        <f>TEXT(task0ForecastCalendarMapWithForecastWeatherHH[[#This Row],[dateTimeUTC]],"YYYY-MM-DD HH:MM:SS")</f>
        <v>2019-03-14 04:00:00</v>
      </c>
      <c r="B202">
        <f>task2ResultsDemandTask2Model[[#This Row],[demandMWtask2]]</f>
        <v>1.9354353025082771</v>
      </c>
      <c r="C202">
        <f>IF(task2ResultsPVTask2Model[[#This Row],[PVMW]]&lt;0,0,task2ResultsPVTask2Model[[#This Row],[PVMW]])</f>
        <v>0</v>
      </c>
    </row>
    <row r="203" spans="1:3" x14ac:dyDescent="0.3">
      <c r="A203" s="7" t="str">
        <f>TEXT(task0ForecastCalendarMapWithForecastWeatherHH[[#This Row],[dateTimeUTC]],"YYYY-MM-DD HH:MM:SS")</f>
        <v>2019-03-14 04:30:00</v>
      </c>
      <c r="B203">
        <f>task2ResultsDemandTask2Model[[#This Row],[demandMWtask2]]</f>
        <v>1.8939449940555553</v>
      </c>
      <c r="C203">
        <f>IF(task2ResultsPVTask2Model[[#This Row],[PVMW]]&lt;0,0,task2ResultsPVTask2Model[[#This Row],[PVMW]])</f>
        <v>0</v>
      </c>
    </row>
    <row r="204" spans="1:3" x14ac:dyDescent="0.3">
      <c r="A204" s="7" t="str">
        <f>TEXT(task0ForecastCalendarMapWithForecastWeatherHH[[#This Row],[dateTimeUTC]],"YYYY-MM-DD HH:MM:SS")</f>
        <v>2019-03-14 05:00:00</v>
      </c>
      <c r="B204">
        <f>task2ResultsDemandTask2Model[[#This Row],[demandMWtask2]]</f>
        <v>2.0074140489285659</v>
      </c>
      <c r="C204">
        <f>IF(task2ResultsPVTask2Model[[#This Row],[PVMW]]&lt;0,0,task2ResultsPVTask2Model[[#This Row],[PVMW]])</f>
        <v>0</v>
      </c>
    </row>
    <row r="205" spans="1:3" x14ac:dyDescent="0.3">
      <c r="A205" s="7" t="str">
        <f>TEXT(task0ForecastCalendarMapWithForecastWeatherHH[[#This Row],[dateTimeUTC]],"YYYY-MM-DD HH:MM:SS")</f>
        <v>2019-03-14 05:30:00</v>
      </c>
      <c r="B205">
        <f>task2ResultsDemandTask2Model[[#This Row],[demandMWtask2]]</f>
        <v>2.1068742506586537</v>
      </c>
      <c r="C205">
        <f>IF(task2ResultsPVTask2Model[[#This Row],[PVMW]]&lt;0,0,task2ResultsPVTask2Model[[#This Row],[PVMW]])</f>
        <v>4.5579671859741211E-4</v>
      </c>
    </row>
    <row r="206" spans="1:3" x14ac:dyDescent="0.3">
      <c r="A206" s="7" t="str">
        <f>TEXT(task0ForecastCalendarMapWithForecastWeatherHH[[#This Row],[dateTimeUTC]],"YYYY-MM-DD HH:MM:SS")</f>
        <v>2019-03-14 06:00:00</v>
      </c>
      <c r="B206">
        <f>task2ResultsDemandTask2Model[[#This Row],[demandMWtask2]]</f>
        <v>2.496363589980648</v>
      </c>
      <c r="C206">
        <f>IF(task2ResultsPVTask2Model[[#This Row],[PVMW]]&lt;0,0,task2ResultsPVTask2Model[[#This Row],[PVMW]])</f>
        <v>0</v>
      </c>
    </row>
    <row r="207" spans="1:3" x14ac:dyDescent="0.3">
      <c r="A207" s="7" t="str">
        <f>TEXT(task0ForecastCalendarMapWithForecastWeatherHH[[#This Row],[dateTimeUTC]],"YYYY-MM-DD HH:MM:SS")</f>
        <v>2019-03-14 06:30:00</v>
      </c>
      <c r="B207">
        <f>task2ResultsDemandTask2Model[[#This Row],[demandMWtask2]]</f>
        <v>2.8389869194000199</v>
      </c>
      <c r="C207">
        <f>IF(task2ResultsPVTask2Model[[#This Row],[PVMW]]&lt;0,0,task2ResultsPVTask2Model[[#This Row],[PVMW]])</f>
        <v>6.6482424736022949E-3</v>
      </c>
    </row>
    <row r="208" spans="1:3" x14ac:dyDescent="0.3">
      <c r="A208" s="7" t="str">
        <f>TEXT(task0ForecastCalendarMapWithForecastWeatherHH[[#This Row],[dateTimeUTC]],"YYYY-MM-DD HH:MM:SS")</f>
        <v>2019-03-14 07:00:00</v>
      </c>
      <c r="B208">
        <f>task2ResultsDemandTask2Model[[#This Row],[demandMWtask2]]</f>
        <v>3.2274098018258734</v>
      </c>
      <c r="C208">
        <f>IF(task2ResultsPVTask2Model[[#This Row],[PVMW]]&lt;0,0,task2ResultsPVTask2Model[[#This Row],[PVMW]])</f>
        <v>1.9156843423843384E-2</v>
      </c>
    </row>
    <row r="209" spans="1:3" x14ac:dyDescent="0.3">
      <c r="A209" s="7" t="str">
        <f>TEXT(task0ForecastCalendarMapWithForecastWeatherHH[[#This Row],[dateTimeUTC]],"YYYY-MM-DD HH:MM:SS")</f>
        <v>2019-03-14 07:30:00</v>
      </c>
      <c r="B209">
        <f>task2ResultsDemandTask2Model[[#This Row],[demandMWtask2]]</f>
        <v>3.527879992346302</v>
      </c>
      <c r="C209">
        <f>IF(task2ResultsPVTask2Model[[#This Row],[PVMW]]&lt;0,0,task2ResultsPVTask2Model[[#This Row],[PVMW]])</f>
        <v>7.1330875158309937E-2</v>
      </c>
    </row>
    <row r="210" spans="1:3" x14ac:dyDescent="0.3">
      <c r="A210" s="7" t="str">
        <f>TEXT(task0ForecastCalendarMapWithForecastWeatherHH[[#This Row],[dateTimeUTC]],"YYYY-MM-DD HH:MM:SS")</f>
        <v>2019-03-14 08:00:00</v>
      </c>
      <c r="B210">
        <f>task2ResultsDemandTask2Model[[#This Row],[demandMWtask2]]</f>
        <v>3.5990494039014278</v>
      </c>
      <c r="C210">
        <f>IF(task2ResultsPVTask2Model[[#This Row],[PVMW]]&lt;0,0,task2ResultsPVTask2Model[[#This Row],[PVMW]])</f>
        <v>7.5500905513763428E-2</v>
      </c>
    </row>
    <row r="211" spans="1:3" x14ac:dyDescent="0.3">
      <c r="A211" s="7" t="str">
        <f>TEXT(task0ForecastCalendarMapWithForecastWeatherHH[[#This Row],[dateTimeUTC]],"YYYY-MM-DD HH:MM:SS")</f>
        <v>2019-03-14 08:30:00</v>
      </c>
      <c r="B211">
        <f>task2ResultsDemandTask2Model[[#This Row],[demandMWtask2]]</f>
        <v>3.6394503767378064</v>
      </c>
      <c r="C211">
        <f>IF(task2ResultsPVTask2Model[[#This Row],[PVMW]]&lt;0,0,task2ResultsPVTask2Model[[#This Row],[PVMW]])</f>
        <v>0.18509763479232788</v>
      </c>
    </row>
    <row r="212" spans="1:3" x14ac:dyDescent="0.3">
      <c r="A212" s="7" t="str">
        <f>TEXT(task0ForecastCalendarMapWithForecastWeatherHH[[#This Row],[dateTimeUTC]],"YYYY-MM-DD HH:MM:SS")</f>
        <v>2019-03-14 09:00:00</v>
      </c>
      <c r="B212">
        <f>task2ResultsDemandTask2Model[[#This Row],[demandMWtask2]]</f>
        <v>3.6296639554598582</v>
      </c>
      <c r="C212">
        <f>IF(task2ResultsPVTask2Model[[#This Row],[PVMW]]&lt;0,0,task2ResultsPVTask2Model[[#This Row],[PVMW]])</f>
        <v>0.29310080409049988</v>
      </c>
    </row>
    <row r="213" spans="1:3" x14ac:dyDescent="0.3">
      <c r="A213" s="7" t="str">
        <f>TEXT(task0ForecastCalendarMapWithForecastWeatherHH[[#This Row],[dateTimeUTC]],"YYYY-MM-DD HH:MM:SS")</f>
        <v>2019-03-14 09:30:00</v>
      </c>
      <c r="B213">
        <f>task2ResultsDemandTask2Model[[#This Row],[demandMWtask2]]</f>
        <v>3.612418186396309</v>
      </c>
      <c r="C213">
        <f>IF(task2ResultsPVTask2Model[[#This Row],[PVMW]]&lt;0,0,task2ResultsPVTask2Model[[#This Row],[PVMW]])</f>
        <v>0.51667749881744385</v>
      </c>
    </row>
    <row r="214" spans="1:3" x14ac:dyDescent="0.3">
      <c r="A214" s="7" t="str">
        <f>TEXT(task0ForecastCalendarMapWithForecastWeatherHH[[#This Row],[dateTimeUTC]],"YYYY-MM-DD HH:MM:SS")</f>
        <v>2019-03-14 10:00:00</v>
      </c>
      <c r="B214">
        <f>task2ResultsDemandTask2Model[[#This Row],[demandMWtask2]]</f>
        <v>3.5964776672362064</v>
      </c>
      <c r="C214">
        <f>IF(task2ResultsPVTask2Model[[#This Row],[PVMW]]&lt;0,0,task2ResultsPVTask2Model[[#This Row],[PVMW]])</f>
        <v>0.17444625496864319</v>
      </c>
    </row>
    <row r="215" spans="1:3" x14ac:dyDescent="0.3">
      <c r="A215" s="7" t="str">
        <f>TEXT(task0ForecastCalendarMapWithForecastWeatherHH[[#This Row],[dateTimeUTC]],"YYYY-MM-DD HH:MM:SS")</f>
        <v>2019-03-14 10:30:00</v>
      </c>
      <c r="B215">
        <f>task2ResultsDemandTask2Model[[#This Row],[demandMWtask2]]</f>
        <v>3.5525587294985459</v>
      </c>
      <c r="C215">
        <f>IF(task2ResultsPVTask2Model[[#This Row],[PVMW]]&lt;0,0,task2ResultsPVTask2Model[[#This Row],[PVMW]])</f>
        <v>0.23510032892227173</v>
      </c>
    </row>
    <row r="216" spans="1:3" x14ac:dyDescent="0.3">
      <c r="A216" s="7" t="str">
        <f>TEXT(task0ForecastCalendarMapWithForecastWeatherHH[[#This Row],[dateTimeUTC]],"YYYY-MM-DD HH:MM:SS")</f>
        <v>2019-03-14 11:00:00</v>
      </c>
      <c r="B216">
        <f>task2ResultsDemandTask2Model[[#This Row],[demandMWtask2]]</f>
        <v>3.4612613939424679</v>
      </c>
      <c r="C216">
        <f>IF(task2ResultsPVTask2Model[[#This Row],[PVMW]]&lt;0,0,task2ResultsPVTask2Model[[#This Row],[PVMW]])</f>
        <v>1.0237612724304199</v>
      </c>
    </row>
    <row r="217" spans="1:3" x14ac:dyDescent="0.3">
      <c r="A217" s="7" t="str">
        <f>TEXT(task0ForecastCalendarMapWithForecastWeatherHH[[#This Row],[dateTimeUTC]],"YYYY-MM-DD HH:MM:SS")</f>
        <v>2019-03-14 11:30:00</v>
      </c>
      <c r="B217">
        <f>task2ResultsDemandTask2Model[[#This Row],[demandMWtask2]]</f>
        <v>3.4418638518238533</v>
      </c>
      <c r="C217">
        <f>IF(task2ResultsPVTask2Model[[#This Row],[PVMW]]&lt;0,0,task2ResultsPVTask2Model[[#This Row],[PVMW]])</f>
        <v>0.82166874408721924</v>
      </c>
    </row>
    <row r="218" spans="1:3" x14ac:dyDescent="0.3">
      <c r="A218" s="7" t="str">
        <f>TEXT(task0ForecastCalendarMapWithForecastWeatherHH[[#This Row],[dateTimeUTC]],"YYYY-MM-DD HH:MM:SS")</f>
        <v>2019-03-14 12:00:00</v>
      </c>
      <c r="B218">
        <f>task2ResultsDemandTask2Model[[#This Row],[demandMWtask2]]</f>
        <v>3.3412665952905991</v>
      </c>
      <c r="C218">
        <f>IF(task2ResultsPVTask2Model[[#This Row],[PVMW]]&lt;0,0,task2ResultsPVTask2Model[[#This Row],[PVMW]])</f>
        <v>0.77935111522674561</v>
      </c>
    </row>
    <row r="219" spans="1:3" x14ac:dyDescent="0.3">
      <c r="A219" s="7" t="str">
        <f>TEXT(task0ForecastCalendarMapWithForecastWeatherHH[[#This Row],[dateTimeUTC]],"YYYY-MM-DD HH:MM:SS")</f>
        <v>2019-03-14 12:30:00</v>
      </c>
      <c r="B219">
        <f>task2ResultsDemandTask2Model[[#This Row],[demandMWtask2]]</f>
        <v>3.310260998922852</v>
      </c>
      <c r="C219">
        <f>IF(task2ResultsPVTask2Model[[#This Row],[PVMW]]&lt;0,0,task2ResultsPVTask2Model[[#This Row],[PVMW]])</f>
        <v>0.85319530963897705</v>
      </c>
    </row>
    <row r="220" spans="1:3" x14ac:dyDescent="0.3">
      <c r="A220" s="7" t="str">
        <f>TEXT(task0ForecastCalendarMapWithForecastWeatherHH[[#This Row],[dateTimeUTC]],"YYYY-MM-DD HH:MM:SS")</f>
        <v>2019-03-14 13:00:00</v>
      </c>
      <c r="B220">
        <f>task2ResultsDemandTask2Model[[#This Row],[demandMWtask2]]</f>
        <v>3.4238831958261229</v>
      </c>
      <c r="C220">
        <f>IF(task2ResultsPVTask2Model[[#This Row],[PVMW]]&lt;0,0,task2ResultsPVTask2Model[[#This Row],[PVMW]])</f>
        <v>0.85296642780303955</v>
      </c>
    </row>
    <row r="221" spans="1:3" x14ac:dyDescent="0.3">
      <c r="A221" s="7" t="str">
        <f>TEXT(task0ForecastCalendarMapWithForecastWeatherHH[[#This Row],[dateTimeUTC]],"YYYY-MM-DD HH:MM:SS")</f>
        <v>2019-03-14 13:30:00</v>
      </c>
      <c r="B221">
        <f>task2ResultsDemandTask2Model[[#This Row],[demandMWtask2]]</f>
        <v>3.3685804658918301</v>
      </c>
      <c r="C221">
        <f>IF(task2ResultsPVTask2Model[[#This Row],[PVMW]]&lt;0,0,task2ResultsPVTask2Model[[#This Row],[PVMW]])</f>
        <v>0.71994763612747192</v>
      </c>
    </row>
    <row r="222" spans="1:3" x14ac:dyDescent="0.3">
      <c r="A222" s="7" t="str">
        <f>TEXT(task0ForecastCalendarMapWithForecastWeatherHH[[#This Row],[dateTimeUTC]],"YYYY-MM-DD HH:MM:SS")</f>
        <v>2019-03-14 14:00:00</v>
      </c>
      <c r="B222">
        <f>task2ResultsDemandTask2Model[[#This Row],[demandMWtask2]]</f>
        <v>3.4323067311871021</v>
      </c>
      <c r="C222">
        <f>IF(task2ResultsPVTask2Model[[#This Row],[PVMW]]&lt;0,0,task2ResultsPVTask2Model[[#This Row],[PVMW]])</f>
        <v>0.61559778451919556</v>
      </c>
    </row>
    <row r="223" spans="1:3" x14ac:dyDescent="0.3">
      <c r="A223" s="7" t="str">
        <f>TEXT(task0ForecastCalendarMapWithForecastWeatherHH[[#This Row],[dateTimeUTC]],"YYYY-MM-DD HH:MM:SS")</f>
        <v>2019-03-14 14:30:00</v>
      </c>
      <c r="B223">
        <f>task2ResultsDemandTask2Model[[#This Row],[demandMWtask2]]</f>
        <v>3.4296201334327452</v>
      </c>
      <c r="C223">
        <f>IF(task2ResultsPVTask2Model[[#This Row],[PVMW]]&lt;0,0,task2ResultsPVTask2Model[[#This Row],[PVMW]])</f>
        <v>0.46820244193077087</v>
      </c>
    </row>
    <row r="224" spans="1:3" x14ac:dyDescent="0.3">
      <c r="A224" s="7" t="str">
        <f>TEXT(task0ForecastCalendarMapWithForecastWeatherHH[[#This Row],[dateTimeUTC]],"YYYY-MM-DD HH:MM:SS")</f>
        <v>2019-03-14 15:00:00</v>
      </c>
      <c r="B224">
        <f>task2ResultsDemandTask2Model[[#This Row],[demandMWtask2]]</f>
        <v>3.4061182190424057</v>
      </c>
      <c r="C224">
        <f>IF(task2ResultsPVTask2Model[[#This Row],[PVMW]]&lt;0,0,task2ResultsPVTask2Model[[#This Row],[PVMW]])</f>
        <v>0.36989259719848633</v>
      </c>
    </row>
    <row r="225" spans="1:3" x14ac:dyDescent="0.3">
      <c r="A225" s="7" t="str">
        <f>TEXT(task0ForecastCalendarMapWithForecastWeatherHH[[#This Row],[dateTimeUTC]],"YYYY-MM-DD HH:MM:SS")</f>
        <v>2019-03-14 15:30:00</v>
      </c>
      <c r="B225">
        <f>task2ResultsDemandTask2Model[[#This Row],[demandMWtask2]]</f>
        <v>3.5764486988407151</v>
      </c>
      <c r="C225">
        <f>IF(task2ResultsPVTask2Model[[#This Row],[PVMW]]&lt;0,0,task2ResultsPVTask2Model[[#This Row],[PVMW]])</f>
        <v>0.18086931109428409</v>
      </c>
    </row>
    <row r="226" spans="1:3" x14ac:dyDescent="0.3">
      <c r="A226" s="7" t="str">
        <f>TEXT(task0ForecastCalendarMapWithForecastWeatherHH[[#This Row],[dateTimeUTC]],"YYYY-MM-DD HH:MM:SS")</f>
        <v>2019-03-14 16:00:00</v>
      </c>
      <c r="B226">
        <f>task2ResultsDemandTask2Model[[#This Row],[demandMWtask2]]</f>
        <v>3.7042848206038825</v>
      </c>
      <c r="C226">
        <f>IF(task2ResultsPVTask2Model[[#This Row],[PVMW]]&lt;0,0,task2ResultsPVTask2Model[[#This Row],[PVMW]])</f>
        <v>0.32402798533439636</v>
      </c>
    </row>
    <row r="227" spans="1:3" x14ac:dyDescent="0.3">
      <c r="A227" s="7" t="str">
        <f>TEXT(task0ForecastCalendarMapWithForecastWeatherHH[[#This Row],[dateTimeUTC]],"YYYY-MM-DD HH:MM:SS")</f>
        <v>2019-03-14 16:30:00</v>
      </c>
      <c r="B227">
        <f>task2ResultsDemandTask2Model[[#This Row],[demandMWtask2]]</f>
        <v>4.0227602190181067</v>
      </c>
      <c r="C227">
        <f>IF(task2ResultsPVTask2Model[[#This Row],[PVMW]]&lt;0,0,task2ResultsPVTask2Model[[#This Row],[PVMW]])</f>
        <v>0.23136496543884277</v>
      </c>
    </row>
    <row r="228" spans="1:3" x14ac:dyDescent="0.3">
      <c r="A228" s="7" t="str">
        <f>TEXT(task0ForecastCalendarMapWithForecastWeatherHH[[#This Row],[dateTimeUTC]],"YYYY-MM-DD HH:MM:SS")</f>
        <v>2019-03-14 17:00:00</v>
      </c>
      <c r="B228">
        <f>task2ResultsDemandTask2Model[[#This Row],[demandMWtask2]]</f>
        <v>4.4473642564538913</v>
      </c>
      <c r="C228">
        <f>IF(task2ResultsPVTask2Model[[#This Row],[PVMW]]&lt;0,0,task2ResultsPVTask2Model[[#This Row],[PVMW]])</f>
        <v>0.10037681460380554</v>
      </c>
    </row>
    <row r="229" spans="1:3" x14ac:dyDescent="0.3">
      <c r="A229" s="7" t="str">
        <f>TEXT(task0ForecastCalendarMapWithForecastWeatherHH[[#This Row],[dateTimeUTC]],"YYYY-MM-DD HH:MM:SS")</f>
        <v>2019-03-14 17:30:00</v>
      </c>
      <c r="B229">
        <f>task2ResultsDemandTask2Model[[#This Row],[demandMWtask2]]</f>
        <v>4.5915707433557813</v>
      </c>
      <c r="C229">
        <f>IF(task2ResultsPVTask2Model[[#This Row],[PVMW]]&lt;0,0,task2ResultsPVTask2Model[[#This Row],[PVMW]])</f>
        <v>1.0011762380599976E-2</v>
      </c>
    </row>
    <row r="230" spans="1:3" x14ac:dyDescent="0.3">
      <c r="A230" s="7" t="str">
        <f>TEXT(task0ForecastCalendarMapWithForecastWeatherHH[[#This Row],[dateTimeUTC]],"YYYY-MM-DD HH:MM:SS")</f>
        <v>2019-03-14 18:00:00</v>
      </c>
      <c r="B230">
        <f>task2ResultsDemandTask2Model[[#This Row],[demandMWtask2]]</f>
        <v>4.7687084595846194</v>
      </c>
      <c r="C230">
        <f>IF(task2ResultsPVTask2Model[[#This Row],[PVMW]]&lt;0,0,task2ResultsPVTask2Model[[#This Row],[PVMW]])</f>
        <v>0</v>
      </c>
    </row>
    <row r="231" spans="1:3" x14ac:dyDescent="0.3">
      <c r="A231" s="7" t="str">
        <f>TEXT(task0ForecastCalendarMapWithForecastWeatherHH[[#This Row],[dateTimeUTC]],"YYYY-MM-DD HH:MM:SS")</f>
        <v>2019-03-14 18:30:00</v>
      </c>
      <c r="B231">
        <f>task2ResultsDemandTask2Model[[#This Row],[demandMWtask2]]</f>
        <v>4.7178645125057077</v>
      </c>
      <c r="C231">
        <f>IF(task2ResultsPVTask2Model[[#This Row],[PVMW]]&lt;0,0,task2ResultsPVTask2Model[[#This Row],[PVMW]])</f>
        <v>0</v>
      </c>
    </row>
    <row r="232" spans="1:3" x14ac:dyDescent="0.3">
      <c r="A232" s="7" t="str">
        <f>TEXT(task0ForecastCalendarMapWithForecastWeatherHH[[#This Row],[dateTimeUTC]],"YYYY-MM-DD HH:MM:SS")</f>
        <v>2019-03-14 19:00:00</v>
      </c>
      <c r="B232">
        <f>task2ResultsDemandTask2Model[[#This Row],[demandMWtask2]]</f>
        <v>4.4924513802461377</v>
      </c>
      <c r="C232">
        <f>IF(task2ResultsPVTask2Model[[#This Row],[PVMW]]&lt;0,0,task2ResultsPVTask2Model[[#This Row],[PVMW]])</f>
        <v>0</v>
      </c>
    </row>
    <row r="233" spans="1:3" x14ac:dyDescent="0.3">
      <c r="A233" s="7" t="str">
        <f>TEXT(task0ForecastCalendarMapWithForecastWeatherHH[[#This Row],[dateTimeUTC]],"YYYY-MM-DD HH:MM:SS")</f>
        <v>2019-03-14 19:30:00</v>
      </c>
      <c r="B233">
        <f>task2ResultsDemandTask2Model[[#This Row],[demandMWtask2]]</f>
        <v>4.3011718126238883</v>
      </c>
      <c r="C233">
        <f>IF(task2ResultsPVTask2Model[[#This Row],[PVMW]]&lt;0,0,task2ResultsPVTask2Model[[#This Row],[PVMW]])</f>
        <v>0</v>
      </c>
    </row>
    <row r="234" spans="1:3" x14ac:dyDescent="0.3">
      <c r="A234" s="7" t="str">
        <f>TEXT(task0ForecastCalendarMapWithForecastWeatherHH[[#This Row],[dateTimeUTC]],"YYYY-MM-DD HH:MM:SS")</f>
        <v>2019-03-14 20:00:00</v>
      </c>
      <c r="B234">
        <f>task2ResultsDemandTask2Model[[#This Row],[demandMWtask2]]</f>
        <v>4.0180347075196057</v>
      </c>
      <c r="C234">
        <f>IF(task2ResultsPVTask2Model[[#This Row],[PVMW]]&lt;0,0,task2ResultsPVTask2Model[[#This Row],[PVMW]])</f>
        <v>0</v>
      </c>
    </row>
    <row r="235" spans="1:3" x14ac:dyDescent="0.3">
      <c r="A235" s="7" t="str">
        <f>TEXT(task0ForecastCalendarMapWithForecastWeatherHH[[#This Row],[dateTimeUTC]],"YYYY-MM-DD HH:MM:SS")</f>
        <v>2019-03-14 20:30:00</v>
      </c>
      <c r="B235">
        <f>task2ResultsDemandTask2Model[[#This Row],[demandMWtask2]]</f>
        <v>3.7952473379849612</v>
      </c>
      <c r="C235">
        <f>IF(task2ResultsPVTask2Model[[#This Row],[PVMW]]&lt;0,0,task2ResultsPVTask2Model[[#This Row],[PVMW]])</f>
        <v>0</v>
      </c>
    </row>
    <row r="236" spans="1:3" x14ac:dyDescent="0.3">
      <c r="A236" s="7" t="str">
        <f>TEXT(task0ForecastCalendarMapWithForecastWeatherHH[[#This Row],[dateTimeUTC]],"YYYY-MM-DD HH:MM:SS")</f>
        <v>2019-03-14 21:00:00</v>
      </c>
      <c r="B236">
        <f>task2ResultsDemandTask2Model[[#This Row],[demandMWtask2]]</f>
        <v>3.5050918970367388</v>
      </c>
      <c r="C236">
        <f>IF(task2ResultsPVTask2Model[[#This Row],[PVMW]]&lt;0,0,task2ResultsPVTask2Model[[#This Row],[PVMW]])</f>
        <v>0</v>
      </c>
    </row>
    <row r="237" spans="1:3" x14ac:dyDescent="0.3">
      <c r="A237" s="7" t="str">
        <f>TEXT(task0ForecastCalendarMapWithForecastWeatherHH[[#This Row],[dateTimeUTC]],"YYYY-MM-DD HH:MM:SS")</f>
        <v>2019-03-14 21:30:00</v>
      </c>
      <c r="B237">
        <f>task2ResultsDemandTask2Model[[#This Row],[demandMWtask2]]</f>
        <v>3.2541208641752579</v>
      </c>
      <c r="C237">
        <f>IF(task2ResultsPVTask2Model[[#This Row],[PVMW]]&lt;0,0,task2ResultsPVTask2Model[[#This Row],[PVMW]])</f>
        <v>0</v>
      </c>
    </row>
    <row r="238" spans="1:3" x14ac:dyDescent="0.3">
      <c r="A238" s="7" t="str">
        <f>TEXT(task0ForecastCalendarMapWithForecastWeatherHH[[#This Row],[dateTimeUTC]],"YYYY-MM-DD HH:MM:SS")</f>
        <v>2019-03-14 22:00:00</v>
      </c>
      <c r="B238">
        <f>task2ResultsDemandTask2Model[[#This Row],[demandMWtask2]]</f>
        <v>3.0067179852189283</v>
      </c>
      <c r="C238">
        <f>IF(task2ResultsPVTask2Model[[#This Row],[PVMW]]&lt;0,0,task2ResultsPVTask2Model[[#This Row],[PVMW]])</f>
        <v>0</v>
      </c>
    </row>
    <row r="239" spans="1:3" x14ac:dyDescent="0.3">
      <c r="A239" s="7" t="str">
        <f>TEXT(task0ForecastCalendarMapWithForecastWeatherHH[[#This Row],[dateTimeUTC]],"YYYY-MM-DD HH:MM:SS")</f>
        <v>2019-03-14 22:30:00</v>
      </c>
      <c r="B239">
        <f>task2ResultsDemandTask2Model[[#This Row],[demandMWtask2]]</f>
        <v>2.6481303664955274</v>
      </c>
      <c r="C239">
        <f>IF(task2ResultsPVTask2Model[[#This Row],[PVMW]]&lt;0,0,task2ResultsPVTask2Model[[#This Row],[PVMW]])</f>
        <v>4.5828521251678467E-3</v>
      </c>
    </row>
    <row r="240" spans="1:3" x14ac:dyDescent="0.3">
      <c r="A240" s="7" t="str">
        <f>TEXT(task0ForecastCalendarMapWithForecastWeatherHH[[#This Row],[dateTimeUTC]],"YYYY-MM-DD HH:MM:SS")</f>
        <v>2019-03-14 23:00:00</v>
      </c>
      <c r="B240">
        <f>task2ResultsDemandTask2Model[[#This Row],[demandMWtask2]]</f>
        <v>2.4041843623016756</v>
      </c>
      <c r="C240">
        <f>IF(task2ResultsPVTask2Model[[#This Row],[PVMW]]&lt;0,0,task2ResultsPVTask2Model[[#This Row],[PVMW]])</f>
        <v>2.0867586135864255E-4</v>
      </c>
    </row>
    <row r="241" spans="1:3" x14ac:dyDescent="0.3">
      <c r="A241" s="7" t="str">
        <f>TEXT(task0ForecastCalendarMapWithForecastWeatherHH[[#This Row],[dateTimeUTC]],"YYYY-MM-DD HH:MM:SS")</f>
        <v>2019-03-14 23:30:00</v>
      </c>
      <c r="B241">
        <f>task2ResultsDemandTask2Model[[#This Row],[demandMWtask2]]</f>
        <v>2.2160580172990518</v>
      </c>
      <c r="C241">
        <f>IF(task2ResultsPVTask2Model[[#This Row],[PVMW]]&lt;0,0,task2ResultsPVTask2Model[[#This Row],[PVMW]])</f>
        <v>2.5847554206848145E-3</v>
      </c>
    </row>
    <row r="242" spans="1:3" x14ac:dyDescent="0.3">
      <c r="A242" s="7" t="str">
        <f>TEXT(task0ForecastCalendarMapWithForecastWeatherHH[[#This Row],[dateTimeUTC]],"YYYY-MM-DD HH:MM:SS")</f>
        <v>2019-03-15 00:00:00</v>
      </c>
      <c r="B242">
        <f>task2ResultsDemandTask2Model[[#This Row],[demandMWtask2]]</f>
        <v>2.4978178031383673</v>
      </c>
      <c r="C242">
        <f>IF(task2ResultsPVTask2Model[[#This Row],[PVMW]]&lt;0,0,task2ResultsPVTask2Model[[#This Row],[PVMW]])</f>
        <v>0</v>
      </c>
    </row>
    <row r="243" spans="1:3" x14ac:dyDescent="0.3">
      <c r="A243" s="7" t="str">
        <f>TEXT(task0ForecastCalendarMapWithForecastWeatherHH[[#This Row],[dateTimeUTC]],"YYYY-MM-DD HH:MM:SS")</f>
        <v>2019-03-15 00:30:00</v>
      </c>
      <c r="B243">
        <f>task2ResultsDemandTask2Model[[#This Row],[demandMWtask2]]</f>
        <v>2.4571970711268638</v>
      </c>
      <c r="C243">
        <f>IF(task2ResultsPVTask2Model[[#This Row],[PVMW]]&lt;0,0,task2ResultsPVTask2Model[[#This Row],[PVMW]])</f>
        <v>0</v>
      </c>
    </row>
    <row r="244" spans="1:3" x14ac:dyDescent="0.3">
      <c r="A244" s="7" t="str">
        <f>TEXT(task0ForecastCalendarMapWithForecastWeatherHH[[#This Row],[dateTimeUTC]],"YYYY-MM-DD HH:MM:SS")</f>
        <v>2019-03-15 01:00:00</v>
      </c>
      <c r="B244">
        <f>task2ResultsDemandTask2Model[[#This Row],[demandMWtask2]]</f>
        <v>2.2872954273449451</v>
      </c>
      <c r="C244">
        <f>IF(task2ResultsPVTask2Model[[#This Row],[PVMW]]&lt;0,0,task2ResultsPVTask2Model[[#This Row],[PVMW]])</f>
        <v>0</v>
      </c>
    </row>
    <row r="245" spans="1:3" x14ac:dyDescent="0.3">
      <c r="A245" s="7" t="str">
        <f>TEXT(task0ForecastCalendarMapWithForecastWeatherHH[[#This Row],[dateTimeUTC]],"YYYY-MM-DD HH:MM:SS")</f>
        <v>2019-03-15 01:30:00</v>
      </c>
      <c r="B245">
        <f>task2ResultsDemandTask2Model[[#This Row],[demandMWtask2]]</f>
        <v>2.2179977409621761</v>
      </c>
      <c r="C245">
        <f>IF(task2ResultsPVTask2Model[[#This Row],[PVMW]]&lt;0,0,task2ResultsPVTask2Model[[#This Row],[PVMW]])</f>
        <v>2.3031234741210935E-4</v>
      </c>
    </row>
    <row r="246" spans="1:3" x14ac:dyDescent="0.3">
      <c r="A246" s="7" t="str">
        <f>TEXT(task0ForecastCalendarMapWithForecastWeatherHH[[#This Row],[dateTimeUTC]],"YYYY-MM-DD HH:MM:SS")</f>
        <v>2019-03-15 02:00:00</v>
      </c>
      <c r="B246">
        <f>task2ResultsDemandTask2Model[[#This Row],[demandMWtask2]]</f>
        <v>2.1644759226041033</v>
      </c>
      <c r="C246">
        <f>IF(task2ResultsPVTask2Model[[#This Row],[PVMW]]&lt;0,0,task2ResultsPVTask2Model[[#This Row],[PVMW]])</f>
        <v>0</v>
      </c>
    </row>
    <row r="247" spans="1:3" x14ac:dyDescent="0.3">
      <c r="A247" s="7" t="str">
        <f>TEXT(task0ForecastCalendarMapWithForecastWeatherHH[[#This Row],[dateTimeUTC]],"YYYY-MM-DD HH:MM:SS")</f>
        <v>2019-03-15 02:30:00</v>
      </c>
      <c r="B247">
        <f>task2ResultsDemandTask2Model[[#This Row],[demandMWtask2]]</f>
        <v>2.1199278253568008</v>
      </c>
      <c r="C247">
        <f>IF(task2ResultsPVTask2Model[[#This Row],[PVMW]]&lt;0,0,task2ResultsPVTask2Model[[#This Row],[PVMW]])</f>
        <v>0</v>
      </c>
    </row>
    <row r="248" spans="1:3" x14ac:dyDescent="0.3">
      <c r="A248" s="7" t="str">
        <f>TEXT(task0ForecastCalendarMapWithForecastWeatherHH[[#This Row],[dateTimeUTC]],"YYYY-MM-DD HH:MM:SS")</f>
        <v>2019-03-15 03:00:00</v>
      </c>
      <c r="B248">
        <f>task2ResultsDemandTask2Model[[#This Row],[demandMWtask2]]</f>
        <v>2.0070853020443078</v>
      </c>
      <c r="C248">
        <f>IF(task2ResultsPVTask2Model[[#This Row],[PVMW]]&lt;0,0,task2ResultsPVTask2Model[[#This Row],[PVMW]])</f>
        <v>0</v>
      </c>
    </row>
    <row r="249" spans="1:3" x14ac:dyDescent="0.3">
      <c r="A249" s="7" t="str">
        <f>TEXT(task0ForecastCalendarMapWithForecastWeatherHH[[#This Row],[dateTimeUTC]],"YYYY-MM-DD HH:MM:SS")</f>
        <v>2019-03-15 03:30:00</v>
      </c>
      <c r="B249">
        <f>task2ResultsDemandTask2Model[[#This Row],[demandMWtask2]]</f>
        <v>1.9721308881762696</v>
      </c>
      <c r="C249">
        <f>IF(task2ResultsPVTask2Model[[#This Row],[PVMW]]&lt;0,0,task2ResultsPVTask2Model[[#This Row],[PVMW]])</f>
        <v>0</v>
      </c>
    </row>
    <row r="250" spans="1:3" x14ac:dyDescent="0.3">
      <c r="A250" s="7" t="str">
        <f>TEXT(task0ForecastCalendarMapWithForecastWeatherHH[[#This Row],[dateTimeUTC]],"YYYY-MM-DD HH:MM:SS")</f>
        <v>2019-03-15 04:00:00</v>
      </c>
      <c r="B250">
        <f>task2ResultsDemandTask2Model[[#This Row],[demandMWtask2]]</f>
        <v>1.9332205020952165</v>
      </c>
      <c r="C250">
        <f>IF(task2ResultsPVTask2Model[[#This Row],[PVMW]]&lt;0,0,task2ResultsPVTask2Model[[#This Row],[PVMW]])</f>
        <v>0</v>
      </c>
    </row>
    <row r="251" spans="1:3" x14ac:dyDescent="0.3">
      <c r="A251" s="7" t="str">
        <f>TEXT(task0ForecastCalendarMapWithForecastWeatherHH[[#This Row],[dateTimeUTC]],"YYYY-MM-DD HH:MM:SS")</f>
        <v>2019-03-15 04:30:00</v>
      </c>
      <c r="B251">
        <f>task2ResultsDemandTask2Model[[#This Row],[demandMWtask2]]</f>
        <v>1.8982128939681171</v>
      </c>
      <c r="C251">
        <f>IF(task2ResultsPVTask2Model[[#This Row],[PVMW]]&lt;0,0,task2ResultsPVTask2Model[[#This Row],[PVMW]])</f>
        <v>0</v>
      </c>
    </row>
    <row r="252" spans="1:3" x14ac:dyDescent="0.3">
      <c r="A252" s="7" t="str">
        <f>TEXT(task0ForecastCalendarMapWithForecastWeatherHH[[#This Row],[dateTimeUTC]],"YYYY-MM-DD HH:MM:SS")</f>
        <v>2019-03-15 05:00:00</v>
      </c>
      <c r="B252">
        <f>task2ResultsDemandTask2Model[[#This Row],[demandMWtask2]]</f>
        <v>2.0080666391508459</v>
      </c>
      <c r="C252">
        <f>IF(task2ResultsPVTask2Model[[#This Row],[PVMW]]&lt;0,0,task2ResultsPVTask2Model[[#This Row],[PVMW]])</f>
        <v>0</v>
      </c>
    </row>
    <row r="253" spans="1:3" x14ac:dyDescent="0.3">
      <c r="A253" s="7" t="str">
        <f>TEXT(task0ForecastCalendarMapWithForecastWeatherHH[[#This Row],[dateTimeUTC]],"YYYY-MM-DD HH:MM:SS")</f>
        <v>2019-03-15 05:30:00</v>
      </c>
      <c r="B253">
        <f>task2ResultsDemandTask2Model[[#This Row],[demandMWtask2]]</f>
        <v>2.1025307966403948</v>
      </c>
      <c r="C253">
        <f>IF(task2ResultsPVTask2Model[[#This Row],[PVMW]]&lt;0,0,task2ResultsPVTask2Model[[#This Row],[PVMW]])</f>
        <v>0</v>
      </c>
    </row>
    <row r="254" spans="1:3" x14ac:dyDescent="0.3">
      <c r="A254" s="7" t="str">
        <f>TEXT(task0ForecastCalendarMapWithForecastWeatherHH[[#This Row],[dateTimeUTC]],"YYYY-MM-DD HH:MM:SS")</f>
        <v>2019-03-15 06:00:00</v>
      </c>
      <c r="B254">
        <f>task2ResultsDemandTask2Model[[#This Row],[demandMWtask2]]</f>
        <v>2.4735551485309233</v>
      </c>
      <c r="C254">
        <f>IF(task2ResultsPVTask2Model[[#This Row],[PVMW]]&lt;0,0,task2ResultsPVTask2Model[[#This Row],[PVMW]])</f>
        <v>0</v>
      </c>
    </row>
    <row r="255" spans="1:3" x14ac:dyDescent="0.3">
      <c r="A255" s="7" t="str">
        <f>TEXT(task0ForecastCalendarMapWithForecastWeatherHH[[#This Row],[dateTimeUTC]],"YYYY-MM-DD HH:MM:SS")</f>
        <v>2019-03-15 06:30:00</v>
      </c>
      <c r="B255">
        <f>task2ResultsDemandTask2Model[[#This Row],[demandMWtask2]]</f>
        <v>2.7943919634127496</v>
      </c>
      <c r="C255">
        <f>IF(task2ResultsPVTask2Model[[#This Row],[PVMW]]&lt;0,0,task2ResultsPVTask2Model[[#This Row],[PVMW]])</f>
        <v>3.1488239765167236E-3</v>
      </c>
    </row>
    <row r="256" spans="1:3" x14ac:dyDescent="0.3">
      <c r="A256" s="7" t="str">
        <f>TEXT(task0ForecastCalendarMapWithForecastWeatherHH[[#This Row],[dateTimeUTC]],"YYYY-MM-DD HH:MM:SS")</f>
        <v>2019-03-15 07:00:00</v>
      </c>
      <c r="B256">
        <f>task2ResultsDemandTask2Model[[#This Row],[demandMWtask2]]</f>
        <v>3.1761722581930329</v>
      </c>
      <c r="C256">
        <f>IF(task2ResultsPVTask2Model[[#This Row],[PVMW]]&lt;0,0,task2ResultsPVTask2Model[[#This Row],[PVMW]])</f>
        <v>3.0903875827789307E-2</v>
      </c>
    </row>
    <row r="257" spans="1:3" x14ac:dyDescent="0.3">
      <c r="A257" s="7" t="str">
        <f>TEXT(task0ForecastCalendarMapWithForecastWeatherHH[[#This Row],[dateTimeUTC]],"YYYY-MM-DD HH:MM:SS")</f>
        <v>2019-03-15 07:30:00</v>
      </c>
      <c r="B257">
        <f>task2ResultsDemandTask2Model[[#This Row],[demandMWtask2]]</f>
        <v>3.4638862755728215</v>
      </c>
      <c r="C257">
        <f>IF(task2ResultsPVTask2Model[[#This Row],[PVMW]]&lt;0,0,task2ResultsPVTask2Model[[#This Row],[PVMW]])</f>
        <v>8.3713799715042114E-2</v>
      </c>
    </row>
    <row r="258" spans="1:3" x14ac:dyDescent="0.3">
      <c r="A258" s="7" t="str">
        <f>TEXT(task0ForecastCalendarMapWithForecastWeatherHH[[#This Row],[dateTimeUTC]],"YYYY-MM-DD HH:MM:SS")</f>
        <v>2019-03-15 08:00:00</v>
      </c>
      <c r="B258">
        <f>task2ResultsDemandTask2Model[[#This Row],[demandMWtask2]]</f>
        <v>3.5526380919529563</v>
      </c>
      <c r="C258">
        <f>IF(task2ResultsPVTask2Model[[#This Row],[PVMW]]&lt;0,0,task2ResultsPVTask2Model[[#This Row],[PVMW]])</f>
        <v>0.14454385638237</v>
      </c>
    </row>
    <row r="259" spans="1:3" x14ac:dyDescent="0.3">
      <c r="A259" s="7" t="str">
        <f>TEXT(task0ForecastCalendarMapWithForecastWeatherHH[[#This Row],[dateTimeUTC]],"YYYY-MM-DD HH:MM:SS")</f>
        <v>2019-03-15 08:30:00</v>
      </c>
      <c r="B259">
        <f>task2ResultsDemandTask2Model[[#This Row],[demandMWtask2]]</f>
        <v>3.5918585028208598</v>
      </c>
      <c r="C259">
        <f>IF(task2ResultsPVTask2Model[[#This Row],[PVMW]]&lt;0,0,task2ResultsPVTask2Model[[#This Row],[PVMW]])</f>
        <v>0.20960590243339541</v>
      </c>
    </row>
    <row r="260" spans="1:3" x14ac:dyDescent="0.3">
      <c r="A260" s="7" t="str">
        <f>TEXT(task0ForecastCalendarMapWithForecastWeatherHH[[#This Row],[dateTimeUTC]],"YYYY-MM-DD HH:MM:SS")</f>
        <v>2019-03-15 09:00:00</v>
      </c>
      <c r="B260">
        <f>task2ResultsDemandTask2Model[[#This Row],[demandMWtask2]]</f>
        <v>3.5833181477067244</v>
      </c>
      <c r="C260">
        <f>IF(task2ResultsPVTask2Model[[#This Row],[PVMW]]&lt;0,0,task2ResultsPVTask2Model[[#This Row],[PVMW]])</f>
        <v>0.34077811241149902</v>
      </c>
    </row>
    <row r="261" spans="1:3" x14ac:dyDescent="0.3">
      <c r="A261" s="7" t="str">
        <f>TEXT(task0ForecastCalendarMapWithForecastWeatherHH[[#This Row],[dateTimeUTC]],"YYYY-MM-DD HH:MM:SS")</f>
        <v>2019-03-15 09:30:00</v>
      </c>
      <c r="B261">
        <f>task2ResultsDemandTask2Model[[#This Row],[demandMWtask2]]</f>
        <v>3.5549947430459152</v>
      </c>
      <c r="C261">
        <f>IF(task2ResultsPVTask2Model[[#This Row],[PVMW]]&lt;0,0,task2ResultsPVTask2Model[[#This Row],[PVMW]])</f>
        <v>0.65160614252090454</v>
      </c>
    </row>
    <row r="262" spans="1:3" x14ac:dyDescent="0.3">
      <c r="A262" s="7" t="str">
        <f>TEXT(task0ForecastCalendarMapWithForecastWeatherHH[[#This Row],[dateTimeUTC]],"YYYY-MM-DD HH:MM:SS")</f>
        <v>2019-03-15 10:00:00</v>
      </c>
      <c r="B262">
        <f>task2ResultsDemandTask2Model[[#This Row],[demandMWtask2]]</f>
        <v>3.5711425592610442</v>
      </c>
      <c r="C262">
        <f>IF(task2ResultsPVTask2Model[[#This Row],[PVMW]]&lt;0,0,task2ResultsPVTask2Model[[#This Row],[PVMW]])</f>
        <v>0.47858402132987976</v>
      </c>
    </row>
    <row r="263" spans="1:3" x14ac:dyDescent="0.3">
      <c r="A263" s="7" t="str">
        <f>TEXT(task0ForecastCalendarMapWithForecastWeatherHH[[#This Row],[dateTimeUTC]],"YYYY-MM-DD HH:MM:SS")</f>
        <v>2019-03-15 10:30:00</v>
      </c>
      <c r="B263">
        <f>task2ResultsDemandTask2Model[[#This Row],[demandMWtask2]]</f>
        <v>3.5177176338203364</v>
      </c>
      <c r="C263">
        <f>IF(task2ResultsPVTask2Model[[#This Row],[PVMW]]&lt;0,0,task2ResultsPVTask2Model[[#This Row],[PVMW]])</f>
        <v>0.39420899748802185</v>
      </c>
    </row>
    <row r="264" spans="1:3" x14ac:dyDescent="0.3">
      <c r="A264" s="7" t="str">
        <f>TEXT(task0ForecastCalendarMapWithForecastWeatherHH[[#This Row],[dateTimeUTC]],"YYYY-MM-DD HH:MM:SS")</f>
        <v>2019-03-15 11:00:00</v>
      </c>
      <c r="B264">
        <f>task2ResultsDemandTask2Model[[#This Row],[demandMWtask2]]</f>
        <v>3.4906755568857171</v>
      </c>
      <c r="C264">
        <f>IF(task2ResultsPVTask2Model[[#This Row],[PVMW]]&lt;0,0,task2ResultsPVTask2Model[[#This Row],[PVMW]])</f>
        <v>0.43453711271286011</v>
      </c>
    </row>
    <row r="265" spans="1:3" x14ac:dyDescent="0.3">
      <c r="A265" s="7" t="str">
        <f>TEXT(task0ForecastCalendarMapWithForecastWeatherHH[[#This Row],[dateTimeUTC]],"YYYY-MM-DD HH:MM:SS")</f>
        <v>2019-03-15 11:30:00</v>
      </c>
      <c r="B265">
        <f>task2ResultsDemandTask2Model[[#This Row],[demandMWtask2]]</f>
        <v>3.4679362216948961</v>
      </c>
      <c r="C265">
        <f>IF(task2ResultsPVTask2Model[[#This Row],[PVMW]]&lt;0,0,task2ResultsPVTask2Model[[#This Row],[PVMW]])</f>
        <v>0.40555274486541748</v>
      </c>
    </row>
    <row r="266" spans="1:3" x14ac:dyDescent="0.3">
      <c r="A266" s="7" t="str">
        <f>TEXT(task0ForecastCalendarMapWithForecastWeatherHH[[#This Row],[dateTimeUTC]],"YYYY-MM-DD HH:MM:SS")</f>
        <v>2019-03-15 12:00:00</v>
      </c>
      <c r="B266">
        <f>task2ResultsDemandTask2Model[[#This Row],[demandMWtask2]]</f>
        <v>3.5053332981054095</v>
      </c>
      <c r="C266">
        <f>IF(task2ResultsPVTask2Model[[#This Row],[PVMW]]&lt;0,0,task2ResultsPVTask2Model[[#This Row],[PVMW]])</f>
        <v>0.51920711994171143</v>
      </c>
    </row>
    <row r="267" spans="1:3" x14ac:dyDescent="0.3">
      <c r="A267" s="7" t="str">
        <f>TEXT(task0ForecastCalendarMapWithForecastWeatherHH[[#This Row],[dateTimeUTC]],"YYYY-MM-DD HH:MM:SS")</f>
        <v>2019-03-15 12:30:00</v>
      </c>
      <c r="B267">
        <f>task2ResultsDemandTask2Model[[#This Row],[demandMWtask2]]</f>
        <v>3.4607934203737427</v>
      </c>
      <c r="C267">
        <f>IF(task2ResultsPVTask2Model[[#This Row],[PVMW]]&lt;0,0,task2ResultsPVTask2Model[[#This Row],[PVMW]])</f>
        <v>0.55514389276504517</v>
      </c>
    </row>
    <row r="268" spans="1:3" x14ac:dyDescent="0.3">
      <c r="A268" s="7" t="str">
        <f>TEXT(task0ForecastCalendarMapWithForecastWeatherHH[[#This Row],[dateTimeUTC]],"YYYY-MM-DD HH:MM:SS")</f>
        <v>2019-03-15 13:00:00</v>
      </c>
      <c r="B268">
        <f>task2ResultsDemandTask2Model[[#This Row],[demandMWtask2]]</f>
        <v>3.4155259670808995</v>
      </c>
      <c r="C268">
        <f>IF(task2ResultsPVTask2Model[[#This Row],[PVMW]]&lt;0,0,task2ResultsPVTask2Model[[#This Row],[PVMW]])</f>
        <v>0.62495994567871094</v>
      </c>
    </row>
    <row r="269" spans="1:3" x14ac:dyDescent="0.3">
      <c r="A269" s="7" t="str">
        <f>TEXT(task0ForecastCalendarMapWithForecastWeatherHH[[#This Row],[dateTimeUTC]],"YYYY-MM-DD HH:MM:SS")</f>
        <v>2019-03-15 13:30:00</v>
      </c>
      <c r="B269">
        <f>task2ResultsDemandTask2Model[[#This Row],[demandMWtask2]]</f>
        <v>3.3601164776418408</v>
      </c>
      <c r="C269">
        <f>IF(task2ResultsPVTask2Model[[#This Row],[PVMW]]&lt;0,0,task2ResultsPVTask2Model[[#This Row],[PVMW]])</f>
        <v>0.48304063081741339</v>
      </c>
    </row>
    <row r="270" spans="1:3" x14ac:dyDescent="0.3">
      <c r="A270" s="7" t="str">
        <f>TEXT(task0ForecastCalendarMapWithForecastWeatherHH[[#This Row],[dateTimeUTC]],"YYYY-MM-DD HH:MM:SS")</f>
        <v>2019-03-15 14:00:00</v>
      </c>
      <c r="B270">
        <f>task2ResultsDemandTask2Model[[#This Row],[demandMWtask2]]</f>
        <v>3.2946894865194509</v>
      </c>
      <c r="C270">
        <f>IF(task2ResultsPVTask2Model[[#This Row],[PVMW]]&lt;0,0,task2ResultsPVTask2Model[[#This Row],[PVMW]])</f>
        <v>0.56882673501968384</v>
      </c>
    </row>
    <row r="271" spans="1:3" x14ac:dyDescent="0.3">
      <c r="A271" s="7" t="str">
        <f>TEXT(task0ForecastCalendarMapWithForecastWeatherHH[[#This Row],[dateTimeUTC]],"YYYY-MM-DD HH:MM:SS")</f>
        <v>2019-03-15 14:30:00</v>
      </c>
      <c r="B271">
        <f>task2ResultsDemandTask2Model[[#This Row],[demandMWtask2]]</f>
        <v>3.2804892078806329</v>
      </c>
      <c r="C271">
        <f>IF(task2ResultsPVTask2Model[[#This Row],[PVMW]]&lt;0,0,task2ResultsPVTask2Model[[#This Row],[PVMW]])</f>
        <v>0.56275671720504761</v>
      </c>
    </row>
    <row r="272" spans="1:3" x14ac:dyDescent="0.3">
      <c r="A272" s="7" t="str">
        <f>TEXT(task0ForecastCalendarMapWithForecastWeatherHH[[#This Row],[dateTimeUTC]],"YYYY-MM-DD HH:MM:SS")</f>
        <v>2019-03-15 15:00:00</v>
      </c>
      <c r="B272">
        <f>task2ResultsDemandTask2Model[[#This Row],[demandMWtask2]]</f>
        <v>3.2677094975175125</v>
      </c>
      <c r="C272">
        <f>IF(task2ResultsPVTask2Model[[#This Row],[PVMW]]&lt;0,0,task2ResultsPVTask2Model[[#This Row],[PVMW]])</f>
        <v>0.38444113731384277</v>
      </c>
    </row>
    <row r="273" spans="1:3" x14ac:dyDescent="0.3">
      <c r="A273" s="7" t="str">
        <f>TEXT(task0ForecastCalendarMapWithForecastWeatherHH[[#This Row],[dateTimeUTC]],"YYYY-MM-DD HH:MM:SS")</f>
        <v>2019-03-15 15:30:00</v>
      </c>
      <c r="B273">
        <f>task2ResultsDemandTask2Model[[#This Row],[demandMWtask2]]</f>
        <v>3.4235274530090103</v>
      </c>
      <c r="C273">
        <f>IF(task2ResultsPVTask2Model[[#This Row],[PVMW]]&lt;0,0,task2ResultsPVTask2Model[[#This Row],[PVMW]])</f>
        <v>0.38697296380996704</v>
      </c>
    </row>
    <row r="274" spans="1:3" x14ac:dyDescent="0.3">
      <c r="A274" s="7" t="str">
        <f>TEXT(task0ForecastCalendarMapWithForecastWeatherHH[[#This Row],[dateTimeUTC]],"YYYY-MM-DD HH:MM:SS")</f>
        <v>2019-03-15 16:00:00</v>
      </c>
      <c r="B274">
        <f>task2ResultsDemandTask2Model[[#This Row],[demandMWtask2]]</f>
        <v>3.6725209375677008</v>
      </c>
      <c r="C274">
        <f>IF(task2ResultsPVTask2Model[[#This Row],[PVMW]]&lt;0,0,task2ResultsPVTask2Model[[#This Row],[PVMW]])</f>
        <v>0.30415767431259155</v>
      </c>
    </row>
    <row r="275" spans="1:3" x14ac:dyDescent="0.3">
      <c r="A275" s="7" t="str">
        <f>TEXT(task0ForecastCalendarMapWithForecastWeatherHH[[#This Row],[dateTimeUTC]],"YYYY-MM-DD HH:MM:SS")</f>
        <v>2019-03-15 16:30:00</v>
      </c>
      <c r="B275">
        <f>task2ResultsDemandTask2Model[[#This Row],[demandMWtask2]]</f>
        <v>4.0318152117556245</v>
      </c>
      <c r="C275">
        <f>IF(task2ResultsPVTask2Model[[#This Row],[PVMW]]&lt;0,0,task2ResultsPVTask2Model[[#This Row],[PVMW]])</f>
        <v>0.21485203504562375</v>
      </c>
    </row>
    <row r="276" spans="1:3" x14ac:dyDescent="0.3">
      <c r="A276" s="7" t="str">
        <f>TEXT(task0ForecastCalendarMapWithForecastWeatherHH[[#This Row],[dateTimeUTC]],"YYYY-MM-DD HH:MM:SS")</f>
        <v>2019-03-15 17:00:00</v>
      </c>
      <c r="B276">
        <f>task2ResultsDemandTask2Model[[#This Row],[demandMWtask2]]</f>
        <v>4.4040407240794757</v>
      </c>
      <c r="C276">
        <f>IF(task2ResultsPVTask2Model[[#This Row],[PVMW]]&lt;0,0,task2ResultsPVTask2Model[[#This Row],[PVMW]])</f>
        <v>9.0634405612945557E-2</v>
      </c>
    </row>
    <row r="277" spans="1:3" x14ac:dyDescent="0.3">
      <c r="A277" s="7" t="str">
        <f>TEXT(task0ForecastCalendarMapWithForecastWeatherHH[[#This Row],[dateTimeUTC]],"YYYY-MM-DD HH:MM:SS")</f>
        <v>2019-03-15 17:30:00</v>
      </c>
      <c r="B277">
        <f>task2ResultsDemandTask2Model[[#This Row],[demandMWtask2]]</f>
        <v>4.5425825015520669</v>
      </c>
      <c r="C277">
        <f>IF(task2ResultsPVTask2Model[[#This Row],[PVMW]]&lt;0,0,task2ResultsPVTask2Model[[#This Row],[PVMW]])</f>
        <v>0</v>
      </c>
    </row>
    <row r="278" spans="1:3" x14ac:dyDescent="0.3">
      <c r="A278" s="7" t="str">
        <f>TEXT(task0ForecastCalendarMapWithForecastWeatherHH[[#This Row],[dateTimeUTC]],"YYYY-MM-DD HH:MM:SS")</f>
        <v>2019-03-15 18:00:00</v>
      </c>
      <c r="B278">
        <f>task2ResultsDemandTask2Model[[#This Row],[demandMWtask2]]</f>
        <v>4.6763798608864864</v>
      </c>
      <c r="C278">
        <f>IF(task2ResultsPVTask2Model[[#This Row],[PVMW]]&lt;0,0,task2ResultsPVTask2Model[[#This Row],[PVMW]])</f>
        <v>3.5813450813293457E-3</v>
      </c>
    </row>
    <row r="279" spans="1:3" x14ac:dyDescent="0.3">
      <c r="A279" s="7" t="str">
        <f>TEXT(task0ForecastCalendarMapWithForecastWeatherHH[[#This Row],[dateTimeUTC]],"YYYY-MM-DD HH:MM:SS")</f>
        <v>2019-03-15 18:30:00</v>
      </c>
      <c r="B279">
        <f>task2ResultsDemandTask2Model[[#This Row],[demandMWtask2]]</f>
        <v>4.6120767879638862</v>
      </c>
      <c r="C279">
        <f>IF(task2ResultsPVTask2Model[[#This Row],[PVMW]]&lt;0,0,task2ResultsPVTask2Model[[#This Row],[PVMW]])</f>
        <v>1.1551082134246826E-3</v>
      </c>
    </row>
    <row r="280" spans="1:3" x14ac:dyDescent="0.3">
      <c r="A280" s="7" t="str">
        <f>TEXT(task0ForecastCalendarMapWithForecastWeatherHH[[#This Row],[dateTimeUTC]],"YYYY-MM-DD HH:MM:SS")</f>
        <v>2019-03-15 19:00:00</v>
      </c>
      <c r="B280">
        <f>task2ResultsDemandTask2Model[[#This Row],[demandMWtask2]]</f>
        <v>4.4126186246367407</v>
      </c>
      <c r="C280">
        <f>IF(task2ResultsPVTask2Model[[#This Row],[PVMW]]&lt;0,0,task2ResultsPVTask2Model[[#This Row],[PVMW]])</f>
        <v>0</v>
      </c>
    </row>
    <row r="281" spans="1:3" x14ac:dyDescent="0.3">
      <c r="A281" s="7" t="str">
        <f>TEXT(task0ForecastCalendarMapWithForecastWeatherHH[[#This Row],[dateTimeUTC]],"YYYY-MM-DD HH:MM:SS")</f>
        <v>2019-03-15 19:30:00</v>
      </c>
      <c r="B281">
        <f>task2ResultsDemandTask2Model[[#This Row],[demandMWtask2]]</f>
        <v>4.1971371560221815</v>
      </c>
      <c r="C281">
        <f>IF(task2ResultsPVTask2Model[[#This Row],[PVMW]]&lt;0,0,task2ResultsPVTask2Model[[#This Row],[PVMW]])</f>
        <v>0</v>
      </c>
    </row>
    <row r="282" spans="1:3" x14ac:dyDescent="0.3">
      <c r="A282" s="7" t="str">
        <f>TEXT(task0ForecastCalendarMapWithForecastWeatherHH[[#This Row],[dateTimeUTC]],"YYYY-MM-DD HH:MM:SS")</f>
        <v>2019-03-15 20:00:00</v>
      </c>
      <c r="B282">
        <f>task2ResultsDemandTask2Model[[#This Row],[demandMWtask2]]</f>
        <v>3.9448245012789616</v>
      </c>
      <c r="C282">
        <f>IF(task2ResultsPVTask2Model[[#This Row],[PVMW]]&lt;0,0,task2ResultsPVTask2Model[[#This Row],[PVMW]])</f>
        <v>0</v>
      </c>
    </row>
    <row r="283" spans="1:3" x14ac:dyDescent="0.3">
      <c r="A283" s="7" t="str">
        <f>TEXT(task0ForecastCalendarMapWithForecastWeatherHH[[#This Row],[dateTimeUTC]],"YYYY-MM-DD HH:MM:SS")</f>
        <v>2019-03-15 20:30:00</v>
      </c>
      <c r="B283">
        <f>task2ResultsDemandTask2Model[[#This Row],[demandMWtask2]]</f>
        <v>3.741628557578315</v>
      </c>
      <c r="C283">
        <f>IF(task2ResultsPVTask2Model[[#This Row],[PVMW]]&lt;0,0,task2ResultsPVTask2Model[[#This Row],[PVMW]])</f>
        <v>0</v>
      </c>
    </row>
    <row r="284" spans="1:3" x14ac:dyDescent="0.3">
      <c r="A284" s="7" t="str">
        <f>TEXT(task0ForecastCalendarMapWithForecastWeatherHH[[#This Row],[dateTimeUTC]],"YYYY-MM-DD HH:MM:SS")</f>
        <v>2019-03-15 21:00:00</v>
      </c>
      <c r="B284">
        <f>task2ResultsDemandTask2Model[[#This Row],[demandMWtask2]]</f>
        <v>3.4738108483425707</v>
      </c>
      <c r="C284">
        <f>IF(task2ResultsPVTask2Model[[#This Row],[PVMW]]&lt;0,0,task2ResultsPVTask2Model[[#This Row],[PVMW]])</f>
        <v>0</v>
      </c>
    </row>
    <row r="285" spans="1:3" x14ac:dyDescent="0.3">
      <c r="A285" s="7" t="str">
        <f>TEXT(task0ForecastCalendarMapWithForecastWeatherHH[[#This Row],[dateTimeUTC]],"YYYY-MM-DD HH:MM:SS")</f>
        <v>2019-03-15 21:30:00</v>
      </c>
      <c r="B285">
        <f>task2ResultsDemandTask2Model[[#This Row],[demandMWtask2]]</f>
        <v>3.2453128519804264</v>
      </c>
      <c r="C285">
        <f>IF(task2ResultsPVTask2Model[[#This Row],[PVMW]]&lt;0,0,task2ResultsPVTask2Model[[#This Row],[PVMW]])</f>
        <v>0</v>
      </c>
    </row>
    <row r="286" spans="1:3" x14ac:dyDescent="0.3">
      <c r="A286" s="7" t="str">
        <f>TEXT(task0ForecastCalendarMapWithForecastWeatherHH[[#This Row],[dateTimeUTC]],"YYYY-MM-DD HH:MM:SS")</f>
        <v>2019-03-15 22:00:00</v>
      </c>
      <c r="B286">
        <f>task2ResultsDemandTask2Model[[#This Row],[demandMWtask2]]</f>
        <v>2.9815778796850778</v>
      </c>
      <c r="C286">
        <f>IF(task2ResultsPVTask2Model[[#This Row],[PVMW]]&lt;0,0,task2ResultsPVTask2Model[[#This Row],[PVMW]])</f>
        <v>0</v>
      </c>
    </row>
    <row r="287" spans="1:3" x14ac:dyDescent="0.3">
      <c r="A287" s="7" t="str">
        <f>TEXT(task0ForecastCalendarMapWithForecastWeatherHH[[#This Row],[dateTimeUTC]],"YYYY-MM-DD HH:MM:SS")</f>
        <v>2019-03-15 22:30:00</v>
      </c>
      <c r="B287">
        <f>task2ResultsDemandTask2Model[[#This Row],[demandMWtask2]]</f>
        <v>2.6417735745828792</v>
      </c>
      <c r="C287">
        <f>IF(task2ResultsPVTask2Model[[#This Row],[PVMW]]&lt;0,0,task2ResultsPVTask2Model[[#This Row],[PVMW]])</f>
        <v>0</v>
      </c>
    </row>
    <row r="288" spans="1:3" x14ac:dyDescent="0.3">
      <c r="A288" s="7" t="str">
        <f>TEXT(task0ForecastCalendarMapWithForecastWeatherHH[[#This Row],[dateTimeUTC]],"YYYY-MM-DD HH:MM:SS")</f>
        <v>2019-03-15 23:00:00</v>
      </c>
      <c r="B288">
        <f>task2ResultsDemandTask2Model[[#This Row],[demandMWtask2]]</f>
        <v>2.4039184737173143</v>
      </c>
      <c r="C288">
        <f>IF(task2ResultsPVTask2Model[[#This Row],[PVMW]]&lt;0,0,task2ResultsPVTask2Model[[#This Row],[PVMW]])</f>
        <v>0</v>
      </c>
    </row>
    <row r="289" spans="1:3" x14ac:dyDescent="0.3">
      <c r="A289" s="7" t="str">
        <f>TEXT(task0ForecastCalendarMapWithForecastWeatherHH[[#This Row],[dateTimeUTC]],"YYYY-MM-DD HH:MM:SS")</f>
        <v>2019-03-15 23:30:00</v>
      </c>
      <c r="B289">
        <f>task2ResultsDemandTask2Model[[#This Row],[demandMWtask2]]</f>
        <v>2.2211477647039319</v>
      </c>
      <c r="C289">
        <f>IF(task2ResultsPVTask2Model[[#This Row],[PVMW]]&lt;0,0,task2ResultsPVTask2Model[[#This Row],[PVMW]])</f>
        <v>0</v>
      </c>
    </row>
    <row r="290" spans="1:3" x14ac:dyDescent="0.3">
      <c r="A290" s="7" t="str">
        <f>TEXT(task0ForecastCalendarMapWithForecastWeatherHH[[#This Row],[dateTimeUTC]],"YYYY-MM-DD HH:MM:SS")</f>
        <v>2019-03-16 00:00:00</v>
      </c>
      <c r="B290">
        <f>task2ResultsDemandTask2Model[[#This Row],[demandMWtask2]]</f>
        <v>2.5433923260024787</v>
      </c>
      <c r="C290">
        <f>IF(task2ResultsPVTask2Model[[#This Row],[PVMW]]&lt;0,0,task2ResultsPVTask2Model[[#This Row],[PVMW]])</f>
        <v>0</v>
      </c>
    </row>
    <row r="291" spans="1:3" x14ac:dyDescent="0.3">
      <c r="A291" s="7" t="str">
        <f>TEXT(task0ForecastCalendarMapWithForecastWeatherHH[[#This Row],[dateTimeUTC]],"YYYY-MM-DD HH:MM:SS")</f>
        <v>2019-03-16 00:30:00</v>
      </c>
      <c r="B291">
        <f>task2ResultsDemandTask2Model[[#This Row],[demandMWtask2]]</f>
        <v>2.4805994746505382</v>
      </c>
      <c r="C291">
        <f>IF(task2ResultsPVTask2Model[[#This Row],[PVMW]]&lt;0,0,task2ResultsPVTask2Model[[#This Row],[PVMW]])</f>
        <v>0</v>
      </c>
    </row>
    <row r="292" spans="1:3" x14ac:dyDescent="0.3">
      <c r="A292" s="7" t="str">
        <f>TEXT(task0ForecastCalendarMapWithForecastWeatherHH[[#This Row],[dateTimeUTC]],"YYYY-MM-DD HH:MM:SS")</f>
        <v>2019-03-16 01:00:00</v>
      </c>
      <c r="B292">
        <f>task2ResultsDemandTask2Model[[#This Row],[demandMWtask2]]</f>
        <v>2.2951172235573818</v>
      </c>
      <c r="C292">
        <f>IF(task2ResultsPVTask2Model[[#This Row],[PVMW]]&lt;0,0,task2ResultsPVTask2Model[[#This Row],[PVMW]])</f>
        <v>0</v>
      </c>
    </row>
    <row r="293" spans="1:3" x14ac:dyDescent="0.3">
      <c r="A293" s="7" t="str">
        <f>TEXT(task0ForecastCalendarMapWithForecastWeatherHH[[#This Row],[dateTimeUTC]],"YYYY-MM-DD HH:MM:SS")</f>
        <v>2019-03-16 01:30:00</v>
      </c>
      <c r="B293">
        <f>task2ResultsDemandTask2Model[[#This Row],[demandMWtask2]]</f>
        <v>2.2149921462058058</v>
      </c>
      <c r="C293">
        <f>IF(task2ResultsPVTask2Model[[#This Row],[PVMW]]&lt;0,0,task2ResultsPVTask2Model[[#This Row],[PVMW]])</f>
        <v>0</v>
      </c>
    </row>
    <row r="294" spans="1:3" x14ac:dyDescent="0.3">
      <c r="A294" s="7" t="str">
        <f>TEXT(task0ForecastCalendarMapWithForecastWeatherHH[[#This Row],[dateTimeUTC]],"YYYY-MM-DD HH:MM:SS")</f>
        <v>2019-03-16 02:00:00</v>
      </c>
      <c r="B294">
        <f>task2ResultsDemandTask2Model[[#This Row],[demandMWtask2]]</f>
        <v>2.1679989219231652</v>
      </c>
      <c r="C294">
        <f>IF(task2ResultsPVTask2Model[[#This Row],[PVMW]]&lt;0,0,task2ResultsPVTask2Model[[#This Row],[PVMW]])</f>
        <v>1.5163123607635498E-3</v>
      </c>
    </row>
    <row r="295" spans="1:3" x14ac:dyDescent="0.3">
      <c r="A295" s="7" t="str">
        <f>TEXT(task0ForecastCalendarMapWithForecastWeatherHH[[#This Row],[dateTimeUTC]],"YYYY-MM-DD HH:MM:SS")</f>
        <v>2019-03-16 02:30:00</v>
      </c>
      <c r="B295">
        <f>task2ResultsDemandTask2Model[[#This Row],[demandMWtask2]]</f>
        <v>2.111133151213394</v>
      </c>
      <c r="C295">
        <f>IF(task2ResultsPVTask2Model[[#This Row],[PVMW]]&lt;0,0,task2ResultsPVTask2Model[[#This Row],[PVMW]])</f>
        <v>7.9968571662902832E-4</v>
      </c>
    </row>
    <row r="296" spans="1:3" x14ac:dyDescent="0.3">
      <c r="A296" s="7" t="str">
        <f>TEXT(task0ForecastCalendarMapWithForecastWeatherHH[[#This Row],[dateTimeUTC]],"YYYY-MM-DD HH:MM:SS")</f>
        <v>2019-03-16 03:00:00</v>
      </c>
      <c r="B296">
        <f>task2ResultsDemandTask2Model[[#This Row],[demandMWtask2]]</f>
        <v>1.9886818937245909</v>
      </c>
      <c r="C296">
        <f>IF(task2ResultsPVTask2Model[[#This Row],[PVMW]]&lt;0,0,task2ResultsPVTask2Model[[#This Row],[PVMW]])</f>
        <v>0</v>
      </c>
    </row>
    <row r="297" spans="1:3" x14ac:dyDescent="0.3">
      <c r="A297" s="7" t="str">
        <f>TEXT(task0ForecastCalendarMapWithForecastWeatherHH[[#This Row],[dateTimeUTC]],"YYYY-MM-DD HH:MM:SS")</f>
        <v>2019-03-16 03:30:00</v>
      </c>
      <c r="B297">
        <f>task2ResultsDemandTask2Model[[#This Row],[demandMWtask2]]</f>
        <v>1.951255565641838</v>
      </c>
      <c r="C297">
        <f>IF(task2ResultsPVTask2Model[[#This Row],[PVMW]]&lt;0,0,task2ResultsPVTask2Model[[#This Row],[PVMW]])</f>
        <v>0</v>
      </c>
    </row>
    <row r="298" spans="1:3" x14ac:dyDescent="0.3">
      <c r="A298" s="7" t="str">
        <f>TEXT(task0ForecastCalendarMapWithForecastWeatherHH[[#This Row],[dateTimeUTC]],"YYYY-MM-DD HH:MM:SS")</f>
        <v>2019-03-16 04:00:00</v>
      </c>
      <c r="B298">
        <f>task2ResultsDemandTask2Model[[#This Row],[demandMWtask2]]</f>
        <v>1.9077741891254272</v>
      </c>
      <c r="C298">
        <f>IF(task2ResultsPVTask2Model[[#This Row],[PVMW]]&lt;0,0,task2ResultsPVTask2Model[[#This Row],[PVMW]])</f>
        <v>0</v>
      </c>
    </row>
    <row r="299" spans="1:3" x14ac:dyDescent="0.3">
      <c r="A299" s="7" t="str">
        <f>TEXT(task0ForecastCalendarMapWithForecastWeatherHH[[#This Row],[dateTimeUTC]],"YYYY-MM-DD HH:MM:SS")</f>
        <v>2019-03-16 04:30:00</v>
      </c>
      <c r="B299">
        <f>task2ResultsDemandTask2Model[[#This Row],[demandMWtask2]]</f>
        <v>1.8759494363695188</v>
      </c>
      <c r="C299">
        <f>IF(task2ResultsPVTask2Model[[#This Row],[PVMW]]&lt;0,0,task2ResultsPVTask2Model[[#This Row],[PVMW]])</f>
        <v>0</v>
      </c>
    </row>
    <row r="300" spans="1:3" x14ac:dyDescent="0.3">
      <c r="A300" s="7" t="str">
        <f>TEXT(task0ForecastCalendarMapWithForecastWeatherHH[[#This Row],[dateTimeUTC]],"YYYY-MM-DD HH:MM:SS")</f>
        <v>2019-03-16 05:00:00</v>
      </c>
      <c r="B300">
        <f>task2ResultsDemandTask2Model[[#This Row],[demandMWtask2]]</f>
        <v>1.9603063758087831</v>
      </c>
      <c r="C300">
        <f>IF(task2ResultsPVTask2Model[[#This Row],[PVMW]]&lt;0,0,task2ResultsPVTask2Model[[#This Row],[PVMW]])</f>
        <v>0</v>
      </c>
    </row>
    <row r="301" spans="1:3" x14ac:dyDescent="0.3">
      <c r="A301" s="7" t="str">
        <f>TEXT(task0ForecastCalendarMapWithForecastWeatherHH[[#This Row],[dateTimeUTC]],"YYYY-MM-DD HH:MM:SS")</f>
        <v>2019-03-16 05:30:00</v>
      </c>
      <c r="B301">
        <f>task2ResultsDemandTask2Model[[#This Row],[demandMWtask2]]</f>
        <v>1.9903529547820145</v>
      </c>
      <c r="C301">
        <f>IF(task2ResultsPVTask2Model[[#This Row],[PVMW]]&lt;0,0,task2ResultsPVTask2Model[[#This Row],[PVMW]])</f>
        <v>0</v>
      </c>
    </row>
    <row r="302" spans="1:3" x14ac:dyDescent="0.3">
      <c r="A302" s="7" t="str">
        <f>TEXT(task0ForecastCalendarMapWithForecastWeatherHH[[#This Row],[dateTimeUTC]],"YYYY-MM-DD HH:MM:SS")</f>
        <v>2019-03-16 06:00:00</v>
      </c>
      <c r="B302">
        <f>task2ResultsDemandTask2Model[[#This Row],[demandMWtask2]]</f>
        <v>2.0892861020743583</v>
      </c>
      <c r="C302">
        <f>IF(task2ResultsPVTask2Model[[#This Row],[PVMW]]&lt;0,0,task2ResultsPVTask2Model[[#This Row],[PVMW]])</f>
        <v>0</v>
      </c>
    </row>
    <row r="303" spans="1:3" x14ac:dyDescent="0.3">
      <c r="A303" s="7" t="str">
        <f>TEXT(task0ForecastCalendarMapWithForecastWeatherHH[[#This Row],[dateTimeUTC]],"YYYY-MM-DD HH:MM:SS")</f>
        <v>2019-03-16 06:30:00</v>
      </c>
      <c r="B303">
        <f>task2ResultsDemandTask2Model[[#This Row],[demandMWtask2]]</f>
        <v>2.2668529032783256</v>
      </c>
      <c r="C303">
        <f>IF(task2ResultsPVTask2Model[[#This Row],[PVMW]]&lt;0,0,task2ResultsPVTask2Model[[#This Row],[PVMW]])</f>
        <v>1.0550528764724731E-2</v>
      </c>
    </row>
    <row r="304" spans="1:3" x14ac:dyDescent="0.3">
      <c r="A304" s="7" t="str">
        <f>TEXT(task0ForecastCalendarMapWithForecastWeatherHH[[#This Row],[dateTimeUTC]],"YYYY-MM-DD HH:MM:SS")</f>
        <v>2019-03-16 07:00:00</v>
      </c>
      <c r="B304">
        <f>task2ResultsDemandTask2Model[[#This Row],[demandMWtask2]]</f>
        <v>2.4764041055801385</v>
      </c>
      <c r="C304">
        <f>IF(task2ResultsPVTask2Model[[#This Row],[PVMW]]&lt;0,0,task2ResultsPVTask2Model[[#This Row],[PVMW]])</f>
        <v>0.11792692542076112</v>
      </c>
    </row>
    <row r="305" spans="1:3" x14ac:dyDescent="0.3">
      <c r="A305" s="7" t="str">
        <f>TEXT(task0ForecastCalendarMapWithForecastWeatherHH[[#This Row],[dateTimeUTC]],"YYYY-MM-DD HH:MM:SS")</f>
        <v>2019-03-16 07:30:00</v>
      </c>
      <c r="B305">
        <f>task2ResultsDemandTask2Model[[#This Row],[demandMWtask2]]</f>
        <v>2.8983459509930687</v>
      </c>
      <c r="C305">
        <f>IF(task2ResultsPVTask2Model[[#This Row],[PVMW]]&lt;0,0,task2ResultsPVTask2Model[[#This Row],[PVMW]])</f>
        <v>0.19771277904510495</v>
      </c>
    </row>
    <row r="306" spans="1:3" x14ac:dyDescent="0.3">
      <c r="A306" s="7" t="str">
        <f>TEXT(task0ForecastCalendarMapWithForecastWeatherHH[[#This Row],[dateTimeUTC]],"YYYY-MM-DD HH:MM:SS")</f>
        <v>2019-03-16 08:00:00</v>
      </c>
      <c r="B306">
        <f>task2ResultsDemandTask2Model[[#This Row],[demandMWtask2]]</f>
        <v>3.2784844129189064</v>
      </c>
      <c r="C306">
        <f>IF(task2ResultsPVTask2Model[[#This Row],[PVMW]]&lt;0,0,task2ResultsPVTask2Model[[#This Row],[PVMW]])</f>
        <v>0.1685987114906311</v>
      </c>
    </row>
    <row r="307" spans="1:3" x14ac:dyDescent="0.3">
      <c r="A307" s="7" t="str">
        <f>TEXT(task0ForecastCalendarMapWithForecastWeatherHH[[#This Row],[dateTimeUTC]],"YYYY-MM-DD HH:MM:SS")</f>
        <v>2019-03-16 08:30:00</v>
      </c>
      <c r="B307">
        <f>task2ResultsDemandTask2Model[[#This Row],[demandMWtask2]]</f>
        <v>3.3860830139551479</v>
      </c>
      <c r="C307">
        <f>IF(task2ResultsPVTask2Model[[#This Row],[PVMW]]&lt;0,0,task2ResultsPVTask2Model[[#This Row],[PVMW]])</f>
        <v>0.29929095506668091</v>
      </c>
    </row>
    <row r="308" spans="1:3" x14ac:dyDescent="0.3">
      <c r="A308" s="7" t="str">
        <f>TEXT(task0ForecastCalendarMapWithForecastWeatherHH[[#This Row],[dateTimeUTC]],"YYYY-MM-DD HH:MM:SS")</f>
        <v>2019-03-16 09:00:00</v>
      </c>
      <c r="B308">
        <f>task2ResultsDemandTask2Model[[#This Row],[demandMWtask2]]</f>
        <v>3.6198910853401376</v>
      </c>
      <c r="C308">
        <f>IF(task2ResultsPVTask2Model[[#This Row],[PVMW]]&lt;0,0,task2ResultsPVTask2Model[[#This Row],[PVMW]])</f>
        <v>0.46885374188423162</v>
      </c>
    </row>
    <row r="309" spans="1:3" x14ac:dyDescent="0.3">
      <c r="A309" s="7" t="str">
        <f>TEXT(task0ForecastCalendarMapWithForecastWeatherHH[[#This Row],[dateTimeUTC]],"YYYY-MM-DD HH:MM:SS")</f>
        <v>2019-03-16 09:30:00</v>
      </c>
      <c r="B309">
        <f>task2ResultsDemandTask2Model[[#This Row],[demandMWtask2]]</f>
        <v>3.5811566141794806</v>
      </c>
      <c r="C309">
        <f>IF(task2ResultsPVTask2Model[[#This Row],[PVMW]]&lt;0,0,task2ResultsPVTask2Model[[#This Row],[PVMW]])</f>
        <v>0.7687339186668396</v>
      </c>
    </row>
    <row r="310" spans="1:3" x14ac:dyDescent="0.3">
      <c r="A310" s="7" t="str">
        <f>TEXT(task0ForecastCalendarMapWithForecastWeatherHH[[#This Row],[dateTimeUTC]],"YYYY-MM-DD HH:MM:SS")</f>
        <v>2019-03-16 10:00:00</v>
      </c>
      <c r="B310">
        <f>task2ResultsDemandTask2Model[[#This Row],[demandMWtask2]]</f>
        <v>3.4826946952022788</v>
      </c>
      <c r="C310">
        <f>IF(task2ResultsPVTask2Model[[#This Row],[PVMW]]&lt;0,0,task2ResultsPVTask2Model[[#This Row],[PVMW]])</f>
        <v>0.6765936017036438</v>
      </c>
    </row>
    <row r="311" spans="1:3" x14ac:dyDescent="0.3">
      <c r="A311" s="7" t="str">
        <f>TEXT(task0ForecastCalendarMapWithForecastWeatherHH[[#This Row],[dateTimeUTC]],"YYYY-MM-DD HH:MM:SS")</f>
        <v>2019-03-16 10:30:00</v>
      </c>
      <c r="B311">
        <f>task2ResultsDemandTask2Model[[#This Row],[demandMWtask2]]</f>
        <v>3.4153730572698451</v>
      </c>
      <c r="C311">
        <f>IF(task2ResultsPVTask2Model[[#This Row],[PVMW]]&lt;0,0,task2ResultsPVTask2Model[[#This Row],[PVMW]])</f>
        <v>0.78426313400268555</v>
      </c>
    </row>
    <row r="312" spans="1:3" x14ac:dyDescent="0.3">
      <c r="A312" s="7" t="str">
        <f>TEXT(task0ForecastCalendarMapWithForecastWeatherHH[[#This Row],[dateTimeUTC]],"YYYY-MM-DD HH:MM:SS")</f>
        <v>2019-03-16 11:00:00</v>
      </c>
      <c r="B312">
        <f>task2ResultsDemandTask2Model[[#This Row],[demandMWtask2]]</f>
        <v>3.2685883226072936</v>
      </c>
      <c r="C312">
        <f>IF(task2ResultsPVTask2Model[[#This Row],[PVMW]]&lt;0,0,task2ResultsPVTask2Model[[#This Row],[PVMW]])</f>
        <v>1.4588158130645752</v>
      </c>
    </row>
    <row r="313" spans="1:3" x14ac:dyDescent="0.3">
      <c r="A313" s="7" t="str">
        <f>TEXT(task0ForecastCalendarMapWithForecastWeatherHH[[#This Row],[dateTimeUTC]],"YYYY-MM-DD HH:MM:SS")</f>
        <v>2019-03-16 11:30:00</v>
      </c>
      <c r="B313">
        <f>task2ResultsDemandTask2Model[[#This Row],[demandMWtask2]]</f>
        <v>3.2398693339478895</v>
      </c>
      <c r="C313">
        <f>IF(task2ResultsPVTask2Model[[#This Row],[PVMW]]&lt;0,0,task2ResultsPVTask2Model[[#This Row],[PVMW]])</f>
        <v>1.5278246402740481</v>
      </c>
    </row>
    <row r="314" spans="1:3" x14ac:dyDescent="0.3">
      <c r="A314" s="7" t="str">
        <f>TEXT(task0ForecastCalendarMapWithForecastWeatherHH[[#This Row],[dateTimeUTC]],"YYYY-MM-DD HH:MM:SS")</f>
        <v>2019-03-16 12:00:00</v>
      </c>
      <c r="B314">
        <f>task2ResultsDemandTask2Model[[#This Row],[demandMWtask2]]</f>
        <v>3.237466342123434</v>
      </c>
      <c r="C314">
        <f>IF(task2ResultsPVTask2Model[[#This Row],[PVMW]]&lt;0,0,task2ResultsPVTask2Model[[#This Row],[PVMW]])</f>
        <v>1.4080345630645752</v>
      </c>
    </row>
    <row r="315" spans="1:3" x14ac:dyDescent="0.3">
      <c r="A315" s="7" t="str">
        <f>TEXT(task0ForecastCalendarMapWithForecastWeatherHH[[#This Row],[dateTimeUTC]],"YYYY-MM-DD HH:MM:SS")</f>
        <v>2019-03-16 12:30:00</v>
      </c>
      <c r="B315">
        <f>task2ResultsDemandTask2Model[[#This Row],[demandMWtask2]]</f>
        <v>3.2000060780708561</v>
      </c>
      <c r="C315">
        <f>IF(task2ResultsPVTask2Model[[#This Row],[PVMW]]&lt;0,0,task2ResultsPVTask2Model[[#This Row],[PVMW]])</f>
        <v>1.4272792339324951</v>
      </c>
    </row>
    <row r="316" spans="1:3" x14ac:dyDescent="0.3">
      <c r="A316" s="7" t="str">
        <f>TEXT(task0ForecastCalendarMapWithForecastWeatherHH[[#This Row],[dateTimeUTC]],"YYYY-MM-DD HH:MM:SS")</f>
        <v>2019-03-16 13:00:00</v>
      </c>
      <c r="B316">
        <f>task2ResultsDemandTask2Model[[#This Row],[demandMWtask2]]</f>
        <v>3.1790232508328953</v>
      </c>
      <c r="C316">
        <f>IF(task2ResultsPVTask2Model[[#This Row],[PVMW]]&lt;0,0,task2ResultsPVTask2Model[[#This Row],[PVMW]])</f>
        <v>1.0836927890777588</v>
      </c>
    </row>
    <row r="317" spans="1:3" x14ac:dyDescent="0.3">
      <c r="A317" s="7" t="str">
        <f>TEXT(task0ForecastCalendarMapWithForecastWeatherHH[[#This Row],[dateTimeUTC]],"YYYY-MM-DD HH:MM:SS")</f>
        <v>2019-03-16 13:30:00</v>
      </c>
      <c r="B317">
        <f>task2ResultsDemandTask2Model[[#This Row],[demandMWtask2]]</f>
        <v>3.1221961106287139</v>
      </c>
      <c r="C317">
        <f>IF(task2ResultsPVTask2Model[[#This Row],[PVMW]]&lt;0,0,task2ResultsPVTask2Model[[#This Row],[PVMW]])</f>
        <v>0.9767228364944458</v>
      </c>
    </row>
    <row r="318" spans="1:3" x14ac:dyDescent="0.3">
      <c r="A318" s="7" t="str">
        <f>TEXT(task0ForecastCalendarMapWithForecastWeatherHH[[#This Row],[dateTimeUTC]],"YYYY-MM-DD HH:MM:SS")</f>
        <v>2019-03-16 14:00:00</v>
      </c>
      <c r="B318">
        <f>task2ResultsDemandTask2Model[[#This Row],[demandMWtask2]]</f>
        <v>3.373209291266674</v>
      </c>
      <c r="C318">
        <f>IF(task2ResultsPVTask2Model[[#This Row],[PVMW]]&lt;0,0,task2ResultsPVTask2Model[[#This Row],[PVMW]])</f>
        <v>0.93197345733642578</v>
      </c>
    </row>
    <row r="319" spans="1:3" x14ac:dyDescent="0.3">
      <c r="A319" s="7" t="str">
        <f>TEXT(task0ForecastCalendarMapWithForecastWeatherHH[[#This Row],[dateTimeUTC]],"YYYY-MM-DD HH:MM:SS")</f>
        <v>2019-03-16 14:30:00</v>
      </c>
      <c r="B319">
        <f>task2ResultsDemandTask2Model[[#This Row],[demandMWtask2]]</f>
        <v>3.368572331733124</v>
      </c>
      <c r="C319">
        <f>IF(task2ResultsPVTask2Model[[#This Row],[PVMW]]&lt;0,0,task2ResultsPVTask2Model[[#This Row],[PVMW]])</f>
        <v>0.63496935367584229</v>
      </c>
    </row>
    <row r="320" spans="1:3" x14ac:dyDescent="0.3">
      <c r="A320" s="7" t="str">
        <f>TEXT(task0ForecastCalendarMapWithForecastWeatherHH[[#This Row],[dateTimeUTC]],"YYYY-MM-DD HH:MM:SS")</f>
        <v>2019-03-16 15:00:00</v>
      </c>
      <c r="B320">
        <f>task2ResultsDemandTask2Model[[#This Row],[demandMWtask2]]</f>
        <v>3.358216176881037</v>
      </c>
      <c r="C320">
        <f>IF(task2ResultsPVTask2Model[[#This Row],[PVMW]]&lt;0,0,task2ResultsPVTask2Model[[#This Row],[PVMW]])</f>
        <v>0.46575909852981567</v>
      </c>
    </row>
    <row r="321" spans="1:3" x14ac:dyDescent="0.3">
      <c r="A321" s="7" t="str">
        <f>TEXT(task0ForecastCalendarMapWithForecastWeatherHH[[#This Row],[dateTimeUTC]],"YYYY-MM-DD HH:MM:SS")</f>
        <v>2019-03-16 15:30:00</v>
      </c>
      <c r="B321">
        <f>task2ResultsDemandTask2Model[[#This Row],[demandMWtask2]]</f>
        <v>3.4899676711343317</v>
      </c>
      <c r="C321">
        <f>IF(task2ResultsPVTask2Model[[#This Row],[PVMW]]&lt;0,0,task2ResultsPVTask2Model[[#This Row],[PVMW]])</f>
        <v>0.39399158954620361</v>
      </c>
    </row>
    <row r="322" spans="1:3" x14ac:dyDescent="0.3">
      <c r="A322" s="7" t="str">
        <f>TEXT(task0ForecastCalendarMapWithForecastWeatherHH[[#This Row],[dateTimeUTC]],"YYYY-MM-DD HH:MM:SS")</f>
        <v>2019-03-16 16:00:00</v>
      </c>
      <c r="B322">
        <f>task2ResultsDemandTask2Model[[#This Row],[demandMWtask2]]</f>
        <v>3.6638149446444408</v>
      </c>
      <c r="C322">
        <f>IF(task2ResultsPVTask2Model[[#This Row],[PVMW]]&lt;0,0,task2ResultsPVTask2Model[[#This Row],[PVMW]])</f>
        <v>0.26227134466171265</v>
      </c>
    </row>
    <row r="323" spans="1:3" x14ac:dyDescent="0.3">
      <c r="A323" s="7" t="str">
        <f>TEXT(task0ForecastCalendarMapWithForecastWeatherHH[[#This Row],[dateTimeUTC]],"YYYY-MM-DD HH:MM:SS")</f>
        <v>2019-03-16 16:30:00</v>
      </c>
      <c r="B323">
        <f>task2ResultsDemandTask2Model[[#This Row],[demandMWtask2]]</f>
        <v>4.031039774167656</v>
      </c>
      <c r="C323">
        <f>IF(task2ResultsPVTask2Model[[#This Row],[PVMW]]&lt;0,0,task2ResultsPVTask2Model[[#This Row],[PVMW]])</f>
        <v>0.15775296092033386</v>
      </c>
    </row>
    <row r="324" spans="1:3" x14ac:dyDescent="0.3">
      <c r="A324" s="7" t="str">
        <f>TEXT(task0ForecastCalendarMapWithForecastWeatherHH[[#This Row],[dateTimeUTC]],"YYYY-MM-DD HH:MM:SS")</f>
        <v>2019-03-16 17:00:00</v>
      </c>
      <c r="B324">
        <f>task2ResultsDemandTask2Model[[#This Row],[demandMWtask2]]</f>
        <v>4.2350549720905004</v>
      </c>
      <c r="C324">
        <f>IF(task2ResultsPVTask2Model[[#This Row],[PVMW]]&lt;0,0,task2ResultsPVTask2Model[[#This Row],[PVMW]])</f>
        <v>0.10988929867744446</v>
      </c>
    </row>
    <row r="325" spans="1:3" x14ac:dyDescent="0.3">
      <c r="A325" s="7" t="str">
        <f>TEXT(task0ForecastCalendarMapWithForecastWeatherHH[[#This Row],[dateTimeUTC]],"YYYY-MM-DD HH:MM:SS")</f>
        <v>2019-03-16 17:30:00</v>
      </c>
      <c r="B325">
        <f>task2ResultsDemandTask2Model[[#This Row],[demandMWtask2]]</f>
        <v>4.3673767513905393</v>
      </c>
      <c r="C325">
        <f>IF(task2ResultsPVTask2Model[[#This Row],[PVMW]]&lt;0,0,task2ResultsPVTask2Model[[#This Row],[PVMW]])</f>
        <v>1.4683157205581663E-2</v>
      </c>
    </row>
    <row r="326" spans="1:3" x14ac:dyDescent="0.3">
      <c r="A326" s="7" t="str">
        <f>TEXT(task0ForecastCalendarMapWithForecastWeatherHH[[#This Row],[dateTimeUTC]],"YYYY-MM-DD HH:MM:SS")</f>
        <v>2019-03-16 18:00:00</v>
      </c>
      <c r="B326">
        <f>task2ResultsDemandTask2Model[[#This Row],[demandMWtask2]]</f>
        <v>4.6475711465488097</v>
      </c>
      <c r="C326">
        <f>IF(task2ResultsPVTask2Model[[#This Row],[PVMW]]&lt;0,0,task2ResultsPVTask2Model[[#This Row],[PVMW]])</f>
        <v>2.2324532270431519E-2</v>
      </c>
    </row>
    <row r="327" spans="1:3" x14ac:dyDescent="0.3">
      <c r="A327" s="7" t="str">
        <f>TEXT(task0ForecastCalendarMapWithForecastWeatherHH[[#This Row],[dateTimeUTC]],"YYYY-MM-DD HH:MM:SS")</f>
        <v>2019-03-16 18:30:00</v>
      </c>
      <c r="B327">
        <f>task2ResultsDemandTask2Model[[#This Row],[demandMWtask2]]</f>
        <v>4.5477523725695246</v>
      </c>
      <c r="C327">
        <f>IF(task2ResultsPVTask2Model[[#This Row],[PVMW]]&lt;0,0,task2ResultsPVTask2Model[[#This Row],[PVMW]])</f>
        <v>1.812279224395752E-4</v>
      </c>
    </row>
    <row r="328" spans="1:3" x14ac:dyDescent="0.3">
      <c r="A328" s="7" t="str">
        <f>TEXT(task0ForecastCalendarMapWithForecastWeatherHH[[#This Row],[dateTimeUTC]],"YYYY-MM-DD HH:MM:SS")</f>
        <v>2019-03-16 19:00:00</v>
      </c>
      <c r="B328">
        <f>task2ResultsDemandTask2Model[[#This Row],[demandMWtask2]]</f>
        <v>4.345707959367699</v>
      </c>
      <c r="C328">
        <f>IF(task2ResultsPVTask2Model[[#This Row],[PVMW]]&lt;0,0,task2ResultsPVTask2Model[[#This Row],[PVMW]])</f>
        <v>0</v>
      </c>
    </row>
    <row r="329" spans="1:3" x14ac:dyDescent="0.3">
      <c r="A329" s="7" t="str">
        <f>TEXT(task0ForecastCalendarMapWithForecastWeatherHH[[#This Row],[dateTimeUTC]],"YYYY-MM-DD HH:MM:SS")</f>
        <v>2019-03-16 19:30:00</v>
      </c>
      <c r="B329">
        <f>task2ResultsDemandTask2Model[[#This Row],[demandMWtask2]]</f>
        <v>4.1296545724221243</v>
      </c>
      <c r="C329">
        <f>IF(task2ResultsPVTask2Model[[#This Row],[PVMW]]&lt;0,0,task2ResultsPVTask2Model[[#This Row],[PVMW]])</f>
        <v>0</v>
      </c>
    </row>
    <row r="330" spans="1:3" x14ac:dyDescent="0.3">
      <c r="A330" s="7" t="str">
        <f>TEXT(task0ForecastCalendarMapWithForecastWeatherHH[[#This Row],[dateTimeUTC]],"YYYY-MM-DD HH:MM:SS")</f>
        <v>2019-03-16 20:00:00</v>
      </c>
      <c r="B330">
        <f>task2ResultsDemandTask2Model[[#This Row],[demandMWtask2]]</f>
        <v>3.8546869235601826</v>
      </c>
      <c r="C330">
        <f>IF(task2ResultsPVTask2Model[[#This Row],[PVMW]]&lt;0,0,task2ResultsPVTask2Model[[#This Row],[PVMW]])</f>
        <v>0</v>
      </c>
    </row>
    <row r="331" spans="1:3" x14ac:dyDescent="0.3">
      <c r="A331" s="7" t="str">
        <f>TEXT(task0ForecastCalendarMapWithForecastWeatherHH[[#This Row],[dateTimeUTC]],"YYYY-MM-DD HH:MM:SS")</f>
        <v>2019-03-16 20:30:00</v>
      </c>
      <c r="B331">
        <f>task2ResultsDemandTask2Model[[#This Row],[demandMWtask2]]</f>
        <v>3.6459384895824538</v>
      </c>
      <c r="C331">
        <f>IF(task2ResultsPVTask2Model[[#This Row],[PVMW]]&lt;0,0,task2ResultsPVTask2Model[[#This Row],[PVMW]])</f>
        <v>0</v>
      </c>
    </row>
    <row r="332" spans="1:3" x14ac:dyDescent="0.3">
      <c r="A332" s="7" t="str">
        <f>TEXT(task0ForecastCalendarMapWithForecastWeatherHH[[#This Row],[dateTimeUTC]],"YYYY-MM-DD HH:MM:SS")</f>
        <v>2019-03-16 21:00:00</v>
      </c>
      <c r="B332">
        <f>task2ResultsDemandTask2Model[[#This Row],[demandMWtask2]]</f>
        <v>3.5090116290408626</v>
      </c>
      <c r="C332">
        <f>IF(task2ResultsPVTask2Model[[#This Row],[PVMW]]&lt;0,0,task2ResultsPVTask2Model[[#This Row],[PVMW]])</f>
        <v>0</v>
      </c>
    </row>
    <row r="333" spans="1:3" x14ac:dyDescent="0.3">
      <c r="A333" s="7" t="str">
        <f>TEXT(task0ForecastCalendarMapWithForecastWeatherHH[[#This Row],[dateTimeUTC]],"YYYY-MM-DD HH:MM:SS")</f>
        <v>2019-03-16 21:30:00</v>
      </c>
      <c r="B333">
        <f>task2ResultsDemandTask2Model[[#This Row],[demandMWtask2]]</f>
        <v>3.2572249990831721</v>
      </c>
      <c r="C333">
        <f>IF(task2ResultsPVTask2Model[[#This Row],[PVMW]]&lt;0,0,task2ResultsPVTask2Model[[#This Row],[PVMW]])</f>
        <v>0</v>
      </c>
    </row>
    <row r="334" spans="1:3" x14ac:dyDescent="0.3">
      <c r="A334" s="7" t="str">
        <f>TEXT(task0ForecastCalendarMapWithForecastWeatherHH[[#This Row],[dateTimeUTC]],"YYYY-MM-DD HH:MM:SS")</f>
        <v>2019-03-16 22:00:00</v>
      </c>
      <c r="B334">
        <f>task2ResultsDemandTask2Model[[#This Row],[demandMWtask2]]</f>
        <v>3.0055845545167523</v>
      </c>
      <c r="C334">
        <f>IF(task2ResultsPVTask2Model[[#This Row],[PVMW]]&lt;0,0,task2ResultsPVTask2Model[[#This Row],[PVMW]])</f>
        <v>0</v>
      </c>
    </row>
    <row r="335" spans="1:3" x14ac:dyDescent="0.3">
      <c r="A335" s="7" t="str">
        <f>TEXT(task0ForecastCalendarMapWithForecastWeatherHH[[#This Row],[dateTimeUTC]],"YYYY-MM-DD HH:MM:SS")</f>
        <v>2019-03-16 22:30:00</v>
      </c>
      <c r="B335">
        <f>task2ResultsDemandTask2Model[[#This Row],[demandMWtask2]]</f>
        <v>2.6797851765490823</v>
      </c>
      <c r="C335">
        <f>IF(task2ResultsPVTask2Model[[#This Row],[PVMW]]&lt;0,0,task2ResultsPVTask2Model[[#This Row],[PVMW]])</f>
        <v>0</v>
      </c>
    </row>
    <row r="336" spans="1:3" x14ac:dyDescent="0.3">
      <c r="A336" s="7" t="str">
        <f>TEXT(task0ForecastCalendarMapWithForecastWeatherHH[[#This Row],[dateTimeUTC]],"YYYY-MM-DD HH:MM:SS")</f>
        <v>2019-03-16 23:00:00</v>
      </c>
      <c r="B336">
        <f>task2ResultsDemandTask2Model[[#This Row],[demandMWtask2]]</f>
        <v>2.4633270321067022</v>
      </c>
      <c r="C336">
        <f>IF(task2ResultsPVTask2Model[[#This Row],[PVMW]]&lt;0,0,task2ResultsPVTask2Model[[#This Row],[PVMW]])</f>
        <v>0</v>
      </c>
    </row>
    <row r="337" spans="1:3" x14ac:dyDescent="0.3">
      <c r="A337" s="7" t="str">
        <f>TEXT(task0ForecastCalendarMapWithForecastWeatherHH[[#This Row],[dateTimeUTC]],"YYYY-MM-DD HH:MM:SS")</f>
        <v>2019-03-16 23:30:00</v>
      </c>
      <c r="B337">
        <f>task2ResultsDemandTask2Model[[#This Row],[demandMWtask2]]</f>
        <v>2.2996727227800959</v>
      </c>
      <c r="C337">
        <f>IF(task2ResultsPVTask2Model[[#This Row],[PVMW]]&lt;0,0,task2ResultsPVTask2Model[[#This Row],[PVMW]])</f>
        <v>1.2903809547424316E-3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1CF1-EF66-48F7-ACE7-43B039BA7D40}">
  <dimension ref="A1:A337"/>
  <sheetViews>
    <sheetView workbookViewId="0"/>
  </sheetViews>
  <sheetFormatPr defaultRowHeight="14.4" x14ac:dyDescent="0.3"/>
  <cols>
    <col min="1" max="1" width="12.6640625" bestFit="1" customWidth="1"/>
  </cols>
  <sheetData>
    <row r="1" spans="1:1" x14ac:dyDescent="0.3">
      <c r="A1" t="s">
        <v>402</v>
      </c>
    </row>
    <row r="2" spans="1:1" x14ac:dyDescent="0.3">
      <c r="A2">
        <v>-2.2014975547790527E-3</v>
      </c>
    </row>
    <row r="3" spans="1:1" x14ac:dyDescent="0.3">
      <c r="A3">
        <v>-1.845240592956543E-3</v>
      </c>
    </row>
    <row r="4" spans="1:1" x14ac:dyDescent="0.3">
      <c r="A4">
        <v>3.1422078609466553E-3</v>
      </c>
    </row>
    <row r="5" spans="1:1" x14ac:dyDescent="0.3">
      <c r="A5">
        <v>2.3744404315948486E-3</v>
      </c>
    </row>
    <row r="6" spans="1:1" x14ac:dyDescent="0.3">
      <c r="A6">
        <v>7.1203708648681641E-4</v>
      </c>
    </row>
    <row r="7" spans="1:1" x14ac:dyDescent="0.3">
      <c r="A7">
        <v>2.1254122257232666E-3</v>
      </c>
    </row>
    <row r="8" spans="1:1" x14ac:dyDescent="0.3">
      <c r="A8">
        <v>2.2360384464263916E-3</v>
      </c>
    </row>
    <row r="9" spans="1:1" x14ac:dyDescent="0.3">
      <c r="A9">
        <v>2.5110840797424316E-3</v>
      </c>
    </row>
    <row r="10" spans="1:1" x14ac:dyDescent="0.3">
      <c r="A10">
        <v>4.0471553802490234E-5</v>
      </c>
    </row>
    <row r="11" spans="1:1" x14ac:dyDescent="0.3">
      <c r="A11">
        <v>4.3353438377380371E-4</v>
      </c>
    </row>
    <row r="12" spans="1:1" x14ac:dyDescent="0.3">
      <c r="A12">
        <v>-2.0080804824829102E-3</v>
      </c>
    </row>
    <row r="13" spans="1:1" x14ac:dyDescent="0.3">
      <c r="A13">
        <v>1.6272664070129397E-3</v>
      </c>
    </row>
    <row r="14" spans="1:1" x14ac:dyDescent="0.3">
      <c r="A14">
        <v>3.9932727813720703E-3</v>
      </c>
    </row>
    <row r="15" spans="1:1" x14ac:dyDescent="0.3">
      <c r="A15">
        <v>1.4344781637191772E-2</v>
      </c>
    </row>
    <row r="16" spans="1:1" x14ac:dyDescent="0.3">
      <c r="A16">
        <v>0.2278500497341156</v>
      </c>
    </row>
    <row r="17" spans="1:1" x14ac:dyDescent="0.3">
      <c r="A17">
        <v>0.32283365726470947</v>
      </c>
    </row>
    <row r="18" spans="1:1" x14ac:dyDescent="0.3">
      <c r="A18">
        <v>0.48395669460296631</v>
      </c>
    </row>
    <row r="19" spans="1:1" x14ac:dyDescent="0.3">
      <c r="A19">
        <v>0.77654606103897095</v>
      </c>
    </row>
    <row r="20" spans="1:1" x14ac:dyDescent="0.3">
      <c r="A20">
        <v>1.872967004776001</v>
      </c>
    </row>
    <row r="21" spans="1:1" x14ac:dyDescent="0.3">
      <c r="A21">
        <v>2.0574383735656738</v>
      </c>
    </row>
    <row r="22" spans="1:1" x14ac:dyDescent="0.3">
      <c r="A22">
        <v>2.0134551525115967</v>
      </c>
    </row>
    <row r="23" spans="1:1" x14ac:dyDescent="0.3">
      <c r="A23">
        <v>2.2184429168701172</v>
      </c>
    </row>
    <row r="24" spans="1:1" x14ac:dyDescent="0.3">
      <c r="A24">
        <v>2.2711262702941895</v>
      </c>
    </row>
    <row r="25" spans="1:1" x14ac:dyDescent="0.3">
      <c r="A25">
        <v>2.4657082557678223</v>
      </c>
    </row>
    <row r="26" spans="1:1" x14ac:dyDescent="0.3">
      <c r="A26">
        <v>2.6277768611907959</v>
      </c>
    </row>
    <row r="27" spans="1:1" x14ac:dyDescent="0.3">
      <c r="A27">
        <v>2.6671457290649414</v>
      </c>
    </row>
    <row r="28" spans="1:1" x14ac:dyDescent="0.3">
      <c r="A28">
        <v>2.4414396286010742</v>
      </c>
    </row>
    <row r="29" spans="1:1" x14ac:dyDescent="0.3">
      <c r="A29">
        <v>2.3381595611572266</v>
      </c>
    </row>
    <row r="30" spans="1:1" x14ac:dyDescent="0.3">
      <c r="A30">
        <v>2.1173877716064453</v>
      </c>
    </row>
    <row r="31" spans="1:1" x14ac:dyDescent="0.3">
      <c r="A31">
        <v>1.9235628843307495</v>
      </c>
    </row>
    <row r="32" spans="1:1" x14ac:dyDescent="0.3">
      <c r="A32">
        <v>1.5342354774475098</v>
      </c>
    </row>
    <row r="33" spans="1:1" x14ac:dyDescent="0.3">
      <c r="A33">
        <v>0.98771464824676525</v>
      </c>
    </row>
    <row r="34" spans="1:1" x14ac:dyDescent="0.3">
      <c r="A34">
        <v>0.75334668159484863</v>
      </c>
    </row>
    <row r="35" spans="1:1" x14ac:dyDescent="0.3">
      <c r="A35">
        <v>0.52610915899276733</v>
      </c>
    </row>
    <row r="36" spans="1:1" x14ac:dyDescent="0.3">
      <c r="A36">
        <v>0.15489837527275083</v>
      </c>
    </row>
    <row r="37" spans="1:1" x14ac:dyDescent="0.3">
      <c r="A37">
        <v>4.4246703386306763E-2</v>
      </c>
    </row>
    <row r="38" spans="1:1" x14ac:dyDescent="0.3">
      <c r="A38">
        <v>1.5731751918792725E-3</v>
      </c>
    </row>
    <row r="39" spans="1:1" x14ac:dyDescent="0.3">
      <c r="A39">
        <v>-5.347132682800293E-4</v>
      </c>
    </row>
    <row r="40" spans="1:1" x14ac:dyDescent="0.3">
      <c r="A40">
        <v>1.8468797206878664E-3</v>
      </c>
    </row>
    <row r="41" spans="1:1" x14ac:dyDescent="0.3">
      <c r="A41">
        <v>-1.9609928131103516E-5</v>
      </c>
    </row>
    <row r="42" spans="1:1" x14ac:dyDescent="0.3">
      <c r="A42">
        <v>1.2153685092926023E-3</v>
      </c>
    </row>
    <row r="43" spans="1:1" x14ac:dyDescent="0.3">
      <c r="A43">
        <v>1.3303160667419434E-3</v>
      </c>
    </row>
    <row r="44" spans="1:1" x14ac:dyDescent="0.3">
      <c r="A44">
        <v>1.2153685092926023E-3</v>
      </c>
    </row>
    <row r="45" spans="1:1" x14ac:dyDescent="0.3">
      <c r="A45">
        <v>1.4151930809020996E-3</v>
      </c>
    </row>
    <row r="46" spans="1:1" x14ac:dyDescent="0.3">
      <c r="A46">
        <v>1.5533268451690674E-3</v>
      </c>
    </row>
    <row r="47" spans="1:1" x14ac:dyDescent="0.3">
      <c r="A47">
        <v>1.7531514167785645E-3</v>
      </c>
    </row>
    <row r="48" spans="1:1" x14ac:dyDescent="0.3">
      <c r="A48">
        <v>1.6303360462188721E-3</v>
      </c>
    </row>
    <row r="49" spans="1:1" x14ac:dyDescent="0.3">
      <c r="A49">
        <v>1.8067359924316408E-3</v>
      </c>
    </row>
    <row r="50" spans="1:1" x14ac:dyDescent="0.3">
      <c r="A50">
        <v>-1.023411750793457E-4</v>
      </c>
    </row>
    <row r="51" spans="1:1" x14ac:dyDescent="0.3">
      <c r="A51">
        <v>2.3370981216430664E-4</v>
      </c>
    </row>
    <row r="52" spans="1:1" x14ac:dyDescent="0.3">
      <c r="A52">
        <v>-4.9591064453125E-5</v>
      </c>
    </row>
    <row r="53" spans="1:1" x14ac:dyDescent="0.3">
      <c r="A53">
        <v>2.8645992279052734E-4</v>
      </c>
    </row>
    <row r="54" spans="1:1" x14ac:dyDescent="0.3">
      <c r="A54">
        <v>-1.552581787109375E-3</v>
      </c>
    </row>
    <row r="55" spans="1:1" x14ac:dyDescent="0.3">
      <c r="A55">
        <v>-1.2163519859313965E-3</v>
      </c>
    </row>
    <row r="56" spans="1:1" x14ac:dyDescent="0.3">
      <c r="A56">
        <v>-1.552581787109375E-3</v>
      </c>
    </row>
    <row r="57" spans="1:1" x14ac:dyDescent="0.3">
      <c r="A57">
        <v>-1.2163519859313965E-3</v>
      </c>
    </row>
    <row r="58" spans="1:1" x14ac:dyDescent="0.3">
      <c r="A58">
        <v>-4.9591064453125E-5</v>
      </c>
    </row>
    <row r="59" spans="1:1" x14ac:dyDescent="0.3">
      <c r="A59">
        <v>2.8645992279052734E-4</v>
      </c>
    </row>
    <row r="60" spans="1:1" x14ac:dyDescent="0.3">
      <c r="A60">
        <v>-1.9150972366333008E-4</v>
      </c>
    </row>
    <row r="61" spans="1:1" x14ac:dyDescent="0.3">
      <c r="A61">
        <v>2.8645992279052734E-4</v>
      </c>
    </row>
    <row r="62" spans="1:1" x14ac:dyDescent="0.3">
      <c r="A62">
        <v>1.4492571353912354E-3</v>
      </c>
    </row>
    <row r="63" spans="1:1" x14ac:dyDescent="0.3">
      <c r="A63">
        <v>1.7977237701416016E-2</v>
      </c>
    </row>
    <row r="64" spans="1:1" x14ac:dyDescent="0.3">
      <c r="A64">
        <v>0.25924551486968994</v>
      </c>
    </row>
    <row r="65" spans="1:1" x14ac:dyDescent="0.3">
      <c r="A65">
        <v>0.46329236030578613</v>
      </c>
    </row>
    <row r="66" spans="1:1" x14ac:dyDescent="0.3">
      <c r="A66">
        <v>0.84007477760314941</v>
      </c>
    </row>
    <row r="67" spans="1:1" x14ac:dyDescent="0.3">
      <c r="A67">
        <v>1.3090521097183228</v>
      </c>
    </row>
    <row r="68" spans="1:1" x14ac:dyDescent="0.3">
      <c r="A68">
        <v>2.2713816165924072</v>
      </c>
    </row>
    <row r="69" spans="1:1" x14ac:dyDescent="0.3">
      <c r="A69">
        <v>2.4293415546417236</v>
      </c>
    </row>
    <row r="70" spans="1:1" x14ac:dyDescent="0.3">
      <c r="A70">
        <v>2.7055156230926514</v>
      </c>
    </row>
    <row r="71" spans="1:1" x14ac:dyDescent="0.3">
      <c r="A71">
        <v>3.1017160415649414</v>
      </c>
    </row>
    <row r="72" spans="1:1" x14ac:dyDescent="0.3">
      <c r="A72">
        <v>3.2566843032836914</v>
      </c>
    </row>
    <row r="73" spans="1:1" x14ac:dyDescent="0.3">
      <c r="A73">
        <v>3.1683921813964844</v>
      </c>
    </row>
    <row r="74" spans="1:1" x14ac:dyDescent="0.3">
      <c r="A74">
        <v>3.208052396774292</v>
      </c>
    </row>
    <row r="75" spans="1:1" x14ac:dyDescent="0.3">
      <c r="A75">
        <v>3.0883934497833252</v>
      </c>
    </row>
    <row r="76" spans="1:1" x14ac:dyDescent="0.3">
      <c r="A76">
        <v>2.8127365112304688</v>
      </c>
    </row>
    <row r="77" spans="1:1" x14ac:dyDescent="0.3">
      <c r="A77">
        <v>2.9362139701843262</v>
      </c>
    </row>
    <row r="78" spans="1:1" x14ac:dyDescent="0.3">
      <c r="A78">
        <v>2.1749968528747559</v>
      </c>
    </row>
    <row r="79" spans="1:1" x14ac:dyDescent="0.3">
      <c r="A79">
        <v>2.0243284702301025</v>
      </c>
    </row>
    <row r="80" spans="1:1" x14ac:dyDescent="0.3">
      <c r="A80">
        <v>1.4787020683288574</v>
      </c>
    </row>
    <row r="81" spans="1:1" x14ac:dyDescent="0.3">
      <c r="A81">
        <v>1.1871742010116575</v>
      </c>
    </row>
    <row r="82" spans="1:1" x14ac:dyDescent="0.3">
      <c r="A82">
        <v>0.92201763391494762</v>
      </c>
    </row>
    <row r="83" spans="1:1" x14ac:dyDescent="0.3">
      <c r="A83">
        <v>0.68688023090362549</v>
      </c>
    </row>
    <row r="84" spans="1:1" x14ac:dyDescent="0.3">
      <c r="A84">
        <v>0.21033963561058044</v>
      </c>
    </row>
    <row r="85" spans="1:1" x14ac:dyDescent="0.3">
      <c r="A85">
        <v>6.6249072551727295E-2</v>
      </c>
    </row>
    <row r="86" spans="1:1" x14ac:dyDescent="0.3">
      <c r="A86">
        <v>1.9384622573852539E-3</v>
      </c>
    </row>
    <row r="87" spans="1:1" x14ac:dyDescent="0.3">
      <c r="A87">
        <v>1.3141930103302002E-3</v>
      </c>
    </row>
    <row r="88" spans="1:1" x14ac:dyDescent="0.3">
      <c r="A88">
        <v>6.0051679611206055E-4</v>
      </c>
    </row>
    <row r="89" spans="1:1" x14ac:dyDescent="0.3">
      <c r="A89">
        <v>-7.4535608291625977E-4</v>
      </c>
    </row>
    <row r="90" spans="1:1" x14ac:dyDescent="0.3">
      <c r="A90">
        <v>-1.3709068298339844E-5</v>
      </c>
    </row>
    <row r="91" spans="1:1" x14ac:dyDescent="0.3">
      <c r="A91">
        <v>-1.284480094909668E-4</v>
      </c>
    </row>
    <row r="92" spans="1:1" x14ac:dyDescent="0.3">
      <c r="A92">
        <v>4.5374035835266113E-4</v>
      </c>
    </row>
    <row r="93" spans="1:1" x14ac:dyDescent="0.3">
      <c r="A93">
        <v>6.4998865127563477E-5</v>
      </c>
    </row>
    <row r="94" spans="1:1" x14ac:dyDescent="0.3">
      <c r="A94">
        <v>8.4042549133300781E-6</v>
      </c>
    </row>
    <row r="95" spans="1:1" x14ac:dyDescent="0.3">
      <c r="A95">
        <v>-3.8027763366699219E-4</v>
      </c>
    </row>
    <row r="96" spans="1:1" x14ac:dyDescent="0.3">
      <c r="A96">
        <v>6.8068504333496094E-5</v>
      </c>
    </row>
    <row r="97" spans="1:1" x14ac:dyDescent="0.3">
      <c r="A97">
        <v>-3.4403800964355469E-4</v>
      </c>
    </row>
    <row r="98" spans="1:1" x14ac:dyDescent="0.3">
      <c r="A98">
        <v>1.4329254627227783E-3</v>
      </c>
    </row>
    <row r="99" spans="1:1" x14ac:dyDescent="0.3">
      <c r="A99">
        <v>1.3420283794403076E-3</v>
      </c>
    </row>
    <row r="100" spans="1:1" x14ac:dyDescent="0.3">
      <c r="A100">
        <v>2.0838677883148193E-3</v>
      </c>
    </row>
    <row r="101" spans="1:1" x14ac:dyDescent="0.3">
      <c r="A101">
        <v>1.9929707050323486E-3</v>
      </c>
    </row>
    <row r="102" spans="1:1" x14ac:dyDescent="0.3">
      <c r="A102">
        <v>2.188265323638916E-3</v>
      </c>
    </row>
    <row r="103" spans="1:1" x14ac:dyDescent="0.3">
      <c r="A103">
        <v>2.0973682403564453E-3</v>
      </c>
    </row>
    <row r="104" spans="1:1" x14ac:dyDescent="0.3">
      <c r="A104">
        <v>1.1657774448394775E-3</v>
      </c>
    </row>
    <row r="105" spans="1:1" x14ac:dyDescent="0.3">
      <c r="A105">
        <v>1.5328824520111084E-3</v>
      </c>
    </row>
    <row r="106" spans="1:1" x14ac:dyDescent="0.3">
      <c r="A106">
        <v>2.5634467601776123E-3</v>
      </c>
    </row>
    <row r="107" spans="1:1" x14ac:dyDescent="0.3">
      <c r="A107">
        <v>3.619462251663208E-3</v>
      </c>
    </row>
    <row r="108" spans="1:1" x14ac:dyDescent="0.3">
      <c r="A108">
        <v>2.471923828125E-3</v>
      </c>
    </row>
    <row r="109" spans="1:1" x14ac:dyDescent="0.3">
      <c r="A109">
        <v>1.8278360366821289E-3</v>
      </c>
    </row>
    <row r="110" spans="1:1" x14ac:dyDescent="0.3">
      <c r="A110">
        <v>5.1828920841217041E-3</v>
      </c>
    </row>
    <row r="111" spans="1:1" x14ac:dyDescent="0.3">
      <c r="A111">
        <v>1.3642549514770508E-2</v>
      </c>
    </row>
    <row r="112" spans="1:1" x14ac:dyDescent="0.3">
      <c r="A112">
        <v>1.7110645771026611E-2</v>
      </c>
    </row>
    <row r="113" spans="1:1" x14ac:dyDescent="0.3">
      <c r="A113">
        <v>5.9181541204452515E-2</v>
      </c>
    </row>
    <row r="114" spans="1:1" x14ac:dyDescent="0.3">
      <c r="A114">
        <v>0.10401204228401184</v>
      </c>
    </row>
    <row r="115" spans="1:1" x14ac:dyDescent="0.3">
      <c r="A115">
        <v>0.19744384288787839</v>
      </c>
    </row>
    <row r="116" spans="1:1" x14ac:dyDescent="0.3">
      <c r="A116">
        <v>0.19914540648460388</v>
      </c>
    </row>
    <row r="117" spans="1:1" x14ac:dyDescent="0.3">
      <c r="A117">
        <v>0.25703078508377075</v>
      </c>
    </row>
    <row r="118" spans="1:1" x14ac:dyDescent="0.3">
      <c r="A118">
        <v>0.51967984437942505</v>
      </c>
    </row>
    <row r="119" spans="1:1" x14ac:dyDescent="0.3">
      <c r="A119">
        <v>0.50538116693496704</v>
      </c>
    </row>
    <row r="120" spans="1:1" x14ac:dyDescent="0.3">
      <c r="A120">
        <v>0.77822303771972656</v>
      </c>
    </row>
    <row r="121" spans="1:1" x14ac:dyDescent="0.3">
      <c r="A121">
        <v>0.56448990106582642</v>
      </c>
    </row>
    <row r="122" spans="1:1" x14ac:dyDescent="0.3">
      <c r="A122">
        <v>0.98180407285690319</v>
      </c>
    </row>
    <row r="123" spans="1:1" x14ac:dyDescent="0.3">
      <c r="A123">
        <v>0.74893832206726074</v>
      </c>
    </row>
    <row r="124" spans="1:1" x14ac:dyDescent="0.3">
      <c r="A124">
        <v>1.0360786914825439</v>
      </c>
    </row>
    <row r="125" spans="1:1" x14ac:dyDescent="0.3">
      <c r="A125">
        <v>0.95610666275024403</v>
      </c>
    </row>
    <row r="126" spans="1:1" x14ac:dyDescent="0.3">
      <c r="A126">
        <v>0.88088560104370117</v>
      </c>
    </row>
    <row r="127" spans="1:1" x14ac:dyDescent="0.3">
      <c r="A127">
        <v>0.69878566265106201</v>
      </c>
    </row>
    <row r="128" spans="1:1" x14ac:dyDescent="0.3">
      <c r="A128">
        <v>1.4258999824523926</v>
      </c>
    </row>
    <row r="129" spans="1:1" x14ac:dyDescent="0.3">
      <c r="A129">
        <v>1.1652567386627195</v>
      </c>
    </row>
    <row r="130" spans="1:1" x14ac:dyDescent="0.3">
      <c r="A130">
        <v>0.9353255033493042</v>
      </c>
    </row>
    <row r="131" spans="1:1" x14ac:dyDescent="0.3">
      <c r="A131">
        <v>0.6700095534324646</v>
      </c>
    </row>
    <row r="132" spans="1:1" x14ac:dyDescent="0.3">
      <c r="A132">
        <v>0.23622152209281921</v>
      </c>
    </row>
    <row r="133" spans="1:1" x14ac:dyDescent="0.3">
      <c r="A133">
        <v>0.10189405083656312</v>
      </c>
    </row>
    <row r="134" spans="1:1" x14ac:dyDescent="0.3">
      <c r="A134">
        <v>9.3348026275634766E-3</v>
      </c>
    </row>
    <row r="135" spans="1:1" x14ac:dyDescent="0.3">
      <c r="A135">
        <v>7.0176422595977783E-3</v>
      </c>
    </row>
    <row r="136" spans="1:1" x14ac:dyDescent="0.3">
      <c r="A136">
        <v>3.7671327590942383E-3</v>
      </c>
    </row>
    <row r="137" spans="1:1" x14ac:dyDescent="0.3">
      <c r="A137">
        <v>1.8958747386932373E-3</v>
      </c>
    </row>
    <row r="138" spans="1:1" x14ac:dyDescent="0.3">
      <c r="A138">
        <v>3.0306577682495117E-3</v>
      </c>
    </row>
    <row r="139" spans="1:1" x14ac:dyDescent="0.3">
      <c r="A139">
        <v>3.1695961952209473E-3</v>
      </c>
    </row>
    <row r="140" spans="1:1" x14ac:dyDescent="0.3">
      <c r="A140">
        <v>2.8403997421264648E-3</v>
      </c>
    </row>
    <row r="141" spans="1:1" x14ac:dyDescent="0.3">
      <c r="A141">
        <v>3.1775832176208496E-3</v>
      </c>
    </row>
    <row r="142" spans="1:1" x14ac:dyDescent="0.3">
      <c r="A142">
        <v>2.9446184635162354E-3</v>
      </c>
    </row>
    <row r="143" spans="1:1" x14ac:dyDescent="0.3">
      <c r="A143">
        <v>3.2818019390106201E-3</v>
      </c>
    </row>
    <row r="144" spans="1:1" x14ac:dyDescent="0.3">
      <c r="A144">
        <v>3.02162766456604E-3</v>
      </c>
    </row>
    <row r="145" spans="1:1" x14ac:dyDescent="0.3">
      <c r="A145">
        <v>3.3353865146636963E-3</v>
      </c>
    </row>
    <row r="146" spans="1:1" x14ac:dyDescent="0.3">
      <c r="A146">
        <v>3.220677375793457E-3</v>
      </c>
    </row>
    <row r="147" spans="1:1" x14ac:dyDescent="0.3">
      <c r="A147">
        <v>3.5568475723266602E-3</v>
      </c>
    </row>
    <row r="148" spans="1:1" x14ac:dyDescent="0.3">
      <c r="A148">
        <v>9.8239779472351074E-3</v>
      </c>
    </row>
    <row r="149" spans="1:1" x14ac:dyDescent="0.3">
      <c r="A149">
        <v>1.0160148143768311E-2</v>
      </c>
    </row>
    <row r="150" spans="1:1" x14ac:dyDescent="0.3">
      <c r="A150">
        <v>3.3276677131652832E-3</v>
      </c>
    </row>
    <row r="151" spans="1:1" x14ac:dyDescent="0.3">
      <c r="A151">
        <v>3.6638379096984863E-3</v>
      </c>
    </row>
    <row r="152" spans="1:1" x14ac:dyDescent="0.3">
      <c r="A152">
        <v>3.3276677131652832E-3</v>
      </c>
    </row>
    <row r="153" spans="1:1" x14ac:dyDescent="0.3">
      <c r="A153">
        <v>3.6638379096984863E-3</v>
      </c>
    </row>
    <row r="154" spans="1:1" x14ac:dyDescent="0.3">
      <c r="A154">
        <v>2.6792287826538086E-3</v>
      </c>
    </row>
    <row r="155" spans="1:1" x14ac:dyDescent="0.3">
      <c r="A155">
        <v>3.0153989791870117E-3</v>
      </c>
    </row>
    <row r="156" spans="1:1" x14ac:dyDescent="0.3">
      <c r="A156">
        <v>2.6705563068389893E-3</v>
      </c>
    </row>
    <row r="157" spans="1:1" x14ac:dyDescent="0.3">
      <c r="A157">
        <v>3.1486451625823975E-3</v>
      </c>
    </row>
    <row r="158" spans="1:1" x14ac:dyDescent="0.3">
      <c r="A158">
        <v>2.0819306373596191E-3</v>
      </c>
    </row>
    <row r="159" spans="1:1" x14ac:dyDescent="0.3">
      <c r="A159">
        <v>2.0381897687911987E-2</v>
      </c>
    </row>
    <row r="160" spans="1:1" x14ac:dyDescent="0.3">
      <c r="A160">
        <v>0.34933102130889893</v>
      </c>
    </row>
    <row r="161" spans="1:1" x14ac:dyDescent="0.3">
      <c r="A161">
        <v>0.5215187668800354</v>
      </c>
    </row>
    <row r="162" spans="1:1" x14ac:dyDescent="0.3">
      <c r="A162">
        <v>0.69945782423019409</v>
      </c>
    </row>
    <row r="163" spans="1:1" x14ac:dyDescent="0.3">
      <c r="A163">
        <v>1.0164904594421389</v>
      </c>
    </row>
    <row r="164" spans="1:1" x14ac:dyDescent="0.3">
      <c r="A164">
        <v>1.7170472145080566</v>
      </c>
    </row>
    <row r="165" spans="1:1" x14ac:dyDescent="0.3">
      <c r="A165">
        <v>2.1314778327941895</v>
      </c>
    </row>
    <row r="166" spans="1:1" x14ac:dyDescent="0.3">
      <c r="A166">
        <v>2.7887394428253174</v>
      </c>
    </row>
    <row r="167" spans="1:1" x14ac:dyDescent="0.3">
      <c r="A167">
        <v>3.3312675952911377</v>
      </c>
    </row>
    <row r="168" spans="1:1" x14ac:dyDescent="0.3">
      <c r="A168">
        <v>3.2720978260040283</v>
      </c>
    </row>
    <row r="169" spans="1:1" x14ac:dyDescent="0.3">
      <c r="A169">
        <v>3.2670230865478516</v>
      </c>
    </row>
    <row r="170" spans="1:1" x14ac:dyDescent="0.3">
      <c r="A170">
        <v>3.3711938858032227</v>
      </c>
    </row>
    <row r="171" spans="1:1" x14ac:dyDescent="0.3">
      <c r="A171">
        <v>3.4027445316314697</v>
      </c>
    </row>
    <row r="172" spans="1:1" x14ac:dyDescent="0.3">
      <c r="A172">
        <v>3.1083114147186279</v>
      </c>
    </row>
    <row r="173" spans="1:1" x14ac:dyDescent="0.3">
      <c r="A173">
        <v>3.0288310050964355</v>
      </c>
    </row>
    <row r="174" spans="1:1" x14ac:dyDescent="0.3">
      <c r="A174">
        <v>2.4124352931976318</v>
      </c>
    </row>
    <row r="175" spans="1:1" x14ac:dyDescent="0.3">
      <c r="A175">
        <v>2.2068424224853516</v>
      </c>
    </row>
    <row r="176" spans="1:1" x14ac:dyDescent="0.3">
      <c r="A176">
        <v>1.7584418058395386</v>
      </c>
    </row>
    <row r="177" spans="1:1" x14ac:dyDescent="0.3">
      <c r="A177">
        <v>1.3911725282669067</v>
      </c>
    </row>
    <row r="178" spans="1:1" x14ac:dyDescent="0.3">
      <c r="A178">
        <v>0.68444526195526123</v>
      </c>
    </row>
    <row r="179" spans="1:1" x14ac:dyDescent="0.3">
      <c r="A179">
        <v>0.45264407992362976</v>
      </c>
    </row>
    <row r="180" spans="1:1" x14ac:dyDescent="0.3">
      <c r="A180">
        <v>0.18964844942092896</v>
      </c>
    </row>
    <row r="181" spans="1:1" x14ac:dyDescent="0.3">
      <c r="A181">
        <v>6.1380982398986816E-2</v>
      </c>
    </row>
    <row r="182" spans="1:1" x14ac:dyDescent="0.3">
      <c r="A182">
        <v>6.641685962677002E-3</v>
      </c>
    </row>
    <row r="183" spans="1:1" x14ac:dyDescent="0.3">
      <c r="A183">
        <v>2.8377175331115723E-3</v>
      </c>
    </row>
    <row r="184" spans="1:1" x14ac:dyDescent="0.3">
      <c r="A184">
        <v>3.3991634845733643E-3</v>
      </c>
    </row>
    <row r="185" spans="1:1" x14ac:dyDescent="0.3">
      <c r="A185">
        <v>1.6449093818664551E-3</v>
      </c>
    </row>
    <row r="186" spans="1:1" x14ac:dyDescent="0.3">
      <c r="A186">
        <v>2.7393698692321777E-3</v>
      </c>
    </row>
    <row r="187" spans="1:1" x14ac:dyDescent="0.3">
      <c r="A187">
        <v>3.5135149955749512E-3</v>
      </c>
    </row>
    <row r="188" spans="1:1" x14ac:dyDescent="0.3">
      <c r="A188">
        <v>2.7393698692321777E-3</v>
      </c>
    </row>
    <row r="189" spans="1:1" x14ac:dyDescent="0.3">
      <c r="A189">
        <v>3.2262206077575684E-3</v>
      </c>
    </row>
    <row r="190" spans="1:1" x14ac:dyDescent="0.3">
      <c r="A190">
        <v>2.7393698692321777E-3</v>
      </c>
    </row>
    <row r="191" spans="1:1" x14ac:dyDescent="0.3">
      <c r="A191">
        <v>3.255993127822876E-3</v>
      </c>
    </row>
    <row r="192" spans="1:1" x14ac:dyDescent="0.3">
      <c r="A192">
        <v>3.6799311637878418E-3</v>
      </c>
    </row>
    <row r="193" spans="1:1" x14ac:dyDescent="0.3">
      <c r="A193">
        <v>3.2774507999420166E-3</v>
      </c>
    </row>
    <row r="194" spans="1:1" x14ac:dyDescent="0.3">
      <c r="A194">
        <v>-9.2566013336181641E-4</v>
      </c>
    </row>
    <row r="195" spans="1:1" x14ac:dyDescent="0.3">
      <c r="A195">
        <v>-1.1142492294311523E-3</v>
      </c>
    </row>
    <row r="196" spans="1:1" x14ac:dyDescent="0.3">
      <c r="A196">
        <v>-3.0078291893005371E-3</v>
      </c>
    </row>
    <row r="197" spans="1:1" x14ac:dyDescent="0.3">
      <c r="A197">
        <v>-3.2060742378234863E-3</v>
      </c>
    </row>
    <row r="198" spans="1:1" x14ac:dyDescent="0.3">
      <c r="A198">
        <v>-2.9119253158569336E-3</v>
      </c>
    </row>
    <row r="199" spans="1:1" x14ac:dyDescent="0.3">
      <c r="A199">
        <v>-3.1101703643798828E-3</v>
      </c>
    </row>
    <row r="200" spans="1:1" x14ac:dyDescent="0.3">
      <c r="A200">
        <v>-4.2862892150878906E-3</v>
      </c>
    </row>
    <row r="201" spans="1:1" x14ac:dyDescent="0.3">
      <c r="A201">
        <v>-3.8225054740905762E-3</v>
      </c>
    </row>
    <row r="202" spans="1:1" x14ac:dyDescent="0.3">
      <c r="A202">
        <v>-4.0064454078674316E-3</v>
      </c>
    </row>
    <row r="203" spans="1:1" x14ac:dyDescent="0.3">
      <c r="A203">
        <v>-3.6392807960510254E-3</v>
      </c>
    </row>
    <row r="204" spans="1:1" x14ac:dyDescent="0.3">
      <c r="A204">
        <v>-4.8837661743164063E-3</v>
      </c>
    </row>
    <row r="205" spans="1:1" x14ac:dyDescent="0.3">
      <c r="A205">
        <v>4.5579671859741211E-4</v>
      </c>
    </row>
    <row r="206" spans="1:1" x14ac:dyDescent="0.3">
      <c r="A206">
        <v>-3.5243630409240723E-3</v>
      </c>
    </row>
    <row r="207" spans="1:1" x14ac:dyDescent="0.3">
      <c r="A207">
        <v>6.6482424736022949E-3</v>
      </c>
    </row>
    <row r="208" spans="1:1" x14ac:dyDescent="0.3">
      <c r="A208">
        <v>1.9156843423843384E-2</v>
      </c>
    </row>
    <row r="209" spans="1:1" x14ac:dyDescent="0.3">
      <c r="A209">
        <v>7.1330875158309937E-2</v>
      </c>
    </row>
    <row r="210" spans="1:1" x14ac:dyDescent="0.3">
      <c r="A210">
        <v>7.5500905513763428E-2</v>
      </c>
    </row>
    <row r="211" spans="1:1" x14ac:dyDescent="0.3">
      <c r="A211">
        <v>0.18509763479232788</v>
      </c>
    </row>
    <row r="212" spans="1:1" x14ac:dyDescent="0.3">
      <c r="A212">
        <v>0.29310080409049988</v>
      </c>
    </row>
    <row r="213" spans="1:1" x14ac:dyDescent="0.3">
      <c r="A213">
        <v>0.51667749881744385</v>
      </c>
    </row>
    <row r="214" spans="1:1" x14ac:dyDescent="0.3">
      <c r="A214">
        <v>0.17444625496864319</v>
      </c>
    </row>
    <row r="215" spans="1:1" x14ac:dyDescent="0.3">
      <c r="A215">
        <v>0.23510032892227173</v>
      </c>
    </row>
    <row r="216" spans="1:1" x14ac:dyDescent="0.3">
      <c r="A216">
        <v>1.0237612724304199</v>
      </c>
    </row>
    <row r="217" spans="1:1" x14ac:dyDescent="0.3">
      <c r="A217">
        <v>0.82166874408721924</v>
      </c>
    </row>
    <row r="218" spans="1:1" x14ac:dyDescent="0.3">
      <c r="A218">
        <v>0.77935111522674561</v>
      </c>
    </row>
    <row r="219" spans="1:1" x14ac:dyDescent="0.3">
      <c r="A219">
        <v>0.85319530963897705</v>
      </c>
    </row>
    <row r="220" spans="1:1" x14ac:dyDescent="0.3">
      <c r="A220">
        <v>0.85296642780303955</v>
      </c>
    </row>
    <row r="221" spans="1:1" x14ac:dyDescent="0.3">
      <c r="A221">
        <v>0.71994763612747192</v>
      </c>
    </row>
    <row r="222" spans="1:1" x14ac:dyDescent="0.3">
      <c r="A222">
        <v>0.61559778451919556</v>
      </c>
    </row>
    <row r="223" spans="1:1" x14ac:dyDescent="0.3">
      <c r="A223">
        <v>0.46820244193077087</v>
      </c>
    </row>
    <row r="224" spans="1:1" x14ac:dyDescent="0.3">
      <c r="A224">
        <v>0.36989259719848633</v>
      </c>
    </row>
    <row r="225" spans="1:1" x14ac:dyDescent="0.3">
      <c r="A225">
        <v>0.18086931109428409</v>
      </c>
    </row>
    <row r="226" spans="1:1" x14ac:dyDescent="0.3">
      <c r="A226">
        <v>0.32402798533439636</v>
      </c>
    </row>
    <row r="227" spans="1:1" x14ac:dyDescent="0.3">
      <c r="A227">
        <v>0.23136496543884277</v>
      </c>
    </row>
    <row r="228" spans="1:1" x14ac:dyDescent="0.3">
      <c r="A228">
        <v>0.10037681460380554</v>
      </c>
    </row>
    <row r="229" spans="1:1" x14ac:dyDescent="0.3">
      <c r="A229">
        <v>1.0011762380599976E-2</v>
      </c>
    </row>
    <row r="230" spans="1:1" x14ac:dyDescent="0.3">
      <c r="A230">
        <v>-5.0860047340393066E-3</v>
      </c>
    </row>
    <row r="231" spans="1:1" x14ac:dyDescent="0.3">
      <c r="A231">
        <v>-1.2665390968322754E-2</v>
      </c>
    </row>
    <row r="232" spans="1:1" x14ac:dyDescent="0.3">
      <c r="A232">
        <v>-1.7830133438110352E-3</v>
      </c>
    </row>
    <row r="233" spans="1:1" x14ac:dyDescent="0.3">
      <c r="A233">
        <v>-2.2909641265869141E-3</v>
      </c>
    </row>
    <row r="234" spans="1:1" x14ac:dyDescent="0.3">
      <c r="A234">
        <v>-3.0381679534912109E-3</v>
      </c>
    </row>
    <row r="235" spans="1:1" x14ac:dyDescent="0.3">
      <c r="A235">
        <v>-3.0973553657531738E-3</v>
      </c>
    </row>
    <row r="236" spans="1:1" x14ac:dyDescent="0.3">
      <c r="A236">
        <v>-3.0399560928344727E-3</v>
      </c>
    </row>
    <row r="237" spans="1:1" x14ac:dyDescent="0.3">
      <c r="A237">
        <v>-3.0274391174316406E-3</v>
      </c>
    </row>
    <row r="238" spans="1:1" x14ac:dyDescent="0.3">
      <c r="A238">
        <v>-5.6385993957519531E-5</v>
      </c>
    </row>
    <row r="239" spans="1:1" x14ac:dyDescent="0.3">
      <c r="A239">
        <v>4.5828521251678467E-3</v>
      </c>
    </row>
    <row r="240" spans="1:1" x14ac:dyDescent="0.3">
      <c r="A240">
        <v>2.0867586135864255E-4</v>
      </c>
    </row>
    <row r="241" spans="1:1" x14ac:dyDescent="0.3">
      <c r="A241">
        <v>2.5847554206848145E-3</v>
      </c>
    </row>
    <row r="242" spans="1:1" x14ac:dyDescent="0.3">
      <c r="A242">
        <v>-2.9523372650146484E-3</v>
      </c>
    </row>
    <row r="243" spans="1:1" x14ac:dyDescent="0.3">
      <c r="A243">
        <v>-3.0363202095031738E-3</v>
      </c>
    </row>
    <row r="244" spans="1:1" x14ac:dyDescent="0.3">
      <c r="A244">
        <v>-2.0712614059448238E-3</v>
      </c>
    </row>
    <row r="245" spans="1:1" x14ac:dyDescent="0.3">
      <c r="A245">
        <v>2.3031234741210935E-4</v>
      </c>
    </row>
    <row r="246" spans="1:1" x14ac:dyDescent="0.3">
      <c r="A246">
        <v>-3.229677677154541E-3</v>
      </c>
    </row>
    <row r="247" spans="1:1" x14ac:dyDescent="0.3">
      <c r="A247">
        <v>-9.2792510986328125E-4</v>
      </c>
    </row>
    <row r="248" spans="1:1" x14ac:dyDescent="0.3">
      <c r="A248">
        <v>-3.1652450561523442E-3</v>
      </c>
    </row>
    <row r="249" spans="1:1" x14ac:dyDescent="0.3">
      <c r="A249">
        <v>-8.6349248886108398E-4</v>
      </c>
    </row>
    <row r="250" spans="1:1" x14ac:dyDescent="0.3">
      <c r="A250">
        <v>-3.5977363586425781E-3</v>
      </c>
    </row>
    <row r="251" spans="1:1" x14ac:dyDescent="0.3">
      <c r="A251">
        <v>-1.2959837913513184E-3</v>
      </c>
    </row>
    <row r="252" spans="1:1" x14ac:dyDescent="0.3">
      <c r="A252">
        <v>-3.7396550178527832E-3</v>
      </c>
    </row>
    <row r="253" spans="1:1" x14ac:dyDescent="0.3">
      <c r="A253">
        <v>-1.2959837913513184E-3</v>
      </c>
    </row>
    <row r="254" spans="1:1" x14ac:dyDescent="0.3">
      <c r="A254">
        <v>-1.3120949268341064E-2</v>
      </c>
    </row>
    <row r="255" spans="1:1" x14ac:dyDescent="0.3">
      <c r="A255">
        <v>3.1488239765167236E-3</v>
      </c>
    </row>
    <row r="256" spans="1:1" x14ac:dyDescent="0.3">
      <c r="A256">
        <v>3.0903875827789307E-2</v>
      </c>
    </row>
    <row r="257" spans="1:1" x14ac:dyDescent="0.3">
      <c r="A257">
        <v>8.3713799715042114E-2</v>
      </c>
    </row>
    <row r="258" spans="1:1" x14ac:dyDescent="0.3">
      <c r="A258">
        <v>0.14454385638237</v>
      </c>
    </row>
    <row r="259" spans="1:1" x14ac:dyDescent="0.3">
      <c r="A259">
        <v>0.20960590243339541</v>
      </c>
    </row>
    <row r="260" spans="1:1" x14ac:dyDescent="0.3">
      <c r="A260">
        <v>0.34077811241149902</v>
      </c>
    </row>
    <row r="261" spans="1:1" x14ac:dyDescent="0.3">
      <c r="A261">
        <v>0.65160614252090454</v>
      </c>
    </row>
    <row r="262" spans="1:1" x14ac:dyDescent="0.3">
      <c r="A262">
        <v>0.47858402132987976</v>
      </c>
    </row>
    <row r="263" spans="1:1" x14ac:dyDescent="0.3">
      <c r="A263">
        <v>0.39420899748802185</v>
      </c>
    </row>
    <row r="264" spans="1:1" x14ac:dyDescent="0.3">
      <c r="A264">
        <v>0.43453711271286011</v>
      </c>
    </row>
    <row r="265" spans="1:1" x14ac:dyDescent="0.3">
      <c r="A265">
        <v>0.40555274486541748</v>
      </c>
    </row>
    <row r="266" spans="1:1" x14ac:dyDescent="0.3">
      <c r="A266">
        <v>0.51920711994171143</v>
      </c>
    </row>
    <row r="267" spans="1:1" x14ac:dyDescent="0.3">
      <c r="A267">
        <v>0.55514389276504517</v>
      </c>
    </row>
    <row r="268" spans="1:1" x14ac:dyDescent="0.3">
      <c r="A268">
        <v>0.62495994567871094</v>
      </c>
    </row>
    <row r="269" spans="1:1" x14ac:dyDescent="0.3">
      <c r="A269">
        <v>0.48304063081741339</v>
      </c>
    </row>
    <row r="270" spans="1:1" x14ac:dyDescent="0.3">
      <c r="A270">
        <v>0.56882673501968384</v>
      </c>
    </row>
    <row r="271" spans="1:1" x14ac:dyDescent="0.3">
      <c r="A271">
        <v>0.56275671720504761</v>
      </c>
    </row>
    <row r="272" spans="1:1" x14ac:dyDescent="0.3">
      <c r="A272">
        <v>0.38444113731384277</v>
      </c>
    </row>
    <row r="273" spans="1:1" x14ac:dyDescent="0.3">
      <c r="A273">
        <v>0.38697296380996704</v>
      </c>
    </row>
    <row r="274" spans="1:1" x14ac:dyDescent="0.3">
      <c r="A274">
        <v>0.30415767431259155</v>
      </c>
    </row>
    <row r="275" spans="1:1" x14ac:dyDescent="0.3">
      <c r="A275">
        <v>0.21485203504562375</v>
      </c>
    </row>
    <row r="276" spans="1:1" x14ac:dyDescent="0.3">
      <c r="A276">
        <v>9.0634405612945557E-2</v>
      </c>
    </row>
    <row r="277" spans="1:1" x14ac:dyDescent="0.3">
      <c r="A277">
        <v>-9.9396705627441406E-4</v>
      </c>
    </row>
    <row r="278" spans="1:1" x14ac:dyDescent="0.3">
      <c r="A278">
        <v>3.5813450813293457E-3</v>
      </c>
    </row>
    <row r="279" spans="1:1" x14ac:dyDescent="0.3">
      <c r="A279">
        <v>1.1551082134246826E-3</v>
      </c>
    </row>
    <row r="280" spans="1:1" x14ac:dyDescent="0.3">
      <c r="A280">
        <v>-1.5037059783935549E-3</v>
      </c>
    </row>
    <row r="281" spans="1:1" x14ac:dyDescent="0.3">
      <c r="A281">
        <v>-1.1698007583618164E-3</v>
      </c>
    </row>
    <row r="282" spans="1:1" x14ac:dyDescent="0.3">
      <c r="A282">
        <v>-1.4958977699279783E-3</v>
      </c>
    </row>
    <row r="283" spans="1:1" x14ac:dyDescent="0.3">
      <c r="A283">
        <v>-7.2836875915527344E-4</v>
      </c>
    </row>
    <row r="284" spans="1:1" x14ac:dyDescent="0.3">
      <c r="A284">
        <v>-1.4958977699279783E-3</v>
      </c>
    </row>
    <row r="285" spans="1:1" x14ac:dyDescent="0.3">
      <c r="A285">
        <v>-6.415247917175293E-4</v>
      </c>
    </row>
    <row r="286" spans="1:1" x14ac:dyDescent="0.3">
      <c r="A286">
        <v>-1.4942288398742676E-3</v>
      </c>
    </row>
    <row r="287" spans="1:1" x14ac:dyDescent="0.3">
      <c r="A287">
        <v>-6.5815448760986328E-4</v>
      </c>
    </row>
    <row r="288" spans="1:1" x14ac:dyDescent="0.3">
      <c r="A288">
        <v>-2.7295351028442383E-3</v>
      </c>
    </row>
    <row r="289" spans="1:1" x14ac:dyDescent="0.3">
      <c r="A289">
        <v>-3.6785602569580078E-3</v>
      </c>
    </row>
    <row r="290" spans="1:1" x14ac:dyDescent="0.3">
      <c r="A290">
        <v>-7.1542859077453613E-3</v>
      </c>
    </row>
    <row r="291" spans="1:1" x14ac:dyDescent="0.3">
      <c r="A291">
        <v>-8.0168247222900391E-3</v>
      </c>
    </row>
    <row r="292" spans="1:1" x14ac:dyDescent="0.3">
      <c r="A292">
        <v>-7.0911645889282227E-4</v>
      </c>
    </row>
    <row r="293" spans="1:1" x14ac:dyDescent="0.3">
      <c r="A293">
        <v>-1.4258027076721191E-3</v>
      </c>
    </row>
    <row r="294" spans="1:1" x14ac:dyDescent="0.3">
      <c r="A294">
        <v>1.5163123607635498E-3</v>
      </c>
    </row>
    <row r="295" spans="1:1" x14ac:dyDescent="0.3">
      <c r="A295">
        <v>7.9968571662902832E-4</v>
      </c>
    </row>
    <row r="296" spans="1:1" x14ac:dyDescent="0.3">
      <c r="A296">
        <v>-2.3015141487121582E-3</v>
      </c>
    </row>
    <row r="297" spans="1:1" x14ac:dyDescent="0.3">
      <c r="A297">
        <v>-1.9593238830566406E-3</v>
      </c>
    </row>
    <row r="298" spans="1:1" x14ac:dyDescent="0.3">
      <c r="A298">
        <v>-5.3639411926269531E-3</v>
      </c>
    </row>
    <row r="299" spans="1:1" x14ac:dyDescent="0.3">
      <c r="A299">
        <v>-5.0217509269714355E-3</v>
      </c>
    </row>
    <row r="300" spans="1:1" x14ac:dyDescent="0.3">
      <c r="A300">
        <v>-4.2464733123779297E-3</v>
      </c>
    </row>
    <row r="301" spans="1:1" x14ac:dyDescent="0.3">
      <c r="A301">
        <v>-3.6349892616271977E-3</v>
      </c>
    </row>
    <row r="302" spans="1:1" x14ac:dyDescent="0.3">
      <c r="A302">
        <v>-8.6352825164794922E-3</v>
      </c>
    </row>
    <row r="303" spans="1:1" x14ac:dyDescent="0.3">
      <c r="A303">
        <v>1.0550528764724731E-2</v>
      </c>
    </row>
    <row r="304" spans="1:1" x14ac:dyDescent="0.3">
      <c r="A304">
        <v>0.11792692542076112</v>
      </c>
    </row>
    <row r="305" spans="1:1" x14ac:dyDescent="0.3">
      <c r="A305">
        <v>0.19771277904510495</v>
      </c>
    </row>
    <row r="306" spans="1:1" x14ac:dyDescent="0.3">
      <c r="A306">
        <v>0.1685987114906311</v>
      </c>
    </row>
    <row r="307" spans="1:1" x14ac:dyDescent="0.3">
      <c r="A307">
        <v>0.29929095506668091</v>
      </c>
    </row>
    <row r="308" spans="1:1" x14ac:dyDescent="0.3">
      <c r="A308">
        <v>0.46885374188423162</v>
      </c>
    </row>
    <row r="309" spans="1:1" x14ac:dyDescent="0.3">
      <c r="A309">
        <v>0.7687339186668396</v>
      </c>
    </row>
    <row r="310" spans="1:1" x14ac:dyDescent="0.3">
      <c r="A310">
        <v>0.6765936017036438</v>
      </c>
    </row>
    <row r="311" spans="1:1" x14ac:dyDescent="0.3">
      <c r="A311">
        <v>0.78426313400268555</v>
      </c>
    </row>
    <row r="312" spans="1:1" x14ac:dyDescent="0.3">
      <c r="A312">
        <v>1.4588158130645752</v>
      </c>
    </row>
    <row r="313" spans="1:1" x14ac:dyDescent="0.3">
      <c r="A313">
        <v>1.5278246402740481</v>
      </c>
    </row>
    <row r="314" spans="1:1" x14ac:dyDescent="0.3">
      <c r="A314">
        <v>1.4080345630645752</v>
      </c>
    </row>
    <row r="315" spans="1:1" x14ac:dyDescent="0.3">
      <c r="A315">
        <v>1.4272792339324951</v>
      </c>
    </row>
    <row r="316" spans="1:1" x14ac:dyDescent="0.3">
      <c r="A316">
        <v>1.0836927890777588</v>
      </c>
    </row>
    <row r="317" spans="1:1" x14ac:dyDescent="0.3">
      <c r="A317">
        <v>0.9767228364944458</v>
      </c>
    </row>
    <row r="318" spans="1:1" x14ac:dyDescent="0.3">
      <c r="A318">
        <v>0.93197345733642578</v>
      </c>
    </row>
    <row r="319" spans="1:1" x14ac:dyDescent="0.3">
      <c r="A319">
        <v>0.63496935367584229</v>
      </c>
    </row>
    <row r="320" spans="1:1" x14ac:dyDescent="0.3">
      <c r="A320">
        <v>0.46575909852981567</v>
      </c>
    </row>
    <row r="321" spans="1:1" x14ac:dyDescent="0.3">
      <c r="A321">
        <v>0.39399158954620361</v>
      </c>
    </row>
    <row r="322" spans="1:1" x14ac:dyDescent="0.3">
      <c r="A322">
        <v>0.26227134466171265</v>
      </c>
    </row>
    <row r="323" spans="1:1" x14ac:dyDescent="0.3">
      <c r="A323">
        <v>0.15775296092033386</v>
      </c>
    </row>
    <row r="324" spans="1:1" x14ac:dyDescent="0.3">
      <c r="A324">
        <v>0.10988929867744446</v>
      </c>
    </row>
    <row r="325" spans="1:1" x14ac:dyDescent="0.3">
      <c r="A325">
        <v>1.4683157205581663E-2</v>
      </c>
    </row>
    <row r="326" spans="1:1" x14ac:dyDescent="0.3">
      <c r="A326">
        <v>2.2324532270431519E-2</v>
      </c>
    </row>
    <row r="327" spans="1:1" x14ac:dyDescent="0.3">
      <c r="A327">
        <v>1.812279224395752E-4</v>
      </c>
    </row>
    <row r="328" spans="1:1" x14ac:dyDescent="0.3">
      <c r="A328">
        <v>-5.3789019584655762E-3</v>
      </c>
    </row>
    <row r="329" spans="1:1" x14ac:dyDescent="0.3">
      <c r="A329">
        <v>-5.8748722076416016E-3</v>
      </c>
    </row>
    <row r="330" spans="1:1" x14ac:dyDescent="0.3">
      <c r="A330">
        <v>-2.862095832824707E-3</v>
      </c>
    </row>
    <row r="331" spans="1:1" x14ac:dyDescent="0.3">
      <c r="A331">
        <v>-4.7161579132080078E-3</v>
      </c>
    </row>
    <row r="332" spans="1:1" x14ac:dyDescent="0.3">
      <c r="A332">
        <v>-2.2860169410705566E-3</v>
      </c>
    </row>
    <row r="333" spans="1:1" x14ac:dyDescent="0.3">
      <c r="A333">
        <v>-2.4526119232177734E-3</v>
      </c>
    </row>
    <row r="334" spans="1:1" x14ac:dyDescent="0.3">
      <c r="A334">
        <v>-9.3495845794677724E-4</v>
      </c>
    </row>
    <row r="335" spans="1:1" x14ac:dyDescent="0.3">
      <c r="A335">
        <v>-6.5857172012329102E-4</v>
      </c>
    </row>
    <row r="336" spans="1:1" x14ac:dyDescent="0.3">
      <c r="A336">
        <v>-1.5294551849365234E-4</v>
      </c>
    </row>
    <row r="337" spans="1:1" x14ac:dyDescent="0.3">
      <c r="A337">
        <v>1.2903809547424316E-3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5 4 f d a 8 - 8 e 0 3 - 4 f 2 4 - a 7 a b - b f e 7 a 2 c 4 a 0 a b "   x m l n s = " h t t p : / / s c h e m a s . m i c r o s o f t . c o m / D a t a M a s h u p " > A A A A A G s O A A B Q S w M E F A A C A A g A L K l c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C y p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q V x S w r B m c 2 Q L A A B 1 F g E A E w A c A E Z v c m 1 1 b G F z L 1 N l Y 3 R p b 2 4 x L m 0 g o h g A K K A U A A A A A A A A A A A A A A A A A A A A A A A A A A A A 7 Z 1 d T 9 t q F k b v k f o f I l e q Q M p w s r e T A B 1 x c Q b a 0 x m d f k y h p x c F H Q X y t k R N b C Y 2 p 4 O q / v e x 8 / k m 2 f u h r e Y C o a c 3 N F 6 2 Y z a x v R I t Q R E u y 0 G e N U 6 m X + X v j 7 Y e b R V X v X H o N 8 p e 8 b n 1 P B + H y 1 5 R H v W G I e v 3 x i 9 7 1 + 8 H 5 d V 8 8 f v Q K 6 / C + M W L x m F j G M q t R v X v J L 8 Z X 4 Z q w c l / h r v H v b J 3 0 S v C d l K E 8 V 9 h H L I w / n R 7 W S 2 9 v h m W u / 0 Z 3 v 0 y y P r 5 l 2 I 3 C 2 X S b C T 9 f z y b r H g 0 W / H N O B Q 3 o 9 B / f R 2 y e p d H V 7 3 h s J d 9 C s l O c / K k / Y v 8 z / q A 9 Q c O e H q g X z + c X F 6 F U e 8 w q f a R N P 9 Z h t F h 8 k O 7 S s 6 / f a g P 6 n x 6 K I + T X / v 9 a n 5 H N 0 W Z j 5 L q i U 5 7 F 8 O w W y 0 9 y o c 3 o 2 z 7 h w + 2 m s i / i j y r J h N 6 l 1 e N 5 O v k i Z K k G l 8 4 H Y z C u / I y S Z 4 m S f L k e L Z k 9 z Q / D f 8 t t z 8 s V j k 9 O m 8 m t 9 W / X 0 a j X / r 9 x t X V 0 9 H o a V H s t q p / y c 6 T a u t m s l V / q S Z w / e c w r 3 5 I 1 U s i r X f 8 5 N X N 6 C K M F z t d X e O 8 2 t j a t H v n p l 1 v U 7 1 z U / U 2 b d + 5 a d v b t H P n p h 1 v U 7 l z U 4 k 2 L f J h b 4 x H v L a K u 7 E 5 5 L V V 3 I 3 N M a + t 4 m 5 s D n p t F X d j c 9 R r q 7 g b m 8 N e W y X e + G Y 0 C u P 3 g 6 w M 4 8 m W H + I l 5 5 P 1 6 v O p X n d + u v x e 7 W d 4 1 z k 1 W e l 7 z q r 5 3 m 9 D b 2 w d e 7 1 8 d s D z V U d 5 V l 5 V q 1 m r z 5 m 5 S W 8 U p t / k 4 u H q d / g l h M / T / V m 7 X t K 1 n f d 7 t 6 8 / v q / o d O e L h + v j m y 3 2 n 2 F t l b W n u a q u y f V 6 0 2 e Z P z r f W M f f / 5 K u 7 b o I Z T k M o 5 C V b 8 J 4 k P f N F 9 H a O t E u J v u 4 6 G W f X + T D Q f V N T I 8 w W r A 8 y N m g 8 / H n Q f b p e L 7 q 8 v H 5 Y q 1 v 8 / v X 4 + R t y M f 9 U N 9 4 p 3 e J Y n n n m K H Z 8 u 2 1 G 0 z z a x J d 5 J P l v W L 9 Q r 6 + p L u x R D e W t D e W d D a W S L 1 k / Z K 2 s a i 7 u U g 3 F 7 U 3 F 3 U 2 F 0 2 f M T 6 t a 2 d Y O X W r B Z O z r f q 6 O J U W / 6 / P k e p B d C p M t p + / w u M H S 7 5 4 a c 7 + v y Q b r 6 x 6 Q t W R v P 5 Y / b A X h x O / d u o n X 7 4 8 v u 1 s D T L 3 Z b D u Z P K 2 c q F h W R x X 0 p L 1 X w / 7 L / N + G D 5 / / f b l r 6 f P j q c i 9 m j V x I 6 K v 3 a P 8 8 u b + h C 3 n w + q l 9 R R N Y f q Q b G d H D 0 9 e 1 e 5 W X F W X u R f L s / m q x V n v w 3 K F z c X Z 9 8 p Y n 8 7 e / v s 5 N 3 v p y d n d x / j b l l N c a f 5 4 T g M B 6 N B 9 e M 7 r M 6 c 5 v w b P k z T b r P x L L v M + 9 V 8 D k U 7 2 m z 8 + y Y v w 0 l 5 O w y H y / / u v s q z c L 7 T f D S b X X U w 1 Z H 0 G 6 e 3 1 2 F 5 9 p y O e 1 n x M R + P p v u v Y b E 9 H U 3 z 6 9 d k u r R + R Z U V a W S T n + q 3 Z m N O 1 C W p S 9 o u 6 b i k 6 5 I 9 l + y 7 5 M A l 0 v K R P w X x x y D + H M Q f h P i T E H 8 U 4 s 9 C / G G I P w 3 1 p 6 H g N e F P Q / 1 p q D 8 N 9 a e h / j T U n 4 b 6 0 1 B / G q k / j d S f R g p O E X 8 a q T + N 1 J 9 G 6 k 8 j 9 a e R + t N I / W m 0 / W m 0 / W m 0 / W m 0 w R X D n 0 b b n 0 b b n 0 b b n 0 b b n 0 b b n 0 b H n 0 b H n 0 b H n 0 b H n 0 Y H X E D 9 a X T 8 a X T 8 a X T 8 a X T 8 a X T 9 a X T 9 a X T 9 a X T 9 a X T 9 a X T B / c S f R t e f R t e f R t e f x p 4 / j T 1 / G n v + N P b 8 a e z 5 0 9 j z p 7 E H b q / + N P b 8 a e z 5 0 9 j 3 p 7 H v T 2 P f n 8 a + P 4 1 9 f x r 7 / j T 2 / W n s A 9 v w p 7 H v T + P A n 8 a B P 4 0 D f x o H / j Q O / G k c + N M 4 8 K d x 4 E / j A M g X s i + g X y 3 g X y 0 g Y C 1 g Y C 2 g Y C 3 g Y C 0 g Y S 1 g Y S 2 g Y S 0 w F 6 i l Y C 5 I T J G Z I j V F b o r k F N k p 0 l P g p w I E V Y C h C l B U A Y 4 q Q F I F W K o A T R X g q Q J E V Y C p C l B V A a 4 q Q F Y F 2 K o A X R X g q w K E V Y C x C l B W A c 4 q Q F o F W K s A b R X g r Q L E V Y C 5 C l B X A e 4 q Q F 4 F 2 K s A f R X g r w I E V o D B C l B Y A Q 4 r Q G I F W K w A j R X g s Q J E V o D J C l B Z A S 4 r Q G Y F 2 K w A n R X g s w K E V o D R C l B a A U 4 r Q G o F W K 0 A r R X g t Q L E V o D Z C l B b A W 4 r Q G 4 F 2 K 0 A v R X g t w I E V 4 D h C l B c A Y 4 r Q H I F W K 4 A z R X g u Q J E V 4 D p C l B d A a 4 r Q H Y F 2 K 4 A 3 R X g u w p 8 V 4 H v K v B d B b 6 r w H c V + K 4 C 3 1 X g u w p 8 V 4 H v K v B d B b 6 r w H c V + K 4 C 3 1 X g u w p 8 V 4 H v K v B d R Z / H o g 9 k 4 S e y Y C 7 o M 1 n 0 o S z 6 V B Z 9 L I s + l 0 U f z A L f V e C 7 C n x X g e 8 q 8 F 0 F v q v A d x X 4 r g L f V e C 7 C n x X g e 8 q 8 F 0 F v q v A d x X 4 r g L f V e C 7 C n x X g e 8 q 8 F 0 F v q v A d x X 4 r g L f V e C 7 C n x X g e 8 q 8 F 0 F v q v A d x X 4 r g L f V e C 7 C n x X g e 8 q 8 F 0 F v q v A d x X 4 r g L f V e C 7 C n x X g e 8 q 8 F 0 F v q v A d x X 4 r g L f V e C 7 C n x X g e 8 q 8 F 0 F v q v A d x X 4 r g L f V e C 7 C n x X g e 8 q 8 F 0 F v q v A d x X 4 r g L f V e C 7 C n x X g e 8 q 8 F 0 F v q v A d 1 P g u y n w 3 R T 4 b g p 8 N w W + m w L f T Y H v p s B 3 U + C 7 K f D d F P h u C n w 3 B b 6 b A t 9 N g e + m w H d T 4 L s p 8 N 0 U + G 4 K f D c F v p s C 3 0 2 B 7 6 b A d 1 P g u y n w 3 R T 4 b g p 8 N w W + m 6 I S A a U I q E W A M Q K Y C 8 o R U I + w 4 b v f l j 3 S p D y 6 z o s 6 S a p T p L U m q S b b a 9 X S c u O 3 I e u N 7 B q w B r P F 2 8 a z r F Z N S X / S Y L 1 8 P 6 + w k u o Q H 2 0 N M u + J v N 7 s z R / 3 u z X b P D 5 2 Z g Z h Z 7 Z A 7 M x W 3 h 0 A Q Q a O C D Q J m A K 4 W Y L 7 B b g M + 4 i d W Y z Y m c W I n V m M 2 J n F i J 1 Z j N i Z x Y i d 2 Q Z j Z 2 Y z d m Y 2 Y 2 d m M 3 Z m N m N n Z j N 2 Z j Z j Z 2 Y z d m Y 2 Y 2 d m M 3 Z m N m N n Z j N 2 Z j Z j Z 2 Y z d m Y 2 Y 2 d m M 3 Z m N m N n Z j N 2 Z j Z j Z 2 Y z d m Y 2 Y 2 d m M 3 Z m N m N n Z r M H 2 5 m 9 + e P n G r P H y X f 8 V r N t 3 U n u V 2 7 G X 2 2 2 R p i c z R G T s 5 V 3 S e C N A n B l o I v A m I A 0 g P s m u H W A K 7 K P m J z F i M l Z j J i c x Y j J W Y y Y n M W I y V m M m J x t M C Z n N m N y Z j M m Z z Z j c m Y z J m c 2 Y 3 J m M y Z n N m N y Z j M m Z z Z j c m Y z J m c 2 Y 3 J m M y Z n N m N y Z j M m Z z Z j c m Y z J m c 2 Y 3 J m M y Z n N m N y Z j M m Z z Z j c m Y z J m c 2 e 7 D J 2 f / r V 5 t N W 6 5 X 4 c s 9 / v V m 9 j G y N z M I e 7 M F Y m + 2 8 i 4 B i D J w R a B L w B j A T R P c N 8 D l 2 E f s z W L E 3 i x G 7 M 1 i x N 4 s R u z N Y s T e L E b s z T Y Y e z O b s T e z G X s z m 7 E 3 s x l 7 M 5 u x N 7 M Z e z O b s T e z G X s z m 7 E 3 s x l 7 M 5 u x N 7 M Z e z O b s T e z G X s z m 7 E 3 s x l 7 M 5 u x N 7 M Z e z O b s T e z G X s z m 7 E 3 s x l 7 M 5 s 9 + N 5 s X m H 9 / J / S v N + t 2 e b x s T M z C D u z B W J n t v L u A A g y c E S g S c A U w M 0 S 3 C / A Z d h H 7 M x i x M 4 s R u z M Y s T O L E b s z G L E z i x G 7 M w 2 G D s z m 7 E z s x k 7 M 5 u x M 7 M Z O z O b s T O z G T s z m 7 E z s x k 7 M 5 u x M 7 M Z O z O b s T O z G T s z m 7 E z s x k 7 M 5 u x M 7 M Z O z O b s T O z G T s z m 7 E z s x k 7 M 5 u x M 7 M Z O z O b P d j O r P 5 T m j / b m O m i 4 T q t H 0 3 2 c T / q M u v I 2 J U Z h F 3 Z A r E r W 3 k 3 A I Q Y O C H Q I m A G 4 O Y I 7 g / g s u s j d m U x Y l c W I 3 Z l M W J X F i N 2 Z T F i V x Y j d m U b j F 2 Z z d i V 2 Y x d m c 3 Y l d m M X Z n N 2 J X Z j F 2 Z z d i V 2 Y x d m c 3 Y l d m M X Z n N 2 J X Z j F 2 Z z d i V 2 Y x d m c 3 Y l d m M X Z n N 2 J X Z j F 2 Z z d i V 2 Y x d m c 3 Y l d m M X Z n N H n R X 9 r M 9 2 f T v T 9 7 X p m z 9 6 N i V G Y R d 2 Q K x K 1 t 5 N w C E G D g h 0 C J g B u D m C O 4 P 4 L L r I 3 Z l M W J X F i N 2 Z T F i V x Y j d m U x Y l c W I 3 Z l G 4 x d m c 3 Y l d m M X Z n N 2 J X Z j F 2 Z z d i V 2 Y x d m c 3 Y l d m M X Z n N 2 J X Z j F 2 Z z d i V 2 Y x d m c 3 Y l d m M X Z n N 2 J X Z j F 2 Z z d i V 2 Y x d m c 3 Y l d m M X Z n N 2 J X Z j F 2 Z z R 5 s V z b / u 5 i T I u v O w O x / U E s B A i 0 A F A A C A A g A L K l c U v 6 X e m O l A A A A 9 Q A A A B I A A A A A A A A A A A A A A A A A A A A A A E N v b m Z p Z y 9 Q Y W N r Y W d l L n h t b F B L A Q I t A B Q A A g A I A C y p X F I P y u m r p A A A A O k A A A A T A A A A A A A A A A A A A A A A A P E A A A B b Q 2 9 u d G V u d F 9 U e X B l c 1 0 u e G 1 s U E s B A i 0 A F A A C A A g A L K l c U s K w Z n N k C w A A d R Y B A B M A A A A A A A A A A A A A A A A A 4 g E A A E Z v c m 1 1 b G F z L 1 N l Y 3 R p b 2 4 x L m 1 Q S w U G A A A A A A M A A w D C A A A A k w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F 4 A A A A A A A A a X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h c 2 s w R m 9 y Z W N h c 3 R D Y W x l b m R h c k 1 h c F d p d G h G b 3 J l Y 2 F z d F d l Y X R o Z X J I S C I g L z 4 8 R W 5 0 c n k g V H l w Z T 0 i R m l s b G V k Q 2 9 t c G x l d G V S Z X N 1 b H R U b 1 d v c m t z a G V l d C I g V m F s d W U 9 I m w x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4 V D I w O j U 2 O j U y L j I w N D c z N T J a I i A v P j x F b n R y e S B U e X B l P S J G a W x s Q 2 9 s d W 1 u V H l w Z X M i I F Z h b H V l P S J z Q n d B R k J R V U Z C U V V G Q l F V R k J R V U d C d 0 l D Q m d J R 0 F n W U N B Z 2 N H Q m c 9 P S I g L z 4 8 R W 5 0 c n k g V H l w Z T 0 i R m l s b E N v b H V t b k 5 h b W V z I i B W Y W x 1 Z T 0 i c 1 s m c X V v d D t k Y X R l V G l t Z V V U Q y Z x d W 9 0 O y w m c X V v d D t K c 2 9 u J n F 1 b 3 Q 7 L C Z x d W 9 0 O 3 R l b X B f b G 9 j Y X R p b 2 4 z J n F 1 b 3 Q 7 L C Z x d W 9 0 O 3 R l b X B f b G 9 j Y X R p b 2 4 2 J n F 1 b 3 Q 7 L C Z x d W 9 0 O 3 R l b X B f b G 9 j Y X R p b 2 4 y J n F 1 b 3 Q 7 L C Z x d W 9 0 O 3 R l b X B f b G 9 j Y X R p b 2 4 0 J n F 1 b 3 Q 7 L C Z x d W 9 0 O 3 R l b X B f b G 9 j Y X R p b 2 4 1 J n F 1 b 3 Q 7 L C Z x d W 9 0 O 3 R l b X B f b G 9 j Y X R p b 2 4 x J n F 1 b 3 Q 7 L C Z x d W 9 0 O 3 N v b G F y X 2 x v Y 2 F 0 a W 9 u M y Z x d W 9 0 O y w m c X V v d D t z b 2 x h c l 9 s b 2 N h d G l v b j Y m c X V v d D s s J n F 1 b 3 Q 7 c 2 9 s Y X J f b G 9 j Y X R p b 2 4 y J n F 1 b 3 Q 7 L C Z x d W 9 0 O 3 N v b G F y X 2 x v Y 2 F 0 a W 9 u N C Z x d W 9 0 O y w m c X V v d D t z b 2 x h c l 9 s b 2 N h d G l v b j U m c X V v d D s s J n F 1 b 3 Q 7 c 2 9 s Y X J f b G 9 j Y X R p b 2 4 x J n F 1 b 3 Q 7 L C Z x d W 9 0 O 3 N 1 b W 1 l c l d p b n R l c i Z x d W 9 0 O y w m c X V v d D t k Y X R l V G l t Z U x v Y 2 F s J n F 1 b 3 Q 7 L C Z x d W 9 0 O 3 l l Y X I m c X V v d D s s J n F 1 b 3 Q 7 b W 9 u d G h O d W 0 m c X V v d D s s J n F 1 b 3 Q 7 b W 9 u d G h O Y W 1 l J n F 1 b 3 Q 7 L C Z x d W 9 0 O 3 d l Z W t O d W 1 i Z X I m c X V v d D s s J n F 1 b 3 Q 7 Z G F 5 T 2 Z X Z W V r J n F 1 b 3 Q 7 L C Z x d W 9 0 O 2 R h e U 9 m V 2 V l a 0 5 1 b W J l c i Z x d W 9 0 O y w m c X V v d D t o b 3 V y V G V 4 d C Z x d W 9 0 O y w m c X V v d D t o b 3 V y T n V t Y m V y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F 1 Z X J 5 S U Q i I F Z h b H V l P S J z O T c w O T Q 5 M D I t N m Z m M C 0 0 Y m R h L W J i Z m E t M z N k Z j k 5 M j g 2 Y z R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E Z v c m V j Y X N 0 Q 2 F s Z W 5 k Y X J N Y X B X a X R o R m 9 y Z W N h c 3 R X Z W F 0 a G V y S E g v Q X V 0 b 1 J l b W 9 2 Z W R D b 2 x 1 b W 5 z M S 5 7 Z G F 0 Z V R p b W V V V E M s M H 0 m c X V v d D s s J n F 1 b 3 Q 7 U 2 V j d G l v b j E v d G F z a z B G b 3 J l Y 2 F z d E N h b G V u Z G F y T W F w V 2 l 0 a E Z v c m V j Y X N 0 V 2 V h d G h l c k h I L 0 F 1 d G 9 S Z W 1 v d m V k Q 2 9 s d W 1 u c z E u e 0 p z b 2 4 s M X 0 m c X V v d D s s J n F 1 b 3 Q 7 U 2 V j d G l v b j E v d G F z a z B G b 3 J l Y 2 F z d E N h b G V u Z G F y T W F w V 2 l 0 a E Z v c m V j Y X N 0 V 2 V h d G h l c k h I L 0 F 1 d G 9 S Z W 1 v d m V k Q 2 9 s d W 1 u c z E u e 3 R l b X B f b G 9 j Y X R p b 2 4 z L D J 9 J n F 1 b 3 Q 7 L C Z x d W 9 0 O 1 N l Y 3 R p b 2 4 x L 3 R h c 2 s w R m 9 y Z W N h c 3 R D Y W x l b m R h c k 1 h c F d p d G h G b 3 J l Y 2 F z d F d l Y X R o Z X J I S C 9 B d X R v U m V t b 3 Z l Z E N v b H V t b n M x L n t 0 Z W 1 w X 2 x v Y 2 F 0 a W 9 u N i w z f S Z x d W 9 0 O y w m c X V v d D t T Z W N 0 a W 9 u M S 9 0 Y X N r M E Z v c m V j Y X N 0 Q 2 F s Z W 5 k Y X J N Y X B X a X R o R m 9 y Z W N h c 3 R X Z W F 0 a G V y S E g v Q X V 0 b 1 J l b W 9 2 Z W R D b 2 x 1 b W 5 z M S 5 7 d G V t c F 9 s b 2 N h d G l v b j I s N H 0 m c X V v d D s s J n F 1 b 3 Q 7 U 2 V j d G l v b j E v d G F z a z B G b 3 J l Y 2 F z d E N h b G V u Z G F y T W F w V 2 l 0 a E Z v c m V j Y X N 0 V 2 V h d G h l c k h I L 0 F 1 d G 9 S Z W 1 v d m V k Q 2 9 s d W 1 u c z E u e 3 R l b X B f b G 9 j Y X R p b 2 4 0 L D V 9 J n F 1 b 3 Q 7 L C Z x d W 9 0 O 1 N l Y 3 R p b 2 4 x L 3 R h c 2 s w R m 9 y Z W N h c 3 R D Y W x l b m R h c k 1 h c F d p d G h G b 3 J l Y 2 F z d F d l Y X R o Z X J I S C 9 B d X R v U m V t b 3 Z l Z E N v b H V t b n M x L n t 0 Z W 1 w X 2 x v Y 2 F 0 a W 9 u N S w 2 f S Z x d W 9 0 O y w m c X V v d D t T Z W N 0 a W 9 u M S 9 0 Y X N r M E Z v c m V j Y X N 0 Q 2 F s Z W 5 k Y X J N Y X B X a X R o R m 9 y Z W N h c 3 R X Z W F 0 a G V y S E g v Q X V 0 b 1 J l b W 9 2 Z W R D b 2 x 1 b W 5 z M S 5 7 d G V t c F 9 s b 2 N h d G l v b j E s N 3 0 m c X V v d D s s J n F 1 b 3 Q 7 U 2 V j d G l v b j E v d G F z a z B G b 3 J l Y 2 F z d E N h b G V u Z G F y T W F w V 2 l 0 a E Z v c m V j Y X N 0 V 2 V h d G h l c k h I L 0 F 1 d G 9 S Z W 1 v d m V k Q 2 9 s d W 1 u c z E u e 3 N v b G F y X 2 x v Y 2 F 0 a W 9 u M y w 4 f S Z x d W 9 0 O y w m c X V v d D t T Z W N 0 a W 9 u M S 9 0 Y X N r M E Z v c m V j Y X N 0 Q 2 F s Z W 5 k Y X J N Y X B X a X R o R m 9 y Z W N h c 3 R X Z W F 0 a G V y S E g v Q X V 0 b 1 J l b W 9 2 Z W R D b 2 x 1 b W 5 z M S 5 7 c 2 9 s Y X J f b G 9 j Y X R p b 2 4 2 L D l 9 J n F 1 b 3 Q 7 L C Z x d W 9 0 O 1 N l Y 3 R p b 2 4 x L 3 R h c 2 s w R m 9 y Z W N h c 3 R D Y W x l b m R h c k 1 h c F d p d G h G b 3 J l Y 2 F z d F d l Y X R o Z X J I S C 9 B d X R v U m V t b 3 Z l Z E N v b H V t b n M x L n t z b 2 x h c l 9 s b 2 N h d G l v b j I s M T B 9 J n F 1 b 3 Q 7 L C Z x d W 9 0 O 1 N l Y 3 R p b 2 4 x L 3 R h c 2 s w R m 9 y Z W N h c 3 R D Y W x l b m R h c k 1 h c F d p d G h G b 3 J l Y 2 F z d F d l Y X R o Z X J I S C 9 B d X R v U m V t b 3 Z l Z E N v b H V t b n M x L n t z b 2 x h c l 9 s b 2 N h d G l v b j Q s M T F 9 J n F 1 b 3 Q 7 L C Z x d W 9 0 O 1 N l Y 3 R p b 2 4 x L 3 R h c 2 s w R m 9 y Z W N h c 3 R D Y W x l b m R h c k 1 h c F d p d G h G b 3 J l Y 2 F z d F d l Y X R o Z X J I S C 9 B d X R v U m V t b 3 Z l Z E N v b H V t b n M x L n t z b 2 x h c l 9 s b 2 N h d G l v b j U s M T J 9 J n F 1 b 3 Q 7 L C Z x d W 9 0 O 1 N l Y 3 R p b 2 4 x L 3 R h c 2 s w R m 9 y Z W N h c 3 R D Y W x l b m R h c k 1 h c F d p d G h G b 3 J l Y 2 F z d F d l Y X R o Z X J I S C 9 B d X R v U m V t b 3 Z l Z E N v b H V t b n M x L n t z b 2 x h c l 9 s b 2 N h d G l v b j E s M T N 9 J n F 1 b 3 Q 7 L C Z x d W 9 0 O 1 N l Y 3 R p b 2 4 x L 3 R h c 2 s w R m 9 y Z W N h c 3 R D Y W x l b m R h c k 1 h c F d p d G h G b 3 J l Y 2 F z d F d l Y X R o Z X J I S C 9 B d X R v U m V t b 3 Z l Z E N v b H V t b n M x L n t z d W 1 t Z X J X a W 5 0 Z X I s M T R 9 J n F 1 b 3 Q 7 L C Z x d W 9 0 O 1 N l Y 3 R p b 2 4 x L 3 R h c 2 s w R m 9 y Z W N h c 3 R D Y W x l b m R h c k 1 h c F d p d G h G b 3 J l Y 2 F z d F d l Y X R o Z X J I S C 9 B d X R v U m V t b 3 Z l Z E N v b H V t b n M x L n t k Y X R l V G l t Z U x v Y 2 F s L D E 1 f S Z x d W 9 0 O y w m c X V v d D t T Z W N 0 a W 9 u M S 9 0 Y X N r M E Z v c m V j Y X N 0 Q 2 F s Z W 5 k Y X J N Y X B X a X R o R m 9 y Z W N h c 3 R X Z W F 0 a G V y S E g v Q X V 0 b 1 J l b W 9 2 Z W R D b 2 x 1 b W 5 z M S 5 7 e W V h c i w x N n 0 m c X V v d D s s J n F 1 b 3 Q 7 U 2 V j d G l v b j E v d G F z a z B G b 3 J l Y 2 F z d E N h b G V u Z G F y T W F w V 2 l 0 a E Z v c m V j Y X N 0 V 2 V h d G h l c k h I L 0 F 1 d G 9 S Z W 1 v d m V k Q 2 9 s d W 1 u c z E u e 2 1 v b n R o T n V t L D E 3 f S Z x d W 9 0 O y w m c X V v d D t T Z W N 0 a W 9 u M S 9 0 Y X N r M E Z v c m V j Y X N 0 Q 2 F s Z W 5 k Y X J N Y X B X a X R o R m 9 y Z W N h c 3 R X Z W F 0 a G V y S E g v Q X V 0 b 1 J l b W 9 2 Z W R D b 2 x 1 b W 5 z M S 5 7 b W 9 u d G h O Y W 1 l L D E 4 f S Z x d W 9 0 O y w m c X V v d D t T Z W N 0 a W 9 u M S 9 0 Y X N r M E Z v c m V j Y X N 0 Q 2 F s Z W 5 k Y X J N Y X B X a X R o R m 9 y Z W N h c 3 R X Z W F 0 a G V y S E g v Q X V 0 b 1 J l b W 9 2 Z W R D b 2 x 1 b W 5 z M S 5 7 d 2 V l a 0 5 1 b W J l c i w x O X 0 m c X V v d D s s J n F 1 b 3 Q 7 U 2 V j d G l v b j E v d G F z a z B G b 3 J l Y 2 F z d E N h b G V u Z G F y T W F w V 2 l 0 a E Z v c m V j Y X N 0 V 2 V h d G h l c k h I L 0 F 1 d G 9 S Z W 1 v d m V k Q 2 9 s d W 1 u c z E u e 2 R h e U 9 m V 2 V l a y w y M H 0 m c X V v d D s s J n F 1 b 3 Q 7 U 2 V j d G l v b j E v d G F z a z B G b 3 J l Y 2 F z d E N h b G V u Z G F y T W F w V 2 l 0 a E Z v c m V j Y X N 0 V 2 V h d G h l c k h I L 0 F 1 d G 9 S Z W 1 v d m V k Q 2 9 s d W 1 u c z E u e 2 R h e U 9 m V 2 V l a 0 5 1 b W J l c i w y M X 0 m c X V v d D s s J n F 1 b 3 Q 7 U 2 V j d G l v b j E v d G F z a z B G b 3 J l Y 2 F z d E N h b G V u Z G F y T W F w V 2 l 0 a E Z v c m V j Y X N 0 V 2 V h d G h l c k h I L 0 F 1 d G 9 S Z W 1 v d m V k Q 2 9 s d W 1 u c z E u e 2 h v d X J U Z X h 0 L D I y f S Z x d W 9 0 O y w m c X V v d D t T Z W N 0 a W 9 u M S 9 0 Y X N r M E Z v c m V j Y X N 0 Q 2 F s Z W 5 k Y X J N Y X B X a X R o R m 9 y Z W N h c 3 R X Z W F 0 a G V y S E g v Q X V 0 b 1 J l b W 9 2 Z W R D b 2 x 1 b W 5 z M S 5 7 a G 9 1 c k 5 1 b W J l c i w y M 3 0 m c X V v d D s s J n F 1 b 3 Q 7 U 2 V j d G l v b j E v d G F z a z B G b 3 J l Y 2 F z d E N h b G V u Z G F y T W F w V 2 l 0 a E Z v c m V j Y X N 0 V 2 V h d G h l c k h I L 0 F 1 d G 9 S Z W 1 v d m V k Q 2 9 s d W 1 u c z E u e 3 N l d H R s Z W 1 l b n R Q Z X J p b 2 Q s M j R 9 J n F 1 b 3 Q 7 L C Z x d W 9 0 O 1 N l Y 3 R p b 2 4 x L 3 R h c 2 s w R m 9 y Z W N h c 3 R D Y W x l b m R h c k 1 h c F d p d G h G b 3 J l Y 2 F z d F d l Y X R o Z X J I S C 9 B d X R v U m V t b 3 Z l Z E N v b H V t b n M x L n t 0 a W 1 l T 2 Z E Y X l M b 2 N h b C w y N X 0 m c X V v d D s s J n F 1 b 3 Q 7 U 2 V j d G l v b j E v d G F z a z B G b 3 J l Y 2 F z d E N h b G V u Z G F y T W F w V 2 l 0 a E Z v c m V j Y X N 0 V 2 V h d G h l c k h I L 0 F 1 d G 9 S Z W 1 v d m V k Q 2 9 s d W 1 u c z E u e 2 J h b m t I b 2 x p Z G F 5 L D I 2 f S Z x d W 9 0 O y w m c X V v d D t T Z W N 0 a W 9 u M S 9 0 Y X N r M E Z v c m V j Y X N 0 Q 2 F s Z W 5 k Y X J N Y X B X a X R o R m 9 y Z W N h c 3 R X Z W F 0 a G V y S E g v Q X V 0 b 1 J l b W 9 2 Z W R D b 2 x 1 b W 5 z M S 5 7 d 2 9 y a 2 l u Z 0 R h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R h c 2 s w R m 9 y Z W N h c 3 R D Y W x l b m R h c k 1 h c F d p d G h G b 3 J l Y 2 F z d F d l Y X R o Z X J I S C 9 B d X R v U m V t b 3 Z l Z E N v b H V t b n M x L n t k Y X R l V G l t Z V V U Q y w w f S Z x d W 9 0 O y w m c X V v d D t T Z W N 0 a W 9 u M S 9 0 Y X N r M E Z v c m V j Y X N 0 Q 2 F s Z W 5 k Y X J N Y X B X a X R o R m 9 y Z W N h c 3 R X Z W F 0 a G V y S E g v Q X V 0 b 1 J l b W 9 2 Z W R D b 2 x 1 b W 5 z M S 5 7 S n N v b i w x f S Z x d W 9 0 O y w m c X V v d D t T Z W N 0 a W 9 u M S 9 0 Y X N r M E Z v c m V j Y X N 0 Q 2 F s Z W 5 k Y X J N Y X B X a X R o R m 9 y Z W N h c 3 R X Z W F 0 a G V y S E g v Q X V 0 b 1 J l b W 9 2 Z W R D b 2 x 1 b W 5 z M S 5 7 d G V t c F 9 s b 2 N h d G l v b j M s M n 0 m c X V v d D s s J n F 1 b 3 Q 7 U 2 V j d G l v b j E v d G F z a z B G b 3 J l Y 2 F z d E N h b G V u Z G F y T W F w V 2 l 0 a E Z v c m V j Y X N 0 V 2 V h d G h l c k h I L 0 F 1 d G 9 S Z W 1 v d m V k Q 2 9 s d W 1 u c z E u e 3 R l b X B f b G 9 j Y X R p b 2 4 2 L D N 9 J n F 1 b 3 Q 7 L C Z x d W 9 0 O 1 N l Y 3 R p b 2 4 x L 3 R h c 2 s w R m 9 y Z W N h c 3 R D Y W x l b m R h c k 1 h c F d p d G h G b 3 J l Y 2 F z d F d l Y X R o Z X J I S C 9 B d X R v U m V t b 3 Z l Z E N v b H V t b n M x L n t 0 Z W 1 w X 2 x v Y 2 F 0 a W 9 u M i w 0 f S Z x d W 9 0 O y w m c X V v d D t T Z W N 0 a W 9 u M S 9 0 Y X N r M E Z v c m V j Y X N 0 Q 2 F s Z W 5 k Y X J N Y X B X a X R o R m 9 y Z W N h c 3 R X Z W F 0 a G V y S E g v Q X V 0 b 1 J l b W 9 2 Z W R D b 2 x 1 b W 5 z M S 5 7 d G V t c F 9 s b 2 N h d G l v b j Q s N X 0 m c X V v d D s s J n F 1 b 3 Q 7 U 2 V j d G l v b j E v d G F z a z B G b 3 J l Y 2 F z d E N h b G V u Z G F y T W F w V 2 l 0 a E Z v c m V j Y X N 0 V 2 V h d G h l c k h I L 0 F 1 d G 9 S Z W 1 v d m V k Q 2 9 s d W 1 u c z E u e 3 R l b X B f b G 9 j Y X R p b 2 4 1 L D Z 9 J n F 1 b 3 Q 7 L C Z x d W 9 0 O 1 N l Y 3 R p b 2 4 x L 3 R h c 2 s w R m 9 y Z W N h c 3 R D Y W x l b m R h c k 1 h c F d p d G h G b 3 J l Y 2 F z d F d l Y X R o Z X J I S C 9 B d X R v U m V t b 3 Z l Z E N v b H V t b n M x L n t 0 Z W 1 w X 2 x v Y 2 F 0 a W 9 u M S w 3 f S Z x d W 9 0 O y w m c X V v d D t T Z W N 0 a W 9 u M S 9 0 Y X N r M E Z v c m V j Y X N 0 Q 2 F s Z W 5 k Y X J N Y X B X a X R o R m 9 y Z W N h c 3 R X Z W F 0 a G V y S E g v Q X V 0 b 1 J l b W 9 2 Z W R D b 2 x 1 b W 5 z M S 5 7 c 2 9 s Y X J f b G 9 j Y X R p b 2 4 z L D h 9 J n F 1 b 3 Q 7 L C Z x d W 9 0 O 1 N l Y 3 R p b 2 4 x L 3 R h c 2 s w R m 9 y Z W N h c 3 R D Y W x l b m R h c k 1 h c F d p d G h G b 3 J l Y 2 F z d F d l Y X R o Z X J I S C 9 B d X R v U m V t b 3 Z l Z E N v b H V t b n M x L n t z b 2 x h c l 9 s b 2 N h d G l v b j Y s O X 0 m c X V v d D s s J n F 1 b 3 Q 7 U 2 V j d G l v b j E v d G F z a z B G b 3 J l Y 2 F z d E N h b G V u Z G F y T W F w V 2 l 0 a E Z v c m V j Y X N 0 V 2 V h d G h l c k h I L 0 F 1 d G 9 S Z W 1 v d m V k Q 2 9 s d W 1 u c z E u e 3 N v b G F y X 2 x v Y 2 F 0 a W 9 u M i w x M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C w x M X 0 m c X V v d D s s J n F 1 b 3 Q 7 U 2 V j d G l v b j E v d G F z a z B G b 3 J l Y 2 F z d E N h b G V u Z G F y T W F w V 2 l 0 a E Z v c m V j Y X N 0 V 2 V h d G h l c k h I L 0 F 1 d G 9 S Z W 1 v d m V k Q 2 9 s d W 1 u c z E u e 3 N v b G F y X 2 x v Y 2 F 0 a W 9 u N S w x M n 0 m c X V v d D s s J n F 1 b 3 Q 7 U 2 V j d G l v b j E v d G F z a z B G b 3 J l Y 2 F z d E N h b G V u Z G F y T W F w V 2 l 0 a E Z v c m V j Y X N 0 V 2 V h d G h l c k h I L 0 F 1 d G 9 S Z W 1 v d m V k Q 2 9 s d W 1 u c z E u e 3 N v b G F y X 2 x v Y 2 F 0 a W 9 u M S w x M 3 0 m c X V v d D s s J n F 1 b 3 Q 7 U 2 V j d G l v b j E v d G F z a z B G b 3 J l Y 2 F z d E N h b G V u Z G F y T W F w V 2 l 0 a E Z v c m V j Y X N 0 V 2 V h d G h l c k h I L 0 F 1 d G 9 S Z W 1 v d m V k Q 2 9 s d W 1 u c z E u e 3 N 1 b W 1 l c l d p b n R l c i w x N H 0 m c X V v d D s s J n F 1 b 3 Q 7 U 2 V j d G l v b j E v d G F z a z B G b 3 J l Y 2 F z d E N h b G V u Z G F y T W F w V 2 l 0 a E Z v c m V j Y X N 0 V 2 V h d G h l c k h I L 0 F 1 d G 9 S Z W 1 v d m V k Q 2 9 s d W 1 u c z E u e 2 R h d G V U a W 1 l T G 9 j Y W w s M T V 9 J n F 1 b 3 Q 7 L C Z x d W 9 0 O 1 N l Y 3 R p b 2 4 x L 3 R h c 2 s w R m 9 y Z W N h c 3 R D Y W x l b m R h c k 1 h c F d p d G h G b 3 J l Y 2 F z d F d l Y X R o Z X J I S C 9 B d X R v U m V t b 3 Z l Z E N v b H V t b n M x L n t 5 Z W F y L D E 2 f S Z x d W 9 0 O y w m c X V v d D t T Z W N 0 a W 9 u M S 9 0 Y X N r M E Z v c m V j Y X N 0 Q 2 F s Z W 5 k Y X J N Y X B X a X R o R m 9 y Z W N h c 3 R X Z W F 0 a G V y S E g v Q X V 0 b 1 J l b W 9 2 Z W R D b 2 x 1 b W 5 z M S 5 7 b W 9 u d G h O d W 0 s M T d 9 J n F 1 b 3 Q 7 L C Z x d W 9 0 O 1 N l Y 3 R p b 2 4 x L 3 R h c 2 s w R m 9 y Z W N h c 3 R D Y W x l b m R h c k 1 h c F d p d G h G b 3 J l Y 2 F z d F d l Y X R o Z X J I S C 9 B d X R v U m V t b 3 Z l Z E N v b H V t b n M x L n t t b 2 5 0 a E 5 h b W U s M T h 9 J n F 1 b 3 Q 7 L C Z x d W 9 0 O 1 N l Y 3 R p b 2 4 x L 3 R h c 2 s w R m 9 y Z W N h c 3 R D Y W x l b m R h c k 1 h c F d p d G h G b 3 J l Y 2 F z d F d l Y X R o Z X J I S C 9 B d X R v U m V t b 3 Z l Z E N v b H V t b n M x L n t 3 Z W V r T n V t Y m V y L D E 5 f S Z x d W 9 0 O y w m c X V v d D t T Z W N 0 a W 9 u M S 9 0 Y X N r M E Z v c m V j Y X N 0 Q 2 F s Z W 5 k Y X J N Y X B X a X R o R m 9 y Z W N h c 3 R X Z W F 0 a G V y S E g v Q X V 0 b 1 J l b W 9 2 Z W R D b 2 x 1 b W 5 z M S 5 7 Z G F 5 T 2 Z X Z W V r L D I w f S Z x d W 9 0 O y w m c X V v d D t T Z W N 0 a W 9 u M S 9 0 Y X N r M E Z v c m V j Y X N 0 Q 2 F s Z W 5 k Y X J N Y X B X a X R o R m 9 y Z W N h c 3 R X Z W F 0 a G V y S E g v Q X V 0 b 1 J l b W 9 2 Z W R D b 2 x 1 b W 5 z M S 5 7 Z G F 5 T 2 Z X Z W V r T n V t Y m V y L D I x f S Z x d W 9 0 O y w m c X V v d D t T Z W N 0 a W 9 u M S 9 0 Y X N r M E Z v c m V j Y X N 0 Q 2 F s Z W 5 k Y X J N Y X B X a X R o R m 9 y Z W N h c 3 R X Z W F 0 a G V y S E g v Q X V 0 b 1 J l b W 9 2 Z W R D b 2 x 1 b W 5 z M S 5 7 a G 9 1 c l R l e H Q s M j J 9 J n F 1 b 3 Q 7 L C Z x d W 9 0 O 1 N l Y 3 R p b 2 4 x L 3 R h c 2 s w R m 9 y Z W N h c 3 R D Y W x l b m R h c k 1 h c F d p d G h G b 3 J l Y 2 F z d F d l Y X R o Z X J I S C 9 B d X R v U m V t b 3 Z l Z E N v b H V t b n M x L n t o b 3 V y T n V t Y m V y L D I z f S Z x d W 9 0 O y w m c X V v d D t T Z W N 0 a W 9 u M S 9 0 Y X N r M E Z v c m V j Y X N 0 Q 2 F s Z W 5 k Y X J N Y X B X a X R o R m 9 y Z W N h c 3 R X Z W F 0 a G V y S E g v Q X V 0 b 1 J l b W 9 2 Z W R D b 2 x 1 b W 5 z M S 5 7 c 2 V 0 d G x l b W V u d F B l c m l v Z C w y N H 0 m c X V v d D s s J n F 1 b 3 Q 7 U 2 V j d G l v b j E v d G F z a z B G b 3 J l Y 2 F z d E N h b G V u Z G F y T W F w V 2 l 0 a E Z v c m V j Y X N 0 V 2 V h d G h l c k h I L 0 F 1 d G 9 S Z W 1 v d m V k Q 2 9 s d W 1 u c z E u e 3 R p b W V P Z k R h e U x v Y 2 F s L D I 1 f S Z x d W 9 0 O y w m c X V v d D t T Z W N 0 a W 9 u M S 9 0 Y X N r M E Z v c m V j Y X N 0 Q 2 F s Z W 5 k Y X J N Y X B X a X R o R m 9 y Z W N h c 3 R X Z W F 0 a G V y S E g v Q X V 0 b 1 J l b W 9 2 Z W R D b 2 x 1 b W 5 z M S 5 7 Y m F u a 0 h v b G l k Y X k s M j Z 9 J n F 1 b 3 Q 7 L C Z x d W 9 0 O 1 N l Y 3 R p b 2 4 x L 3 R h c 2 s w R m 9 y Z W N h c 3 R D Y W x l b m R h c k 1 h c F d p d G h G b 3 J l Y 2 F z d F d l Y X R o Z X J I S C 9 B d X R v U m V t b 3 Z l Z E N v b H V t b n M x L n t 3 b 3 J r a W 5 n R G F 5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E 6 M T g 6 M j Q u M z Y 2 M j g 1 M l o i I C 8 + P E V u d H J 5 I F R 5 c G U 9 I k Z p b G x D b 2 x 1 b W 5 U e X B l c y I g V m F s d W U 9 I n N B Q T 0 9 I i A v P j x F b n R y e S B U e X B l P S J G a W x s Q 2 9 s d W 1 u T m F t Z X M i I F Z h b H V l P S J z W y Z x d W 9 0 O 2 R l b W F u Z E 1 X T 2 x k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E Z W 1 h b m R P b G R N b 2 R l b E Z P U k 1 B V E V E L 0 F 1 d G 9 S Z W 1 v d m V k Q 2 9 s d W 1 u c z E u e 2 R l b W F u Z E 1 X T 2 x k T W 9 k Z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z a z F S Z X N 1 b H R z R G V t Y W 5 k T 2 x k T W 9 k Z W x G T 1 J N Q V R F R C 9 B d X R v U m V t b 3 Z l Z E N v b H V t b n M x L n t k Z W 1 h b m R N V 0 9 s Z E 1 v Z G V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9 s Z E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9 s Z E 1 v Z G V s R k 9 S T U F U R U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9 s Z E 1 v Z G V s R k 9 S T U F U R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x O j E 5 O j I z L j Y w M D c y O D B a I i A v P j x F b n R y e S B U e X B l P S J G a W x s Q 2 9 s d W 1 u V H l w Z X M i I F Z h b H V l P S J z Q U E 9 P S I g L z 4 8 R W 5 0 c n k g V H l w Z T 0 i R m l s b E N v b H V t b k 5 h b W V z I i B W Y W x 1 Z T 0 i c 1 s m c X V v d D t Q V k 1 X T 2 x k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Q V k 9 s Z E 1 v Z G V s R k 9 S T U F U R U Q v Q X V 0 b 1 J l b W 9 2 Z W R D b 2 x 1 b W 5 z M S 5 7 U F Z N V 0 9 s Z E 1 v Z G V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c 2 s x U m V z d W x 0 c 1 B W T 2 x k T W 9 k Z W x G T 1 J N Q V R F R C 9 B d X R v U m V t b 3 Z l Z E N v b H V t b n M x L n t Q V k 1 X T 2 x k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1 B W T 2 x k T W 9 k Z W x G T 1 J N Q V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9 s Z E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9 s Z E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U F Z P b G R N b 2 R l b E Z P U k 1 B V E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E Z W 1 h b m R P b G R N b 2 R l b E Z P U k 1 B V E V E L 0 F 1 d G 9 S Z W 1 v d m V k Q 2 9 s d W 1 u c z E u e 2 R l b W F u Z E 1 X T 2 x k T W 9 k Z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z a z F S Z X N 1 b H R z R G V t Y W 5 k T 2 x k T W 9 k Z W x G T 1 J N Q V R F R C 9 B d X R v U m V t b 3 Z l Z E N v b H V t b n M x L n t k Z W 1 h b m R N V 0 9 s Z E 1 v Z G V s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Z W 1 h b m R N V 0 9 s Z E 1 v Z G V s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M z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G F z d F V w Z G F 0 Z W Q i I F Z h b H V l P S J k M j A y M S 0 w M i 0 y M F Q y M T o x O D o y N C 4 z N j Y y O D U y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2 x k T W 9 k Z W x G T 1 J N Q V R F R C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P b G R N b 2 R l b E Z P U k 1 B V E V E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R G V t Y W 5 k T m V 3 T W 9 k Z W x G T 1 J N Q V R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F U M D A 6 M D Q 6 M j g u M T c 3 O D U 1 N 1 o i I C 8 + P E V u d H J 5 I F R 5 c G U 9 I k Z p b G x D b 2 x 1 b W 5 U e X B l c y I g V m F s d W U 9 I n N B Q T 0 9 I i A v P j x F b n R y e S B U e X B l P S J G a W x s Q 2 9 s d W 1 u T m F t Z X M i I F Z h b H V l P S J z W y Z x d W 9 0 O 2 R l b W F u Z E 1 X T m V 3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E Z W 1 h b m R O Z X d N b 2 R l b E Z P U k 1 B V E V E L 0 F 1 d G 9 S Z W 1 v d m V k Q 2 9 s d W 1 u c z E u e 2 R l b W F u Z E 1 X T m V 3 T W 9 k Z W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z a z F S Z X N 1 b H R z R G V t Y W 5 k T m V 3 T W 9 k Z W x G T 1 J N Q V R F R C 9 B d X R v U m V t b 3 Z l Z E N v b H V t b n M x L n t k Z W 1 h b m R N V 0 5 l d 0 1 v Z G V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V J l c 3 V s d H N E Z W 1 h b m R O Z X d N b 2 R l b E Z P U k 1 B V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5 l d 0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E Z W 1 h b m R O Z X d N b 2 R l b E Z P U k 1 B V E V E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U m V z d W x 0 c 0 R l b W F u Z E 5 l d 0 1 v Z G V s R k 9 S T U F U R U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5 l d 0 1 v Z G V s R k 9 S T U F U R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x V D A w O j A 1 O j Q 3 L j I y N z Y 1 N z Z a I i A v P j x F b n R y e S B U e X B l P S J G a W x s Q 2 9 s d W 1 u V H l w Z X M i I F Z h b H V l P S J z Q U E 9 P S I g L z 4 8 R W 5 0 c n k g V H l w Z T 0 i R m l s b E N v b H V t b k 5 h b W V z I i B W Y W x 1 Z T 0 i c 1 s m c X V v d D t Q V k 1 X T m V 3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J l c 3 V s d H N Q V k 5 l d 0 1 v Z G V s R k 9 S T U F U R U Q v Q X V 0 b 1 J l b W 9 2 Z W R D b 2 x 1 b W 5 z M S 5 7 U F Z N V 0 5 l d 0 1 v Z G V s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c 2 s x U m V z d W x 0 c 1 B W T m V 3 T W 9 k Z W x G T 1 J N Q V R F R C 9 B d X R v U m V t b 3 Z l Z E N v b H V t b n M x L n t Q V k 1 X T m V 3 T W 9 k Z W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U m V z d W x 0 c 1 B W T m V 3 T W 9 k Z W x G T 1 J N Q V R F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5 l d 0 1 v Z G V s R k 9 S T U F U R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J l c 3 V s d H N Q V k 5 l d 0 1 v Z G V s R k 9 S T U F U R U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S Z X N 1 b H R z U F Z O Z X d N b 2 R l b E Z P U k 1 B V E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2 R i b 1 9 0 Y X N r M k Z v c m V j Y X N 0 Q 2 F s Z W 5 k Y X J N Y X B X a X R o R m 9 y Z W N h c 3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J l c 3 V s d H N Q V l R h c 2 s y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J S Z X N 1 b H R z U F Z U Y X N r M k 1 v Z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O F Q y M T o w N z o 0 N i 4 y N D Q 0 O D g x W i I g L z 4 8 R W 5 0 c n k g V H l w Z T 0 i R m l s b E N v b H V t b l R 5 c G V z I i B W Y W x 1 Z T 0 i c 0 F B P T 0 i I C 8 + P E V u d H J 5 I F R 5 c G U 9 I k Z p b G x D b 2 x 1 b W 5 O Y W 1 l c y I g V m F s d W U 9 I n N b J n F 1 b 3 Q 7 U F Z N V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y U m V z d W x 0 c 1 B W V G F z a z J N b 2 R l b C 9 B d X R v U m V t b 3 Z l Z E N v b H V t b n M x L n t Q V k 1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c 2 s y U m V z d W x 0 c 1 B W V G F z a z J N b 2 R l b C 9 B d X R v U m V t b 3 Z l Z E N v b H V t b n M x L n t Q V k 1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l J l c 3 V s d H N Q V l R h c 2 s y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J S Z X N 1 b H R z U F Z U Y X N r M k 1 v Z G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J S Z X N 1 b H R z U F Z U Y X N r M k 1 v Z G V s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U m V z d W x 0 c 1 B W V G F z a z J N b 2 R l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U m V z d W x 0 c 0 R l b W F u Z F R h c 2 s y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J S Z X N 1 b H R z R G V t Y W 5 k V G F z a z J N b 2 R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h U M j E 6 M D k 6 M j U u N T I 3 O T g x M F o i I C 8 + P E V u d H J 5 I F R 5 c G U 9 I k Z p b G x D b 2 x 1 b W 5 U e X B l c y I g V m F s d W U 9 I n N B Q T 0 9 I i A v P j x F b n R y e S B U e X B l P S J G a W x s Q 2 9 s d W 1 u T m F t Z X M i I F Z h b H V l P S J z W y Z x d W 9 0 O 2 R l b W F u Z E 1 X d G F z a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l J l c 3 V s d H N E Z W 1 h b m R U Y X N r M k 1 v Z G V s L 0 F 1 d G 9 S Z W 1 v d m V k Q 2 9 s d W 1 u c z E u e 2 R l b W F u Z E 1 X d G F z a z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z a z J S Z X N 1 b H R z R G V t Y W 5 k V G F z a z J N b 2 R l b C 9 B d X R v U m V t b 3 Z l Z E N v b H V t b n M x L n t k Z W 1 h b m R N V 3 R h c 2 s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l J l c 3 V s d H N E Z W 1 h b m R U Y X N r M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U m V z d W x 0 c 0 R l b W F u Z F R h c 2 s y T W 9 k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l J l c 3 V s d H N E Z W 1 h b m R U Y X N r M k 1 v Z G V s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y U m V z d W x 0 c 0 R l b W F u Z F R h c 2 s y T W 9 k Z W w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p p T v Z B D 0 a L r e v M e 5 l g Y Q A A A A A C A A A A A A A Q Z g A A A A E A A C A A A A C o u d C 3 5 X 1 T w Q G Z s h J F 1 C K 2 q 2 g I d L J C 2 I j F V Y K j f 7 r z J g A A A A A O g A A A A A I A A C A A A A C U J D m l s T / p + 9 / c a B 5 d a + n r E R y b s j d h v T A T Y / l i u T b U 0 1 A A A A C e l K l I X M 2 a P P v i N V I 6 n L x 9 0 z R j x C P m G 4 C l U K z o q h U 8 W U k D H w 3 P g y / W L 2 E N A x X j l + 0 V K G o G S l O t t C T r + h M p R 8 2 1 v i V 7 J H D s 6 P M D a 2 B i A y q t U E A A A A B N S X N x Q A 1 f 6 J T P h 0 Y s v g V S 2 Y t V N 7 K z M x 0 x a 9 X L P J J x j 2 P k T N J A E c / o g 0 B N D d y 7 N r H l d A w i R X H y L N G x b x S q y x A R < / D a t a M a s h u p > 
</file>

<file path=customXml/itemProps1.xml><?xml version="1.0" encoding="utf-8"?>
<ds:datastoreItem xmlns:ds="http://schemas.openxmlformats.org/officeDocument/2006/customXml" ds:itemID="{E25D8F87-5A0D-45F8-BC17-E10C29C0F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ForecastModelInputs</vt:lpstr>
      <vt:lpstr>Sheet2</vt:lpstr>
      <vt:lpstr>task2ResultsDemandTask2Model</vt:lpstr>
      <vt:lpstr>resultsCollated</vt:lpstr>
      <vt:lpstr>task2ResultsPVTask2Model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2021-02-01T21:55:30Z</dcterms:created>
  <dcterms:modified xsi:type="dcterms:W3CDTF">2021-02-28T21:09:59Z</dcterms:modified>
</cp:coreProperties>
</file>