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8BC9947C-9C3B-4187-8750-6F182566B2A2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<sst xmlns="http://schemas.openxmlformats.org/spreadsheetml/2006/main" count="93" uniqueCount="45">
  <si>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</si>
  <si>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</si>
  <si>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</si>
  <si>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</si>
  <si>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</si>
  <si>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</si>
  <si>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</si>
  <si>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</si>
  <si>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</si>
  <si>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</si>
  <si>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</si>
  <si>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</si>
  <si>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</si>
  <si>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</si>
  <si>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</si>
  <si>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</si>
  <si>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</si>
  <si>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</si>
  <si>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</si>
  <si>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</si>
  <si>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</si>
  <si>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</si>
  <si>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</si>
  <si>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</si>
  <si>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</si>
  <si>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</si>
  <si>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</si>
  <si>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</si>
  <si>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</si>
  <si>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</si>
  <si>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</si>
  <si>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</si>
  <si>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</si>
  <si>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</si>
  <si>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</si>
  <si>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</si>
  <si>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</si>
  <si>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</si>
  <si>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</si>
  <si>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</si>
  <si>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Basic up spinning reserve requirement (MW)</t>
    <phoneticPr fontId="1" type="noConversion"/>
  </si>
  <si>
    <t>Additional up spinning reserve requirement (MW)</t>
    <phoneticPr fontId="1" type="noConversion"/>
  </si>
  <si>
    <t>Additional down spinning reserve requirement (MW)</t>
    <phoneticPr fontId="1" type="noConversion"/>
  </si>
  <si>
    <t>Wind power (MW)</t>
    <phoneticPr fontId="1" type="noConversion"/>
  </si>
  <si>
    <t>Load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</si>
</sst>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6" sqref="C16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M1:M2"/>
    <mergeCell ref="N1:N2"/>
    <mergeCell ref="O1:O2"/>
    <mergeCell ref="G1:G2"/>
    <mergeCell ref="H1:H2"/>
    <mergeCell ref="I1:I2"/>
    <mergeCell ref="J1:J2"/>
    <mergeCell ref="K1:K2"/>
    <mergeCell ref="A1:A2"/>
    <mergeCell ref="E1:E2"/>
    <mergeCell ref="F1:F2"/>
    <mergeCell ref="B1:D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C9" sqref="C9"/>
    </sheetView>
  </sheetViews>
  <sheetFormatPr defaultColWidth="8.59765625" defaultRowHeight="13.9" x14ac:dyDescent="0.4"/>
  <cols>
    <col min="1" max="1" width="11.597656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44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E7" sqref="E7"/>
    </sheetView>
  </sheetViews>
  <sheetFormatPr defaultColWidth="8.59765625" defaultRowHeight="13.9" x14ac:dyDescent="0.4"/>
  <cols>
    <col min="1" max="1" width="17.66406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43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395</v>
      </c>
      <c r="M2" s="4">
        <v>395</v>
      </c>
      <c r="N2" s="3">
        <v>370.8</v>
      </c>
      <c r="O2" s="4">
        <v>335</v>
      </c>
      <c r="P2" s="3">
        <v>329</v>
      </c>
      <c r="Q2" s="4">
        <v>335</v>
      </c>
      <c r="R2" s="3">
        <v>400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4"/>
  <sheetViews>
    <sheetView workbookViewId="0">
      <selection activeCell="A10" sqref="A10"/>
    </sheetView>
  </sheetViews>
  <sheetFormatPr defaultRowHeight="13.9" x14ac:dyDescent="0.4"/>
  <cols>
    <col min="1" max="1" width="41.4648437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40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41</v>
      </c>
      <c r="B3" s="9">
        <f>'Wind power'!B2*0.2</f>
        <v>80</v>
      </c>
      <c r="C3" s="9">
        <f>'Wind power'!C2*0.2</f>
        <v>80</v>
      </c>
      <c r="D3" s="9">
        <f>'Wind power'!D2*0.2</f>
        <v>80</v>
      </c>
      <c r="E3" s="9">
        <f>'Wind power'!E2*0.2</f>
        <v>80</v>
      </c>
      <c r="F3" s="9">
        <f>'Wind power'!F2*0.2</f>
        <v>80</v>
      </c>
      <c r="G3" s="9">
        <f>'Wind power'!G2*0.2</f>
        <v>80</v>
      </c>
      <c r="H3" s="9">
        <f>'Wind power'!H2*0.2</f>
        <v>80</v>
      </c>
      <c r="I3" s="9">
        <f>'Wind power'!I2*0.2</f>
        <v>80</v>
      </c>
      <c r="J3" s="9">
        <f>'Wind power'!J2*0.2</f>
        <v>80</v>
      </c>
      <c r="K3" s="9">
        <f>'Wind power'!K2*0.2</f>
        <v>80</v>
      </c>
      <c r="L3" s="9">
        <f>'Wind power'!L2*0.2</f>
        <v>79</v>
      </c>
      <c r="M3" s="9">
        <f>'Wind power'!M2*0.2</f>
        <v>79</v>
      </c>
      <c r="N3" s="9">
        <f>'Wind power'!N2*0.2</f>
        <v>74.160000000000011</v>
      </c>
      <c r="O3" s="9">
        <f>'Wind power'!O2*0.2</f>
        <v>67</v>
      </c>
      <c r="P3" s="9">
        <f>'Wind power'!P2*0.2</f>
        <v>65.8</v>
      </c>
      <c r="Q3" s="9">
        <f>'Wind power'!Q2*0.2</f>
        <v>67</v>
      </c>
      <c r="R3" s="9">
        <f>'Wind power'!R2*0.2</f>
        <v>80</v>
      </c>
      <c r="S3" s="9">
        <f>'Wind power'!S2*0.2</f>
        <v>80</v>
      </c>
      <c r="T3" s="9">
        <f>'Wind power'!T2*0.2</f>
        <v>80</v>
      </c>
      <c r="U3" s="9">
        <f>'Wind power'!U2*0.2</f>
        <v>80</v>
      </c>
      <c r="V3" s="9">
        <f>'Wind power'!V2*0.2</f>
        <v>80</v>
      </c>
      <c r="W3" s="9">
        <f>'Wind power'!W2*0.2</f>
        <v>80</v>
      </c>
      <c r="X3" s="9">
        <f>'Wind power'!X2*0.2</f>
        <v>80</v>
      </c>
      <c r="Y3" s="9">
        <f>'Wind power'!Y2*0.2</f>
        <v>80</v>
      </c>
    </row>
    <row r="4" spans="1:25" x14ac:dyDescent="0.4">
      <c r="A4" s="1" t="s">
        <v>42</v>
      </c>
      <c r="B4" s="9">
        <f>B3</f>
        <v>80</v>
      </c>
      <c r="C4" s="9">
        <f t="shared" ref="C4:Y4" si="0">C3</f>
        <v>80</v>
      </c>
      <c r="D4" s="9">
        <f t="shared" si="0"/>
        <v>80</v>
      </c>
      <c r="E4" s="9">
        <f t="shared" si="0"/>
        <v>80</v>
      </c>
      <c r="F4" s="9">
        <f t="shared" si="0"/>
        <v>80</v>
      </c>
      <c r="G4" s="9">
        <f t="shared" si="0"/>
        <v>80</v>
      </c>
      <c r="H4" s="9">
        <f t="shared" si="0"/>
        <v>80</v>
      </c>
      <c r="I4" s="9">
        <f t="shared" si="0"/>
        <v>80</v>
      </c>
      <c r="J4" s="9">
        <f t="shared" si="0"/>
        <v>80</v>
      </c>
      <c r="K4" s="9">
        <f t="shared" si="0"/>
        <v>80</v>
      </c>
      <c r="L4" s="9">
        <f t="shared" si="0"/>
        <v>79</v>
      </c>
      <c r="M4" s="9">
        <f t="shared" si="0"/>
        <v>79</v>
      </c>
      <c r="N4" s="9">
        <f t="shared" si="0"/>
        <v>74.160000000000011</v>
      </c>
      <c r="O4" s="9">
        <f t="shared" si="0"/>
        <v>67</v>
      </c>
      <c r="P4" s="9">
        <f t="shared" si="0"/>
        <v>65.8</v>
      </c>
      <c r="Q4" s="9">
        <f t="shared" si="0"/>
        <v>67</v>
      </c>
      <c r="R4" s="9">
        <f t="shared" si="0"/>
        <v>80</v>
      </c>
      <c r="S4" s="9">
        <f t="shared" si="0"/>
        <v>80</v>
      </c>
      <c r="T4" s="9">
        <f t="shared" si="0"/>
        <v>80</v>
      </c>
      <c r="U4" s="9">
        <f t="shared" si="0"/>
        <v>80</v>
      </c>
      <c r="V4" s="9">
        <f t="shared" si="0"/>
        <v>80</v>
      </c>
      <c r="W4" s="9">
        <f t="shared" si="0"/>
        <v>80</v>
      </c>
      <c r="X4" s="9">
        <f t="shared" si="0"/>
        <v>80</v>
      </c>
      <c r="Y4" s="9">
        <f t="shared" si="0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Active 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