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park\가온\프로젝트\4.Forecast\문서\"/>
    </mc:Choice>
  </mc:AlternateContent>
  <xr:revisionPtr revIDLastSave="0" documentId="8_{8B31043E-C034-4C86-B1D2-89B3B5061220}" xr6:coauthVersionLast="36" xr6:coauthVersionMax="36" xr10:uidLastSave="{00000000-0000-0000-0000-000000000000}"/>
  <bookViews>
    <workbookView xWindow="0" yWindow="0" windowWidth="21630" windowHeight="11220" xr2:uid="{DB008C9B-EA7A-4EF4-9D1E-E5F8488D3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17" i="1"/>
  <c r="D3" i="1"/>
  <c r="D4" i="1"/>
  <c r="D5" i="1"/>
  <c r="D6" i="1"/>
  <c r="D7" i="1"/>
  <c r="D8" i="1"/>
  <c r="D9" i="1"/>
  <c r="D10" i="1"/>
  <c r="D11" i="1"/>
  <c r="D12" i="1"/>
  <c r="D13" i="1"/>
  <c r="D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G28" i="1"/>
  <c r="C28" i="1"/>
  <c r="F28" i="1" s="1"/>
  <c r="G27" i="1"/>
  <c r="C27" i="1"/>
  <c r="E27" i="1" s="1"/>
  <c r="G26" i="1"/>
  <c r="C26" i="1"/>
  <c r="F26" i="1" s="1"/>
  <c r="G25" i="1"/>
  <c r="C25" i="1"/>
  <c r="E25" i="1" s="1"/>
  <c r="A25" i="1"/>
  <c r="A26" i="1" s="1"/>
  <c r="A27" i="1" s="1"/>
  <c r="A28" i="1" s="1"/>
  <c r="G24" i="1"/>
  <c r="C24" i="1"/>
  <c r="E24" i="1" s="1"/>
  <c r="G23" i="1"/>
  <c r="C23" i="1"/>
  <c r="F23" i="1" s="1"/>
  <c r="G22" i="1"/>
  <c r="C22" i="1"/>
  <c r="F22" i="1" s="1"/>
  <c r="G21" i="1"/>
  <c r="C21" i="1"/>
  <c r="E21" i="1" s="1"/>
  <c r="G20" i="1"/>
  <c r="C20" i="1"/>
  <c r="F20" i="1" s="1"/>
  <c r="G19" i="1"/>
  <c r="C19" i="1"/>
  <c r="F19" i="1" s="1"/>
  <c r="G18" i="1"/>
  <c r="C18" i="1"/>
  <c r="F18" i="1" s="1"/>
  <c r="G17" i="1"/>
  <c r="G10" i="1"/>
  <c r="G11" i="1"/>
  <c r="G12" i="1"/>
  <c r="G13" i="1"/>
  <c r="G4" i="1"/>
  <c r="G5" i="1"/>
  <c r="G6" i="1"/>
  <c r="G7" i="1"/>
  <c r="G8" i="1"/>
  <c r="G9" i="1"/>
  <c r="G3" i="1"/>
  <c r="A10" i="1"/>
  <c r="A11" i="1" s="1"/>
  <c r="A12" i="1" s="1"/>
  <c r="A13" i="1" s="1"/>
  <c r="H24" i="1" l="1"/>
  <c r="H23" i="1"/>
  <c r="C3" i="1"/>
  <c r="F3" i="1" s="1"/>
  <c r="H21" i="1"/>
  <c r="H28" i="1"/>
  <c r="H7" i="1"/>
  <c r="E26" i="1"/>
  <c r="F25" i="1"/>
  <c r="F24" i="1"/>
  <c r="H12" i="1"/>
  <c r="H13" i="1"/>
  <c r="C4" i="1"/>
  <c r="E4" i="1" s="1"/>
  <c r="E19" i="1"/>
  <c r="H22" i="1"/>
  <c r="F27" i="1"/>
  <c r="E22" i="1"/>
  <c r="E23" i="1"/>
  <c r="E20" i="1"/>
  <c r="H27" i="1"/>
  <c r="E28" i="1"/>
  <c r="E18" i="1"/>
  <c r="F21" i="1"/>
  <c r="H25" i="1"/>
  <c r="H26" i="1"/>
  <c r="H11" i="1"/>
  <c r="H10" i="1"/>
  <c r="H9" i="1"/>
  <c r="H8" i="1"/>
  <c r="C5" i="1"/>
  <c r="E5" i="1" s="1"/>
  <c r="F4" i="1"/>
  <c r="E3" i="1"/>
  <c r="G2" i="1"/>
  <c r="H6" i="1" s="1"/>
  <c r="I21" i="1" l="1"/>
  <c r="I28" i="1"/>
  <c r="I27" i="1"/>
  <c r="I24" i="1"/>
  <c r="I23" i="1"/>
  <c r="I22" i="1"/>
  <c r="I26" i="1"/>
  <c r="I25" i="1"/>
  <c r="F5" i="1"/>
  <c r="C6" i="1"/>
  <c r="E6" i="1" l="1"/>
  <c r="F6" i="1"/>
  <c r="I6" i="1" s="1"/>
  <c r="C7" i="1"/>
  <c r="E7" i="1" l="1"/>
  <c r="F7" i="1"/>
  <c r="C8" i="1"/>
  <c r="I7" i="1" l="1"/>
  <c r="C9" i="1"/>
  <c r="E8" i="1"/>
  <c r="F8" i="1"/>
  <c r="I8" i="1" l="1"/>
  <c r="E9" i="1"/>
  <c r="F9" i="1"/>
  <c r="C10" i="1"/>
  <c r="C11" i="1" l="1"/>
  <c r="I9" i="1"/>
  <c r="E10" i="1"/>
  <c r="F10" i="1"/>
  <c r="I10" i="1" s="1"/>
  <c r="E11" i="1" l="1"/>
  <c r="I11" i="1" s="1"/>
  <c r="F11" i="1"/>
  <c r="C13" i="1"/>
  <c r="C12" i="1"/>
  <c r="E13" i="1" l="1"/>
  <c r="F13" i="1"/>
  <c r="E12" i="1"/>
  <c r="F12" i="1"/>
  <c r="I12" i="1" s="1"/>
  <c r="I13" i="1" l="1"/>
</calcChain>
</file>

<file path=xl/sharedStrings.xml><?xml version="1.0" encoding="utf-8"?>
<sst xmlns="http://schemas.openxmlformats.org/spreadsheetml/2006/main" count="19" uniqueCount="11">
  <si>
    <t>timestamp</t>
    <phoneticPr fontId="1" type="noConversion"/>
  </si>
  <si>
    <t>res</t>
    <phoneticPr fontId="1" type="noConversion"/>
  </si>
  <si>
    <t>index</t>
    <phoneticPr fontId="1" type="noConversion"/>
  </si>
  <si>
    <t>deltat</t>
    <phoneticPr fontId="1" type="noConversion"/>
  </si>
  <si>
    <t>threshold_area</t>
    <phoneticPr fontId="1" type="noConversion"/>
  </si>
  <si>
    <t>area_index</t>
    <phoneticPr fontId="1" type="noConversion"/>
  </si>
  <si>
    <t>res_area</t>
    <phoneticPr fontId="1" type="noConversion"/>
  </si>
  <si>
    <t>index_average</t>
    <phoneticPr fontId="1" type="noConversion"/>
  </si>
  <si>
    <t>threshold</t>
    <phoneticPr fontId="1" type="noConversion"/>
  </si>
  <si>
    <t>value</t>
    <phoneticPr fontId="1" type="noConversion"/>
  </si>
  <si>
    <t>predict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</si>
</sst>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1.0000000000001563E-2</c:v>
                </c:pt>
                <c:pt idx="2">
                  <c:v>6.0000000000000497E-2</c:v>
                </c:pt>
                <c:pt idx="3">
                  <c:v>8.0000000000000071E-2</c:v>
                </c:pt>
                <c:pt idx="4">
                  <c:v>0.46000000000000085</c:v>
                </c:pt>
                <c:pt idx="5">
                  <c:v>0.76000000000000156</c:v>
                </c:pt>
                <c:pt idx="6">
                  <c:v>0.96000000000000085</c:v>
                </c:pt>
                <c:pt idx="7">
                  <c:v>1.5</c:v>
                </c:pt>
                <c:pt idx="8">
                  <c:v>1.9600000000000009</c:v>
                </c:pt>
                <c:pt idx="9">
                  <c:v>1.8758333333333006</c:v>
                </c:pt>
                <c:pt idx="10">
                  <c:v>2.1223333333333017</c:v>
                </c:pt>
                <c:pt idx="11">
                  <c:v>2.3688333333333009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4-49DD-8396-76CB30DB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04080"/>
        <c:axId val="1863040768"/>
      </c:lineChart>
      <c:catAx>
        <c:axId val="18552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040768"/>
        <c:crosses val="autoZero"/>
        <c:auto val="1"/>
        <c:lblAlgn val="ctr"/>
        <c:lblOffset val="100"/>
        <c:noMultiLvlLbl val="0"/>
      </c:catAx>
      <c:valAx>
        <c:axId val="1863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2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0</xdr:row>
      <xdr:rowOff>0</xdr:rowOff>
    </xdr:from>
    <xdr:to>
      <xdr:col>20</xdr:col>
      <xdr:colOff>476250</xdr:colOff>
      <xdr:row>13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6E63F9-49D4-4AF2-9FDB-CBEAB6C99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4269-FA2F-4850-A900-96D18538D850}">
  <dimension ref="A1:L49"/>
  <sheetViews>
    <sheetView tabSelected="1" workbookViewId="0">
      <selection activeCell="K21" sqref="K21"/>
    </sheetView>
  </sheetViews>
  <sheetFormatPr defaultRowHeight="16.5" x14ac:dyDescent="0.3"/>
  <cols>
    <col min="1" max="1" width="3.5" style="1" bestFit="1" customWidth="1"/>
    <col min="2" max="2" width="11.375" style="1" bestFit="1" customWidth="1"/>
    <col min="3" max="3" width="6.875" style="1" bestFit="1" customWidth="1"/>
    <col min="4" max="4" width="7.5" style="1" customWidth="1"/>
    <col min="5" max="5" width="8.875" style="1" bestFit="1" customWidth="1"/>
    <col min="6" max="6" width="15.125" style="1" bestFit="1" customWidth="1"/>
    <col min="7" max="7" width="7.5" style="2" bestFit="1" customWidth="1"/>
    <col min="8" max="9" width="14.125" style="2" customWidth="1"/>
    <col min="10" max="10" width="9" style="1"/>
    <col min="13" max="13" width="9" style="1"/>
    <col min="14" max="14" width="3.5" style="1" bestFit="1" customWidth="1"/>
    <col min="15" max="16384" width="9" style="1"/>
  </cols>
  <sheetData>
    <row r="1" spans="1:12" s="7" customFormat="1" x14ac:dyDescent="0.3">
      <c r="A1" s="5"/>
      <c r="B1" s="5" t="s">
        <v>0</v>
      </c>
      <c r="C1" s="5" t="s">
        <v>3</v>
      </c>
      <c r="D1" s="5" t="s">
        <v>1</v>
      </c>
      <c r="E1" s="5" t="s">
        <v>6</v>
      </c>
      <c r="F1" s="5" t="s">
        <v>4</v>
      </c>
      <c r="G1" s="6" t="s">
        <v>2</v>
      </c>
      <c r="H1" s="6" t="s">
        <v>7</v>
      </c>
      <c r="I1" s="6" t="s">
        <v>5</v>
      </c>
      <c r="J1" s="7" t="s">
        <v>8</v>
      </c>
      <c r="K1" s="8" t="s">
        <v>9</v>
      </c>
      <c r="L1" s="8" t="s">
        <v>10</v>
      </c>
    </row>
    <row r="2" spans="1:12" x14ac:dyDescent="0.3">
      <c r="A2" s="3">
        <v>0</v>
      </c>
      <c r="B2" s="3">
        <v>0</v>
      </c>
      <c r="C2" s="3"/>
      <c r="D2" s="3">
        <f>K2-L2</f>
        <v>0</v>
      </c>
      <c r="E2" s="3"/>
      <c r="F2" s="3"/>
      <c r="G2" s="4">
        <f>1-(D2/$J$2)*0.3</f>
        <v>1</v>
      </c>
      <c r="H2" s="4"/>
      <c r="I2" s="4"/>
      <c r="J2" s="7">
        <v>1.5</v>
      </c>
      <c r="K2" s="8">
        <v>10.039999999999999</v>
      </c>
      <c r="L2" s="8">
        <v>10.039999999999999</v>
      </c>
    </row>
    <row r="3" spans="1:12" x14ac:dyDescent="0.3">
      <c r="A3" s="3">
        <v>1</v>
      </c>
      <c r="B3" s="3">
        <f>B2+10</f>
        <v>10</v>
      </c>
      <c r="C3" s="3">
        <f>B3-B2</f>
        <v>10</v>
      </c>
      <c r="D3" s="3">
        <f t="shared" ref="D3:D13" si="0">K3-L3</f>
        <v>1.0000000000001563E-2</v>
      </c>
      <c r="E3" s="3">
        <f t="shared" ref="E3:E13" si="1">C3*D2</f>
        <v>0</v>
      </c>
      <c r="F3" s="3">
        <f>C3*$J$2</f>
        <v>15</v>
      </c>
      <c r="G3" s="4">
        <f>1-(D3/$J$2)*0.3</f>
        <v>0.99799999999999967</v>
      </c>
      <c r="H3" s="4"/>
      <c r="I3" s="4"/>
      <c r="K3" s="8">
        <v>10.050000000000001</v>
      </c>
      <c r="L3" s="8">
        <v>10.039999999999999</v>
      </c>
    </row>
    <row r="4" spans="1:12" x14ac:dyDescent="0.3">
      <c r="A4" s="3">
        <v>2</v>
      </c>
      <c r="B4" s="3">
        <f t="shared" ref="B4:B13" si="2">B3+10</f>
        <v>20</v>
      </c>
      <c r="C4" s="3">
        <f t="shared" ref="C4:C13" si="3">B4-B3</f>
        <v>10</v>
      </c>
      <c r="D4" s="3">
        <f t="shared" si="0"/>
        <v>6.0000000000000497E-2</v>
      </c>
      <c r="E4" s="3">
        <f t="shared" si="1"/>
        <v>0.10000000000001563</v>
      </c>
      <c r="F4" s="3">
        <f>C4*$J$2</f>
        <v>15</v>
      </c>
      <c r="G4" s="4">
        <f>1-(D4/$J$2)*0.3</f>
        <v>0.98799999999999988</v>
      </c>
      <c r="H4" s="4"/>
      <c r="I4" s="4"/>
      <c r="K4" s="8">
        <v>10.1</v>
      </c>
      <c r="L4" s="8">
        <v>10.039999999999999</v>
      </c>
    </row>
    <row r="5" spans="1:12" x14ac:dyDescent="0.3">
      <c r="A5" s="3">
        <v>3</v>
      </c>
      <c r="B5" s="3">
        <f t="shared" si="2"/>
        <v>30</v>
      </c>
      <c r="C5" s="3">
        <f t="shared" si="3"/>
        <v>10</v>
      </c>
      <c r="D5" s="3">
        <f t="shared" si="0"/>
        <v>8.0000000000000071E-2</v>
      </c>
      <c r="E5" s="3">
        <f t="shared" si="1"/>
        <v>0.60000000000000497</v>
      </c>
      <c r="F5" s="3">
        <f>C5*$J$2</f>
        <v>15</v>
      </c>
      <c r="G5" s="4">
        <f>1-(D5/$J$2)*0.3</f>
        <v>0.98399999999999999</v>
      </c>
      <c r="H5" s="4"/>
      <c r="I5" s="4"/>
      <c r="K5" s="8">
        <v>10.119999999999999</v>
      </c>
      <c r="L5" s="8">
        <v>10.039999999999999</v>
      </c>
    </row>
    <row r="6" spans="1:12" x14ac:dyDescent="0.3">
      <c r="A6" s="3">
        <v>4</v>
      </c>
      <c r="B6" s="3">
        <f t="shared" si="2"/>
        <v>40</v>
      </c>
      <c r="C6" s="3">
        <f t="shared" si="3"/>
        <v>10</v>
      </c>
      <c r="D6" s="3">
        <f t="shared" si="0"/>
        <v>0.46000000000000085</v>
      </c>
      <c r="E6" s="3">
        <f t="shared" si="1"/>
        <v>0.80000000000000071</v>
      </c>
      <c r="F6" s="3">
        <f>C6*$J$2</f>
        <v>15</v>
      </c>
      <c r="G6" s="4">
        <f>1-(D6/$J$2)*0.3</f>
        <v>0.90799999999999981</v>
      </c>
      <c r="H6" s="4">
        <f>AVERAGE(G2:G6)</f>
        <v>0.9755999999999998</v>
      </c>
      <c r="I6" s="4">
        <f>1-SUM(E2:E6)/SUM(F2:F6)*0.3</f>
        <v>0.99249999999999994</v>
      </c>
      <c r="K6" s="8">
        <v>10.5</v>
      </c>
      <c r="L6" s="8">
        <v>10.039999999999999</v>
      </c>
    </row>
    <row r="7" spans="1:12" x14ac:dyDescent="0.3">
      <c r="A7" s="3">
        <v>4</v>
      </c>
      <c r="B7" s="3">
        <f t="shared" si="2"/>
        <v>50</v>
      </c>
      <c r="C7" s="3">
        <f t="shared" si="3"/>
        <v>10</v>
      </c>
      <c r="D7" s="3">
        <f t="shared" si="0"/>
        <v>0.76000000000000156</v>
      </c>
      <c r="E7" s="3">
        <f t="shared" si="1"/>
        <v>4.6000000000000085</v>
      </c>
      <c r="F7" s="3">
        <f>C7*$J$2</f>
        <v>15</v>
      </c>
      <c r="G7" s="4">
        <f>1-(D7/$J$2)*0.3</f>
        <v>0.84799999999999964</v>
      </c>
      <c r="H7" s="4">
        <f t="shared" ref="H7:H13" si="4">AVERAGE(G3:G7)</f>
        <v>0.94519999999999982</v>
      </c>
      <c r="I7" s="4">
        <f t="shared" ref="I7:I13" si="5">1-SUM(E3:E7)/SUM(F3:F7)*0.3</f>
        <v>0.97559999999999991</v>
      </c>
      <c r="K7" s="8">
        <v>10.8</v>
      </c>
      <c r="L7" s="8">
        <v>10.039999999999999</v>
      </c>
    </row>
    <row r="8" spans="1:12" x14ac:dyDescent="0.3">
      <c r="A8" s="3">
        <v>5</v>
      </c>
      <c r="B8" s="3">
        <f t="shared" si="2"/>
        <v>60</v>
      </c>
      <c r="C8" s="3">
        <f t="shared" si="3"/>
        <v>10</v>
      </c>
      <c r="D8" s="3">
        <f t="shared" si="0"/>
        <v>0.96000000000000085</v>
      </c>
      <c r="E8" s="3">
        <f t="shared" si="1"/>
        <v>7.6000000000000156</v>
      </c>
      <c r="F8" s="3">
        <f>C8*$J$2</f>
        <v>15</v>
      </c>
      <c r="G8" s="4">
        <f>1-(D8/$J$2)*0.3</f>
        <v>0.80799999999999983</v>
      </c>
      <c r="H8" s="4">
        <f t="shared" si="4"/>
        <v>0.9071999999999999</v>
      </c>
      <c r="I8" s="4">
        <f t="shared" si="5"/>
        <v>0.94519999999999982</v>
      </c>
      <c r="K8" s="8">
        <v>11</v>
      </c>
      <c r="L8" s="8">
        <v>10.039999999999999</v>
      </c>
    </row>
    <row r="9" spans="1:12" x14ac:dyDescent="0.3">
      <c r="A9" s="3">
        <v>6</v>
      </c>
      <c r="B9" s="3">
        <f t="shared" si="2"/>
        <v>70</v>
      </c>
      <c r="C9" s="3">
        <f t="shared" si="3"/>
        <v>10</v>
      </c>
      <c r="D9" s="3">
        <f t="shared" si="0"/>
        <v>1.5</v>
      </c>
      <c r="E9" s="3">
        <f t="shared" si="1"/>
        <v>9.6000000000000085</v>
      </c>
      <c r="F9" s="3">
        <f>C9*$J$2</f>
        <v>15</v>
      </c>
      <c r="G9" s="4">
        <f>1-(D9/$J$2)*0.3</f>
        <v>0.7</v>
      </c>
      <c r="H9" s="4">
        <f t="shared" si="4"/>
        <v>0.84959999999999991</v>
      </c>
      <c r="I9" s="4">
        <f t="shared" si="5"/>
        <v>0.9071999999999999</v>
      </c>
      <c r="K9" s="8">
        <v>11.54</v>
      </c>
      <c r="L9" s="8">
        <v>10.039999999999999</v>
      </c>
    </row>
    <row r="10" spans="1:12" x14ac:dyDescent="0.3">
      <c r="A10" s="3">
        <f>A9+1</f>
        <v>7</v>
      </c>
      <c r="B10" s="3">
        <f t="shared" si="2"/>
        <v>80</v>
      </c>
      <c r="C10" s="3">
        <f t="shared" si="3"/>
        <v>10</v>
      </c>
      <c r="D10" s="3">
        <f t="shared" si="0"/>
        <v>1.9600000000000009</v>
      </c>
      <c r="E10" s="3">
        <f t="shared" si="1"/>
        <v>15</v>
      </c>
      <c r="F10" s="3">
        <f>C10*$J$2</f>
        <v>15</v>
      </c>
      <c r="G10" s="4">
        <f>1-(D10/$J$2)*0.3</f>
        <v>0.60799999999999987</v>
      </c>
      <c r="H10" s="4">
        <f t="shared" si="4"/>
        <v>0.77439999999999976</v>
      </c>
      <c r="I10" s="4">
        <f t="shared" si="5"/>
        <v>0.84959999999999991</v>
      </c>
      <c r="K10" s="8">
        <v>12</v>
      </c>
      <c r="L10" s="8">
        <v>10.039999999999999</v>
      </c>
    </row>
    <row r="11" spans="1:12" x14ac:dyDescent="0.3">
      <c r="A11" s="3">
        <f t="shared" ref="A11:A13" si="6">A10+1</f>
        <v>8</v>
      </c>
      <c r="B11" s="3">
        <f t="shared" si="2"/>
        <v>90</v>
      </c>
      <c r="C11" s="3">
        <f t="shared" si="3"/>
        <v>10</v>
      </c>
      <c r="D11" s="3">
        <f t="shared" si="0"/>
        <v>1.8758333333333006</v>
      </c>
      <c r="E11" s="3">
        <f t="shared" si="1"/>
        <v>19.600000000000009</v>
      </c>
      <c r="F11" s="3">
        <f>C11*$J$2</f>
        <v>15</v>
      </c>
      <c r="G11" s="4">
        <f>1-(D11/$J$2)*0.3</f>
        <v>0.6248333333333399</v>
      </c>
      <c r="H11" s="4">
        <f t="shared" si="4"/>
        <v>0.71776666666666789</v>
      </c>
      <c r="I11" s="4">
        <f t="shared" si="5"/>
        <v>0.77439999999999987</v>
      </c>
      <c r="K11" s="8">
        <v>11.9158333333333</v>
      </c>
      <c r="L11" s="8">
        <v>10.039999999999999</v>
      </c>
    </row>
    <row r="12" spans="1:12" x14ac:dyDescent="0.3">
      <c r="A12" s="3">
        <f t="shared" si="6"/>
        <v>9</v>
      </c>
      <c r="B12" s="3">
        <f t="shared" si="2"/>
        <v>100</v>
      </c>
      <c r="C12" s="3">
        <f t="shared" si="3"/>
        <v>10</v>
      </c>
      <c r="D12" s="3">
        <f t="shared" si="0"/>
        <v>2.1223333333333017</v>
      </c>
      <c r="E12" s="3">
        <f t="shared" si="1"/>
        <v>18.758333333333006</v>
      </c>
      <c r="F12" s="3">
        <f>C12*$J$2</f>
        <v>15</v>
      </c>
      <c r="G12" s="4">
        <f>1-(D12/$J$2)*0.3</f>
        <v>0.57553333333333967</v>
      </c>
      <c r="H12" s="4">
        <f t="shared" si="4"/>
        <v>0.66327333333333582</v>
      </c>
      <c r="I12" s="4">
        <f t="shared" si="5"/>
        <v>0.71776666666666789</v>
      </c>
      <c r="K12" s="8">
        <v>12.162333333333301</v>
      </c>
      <c r="L12" s="8">
        <v>10.039999999999999</v>
      </c>
    </row>
    <row r="13" spans="1:12" x14ac:dyDescent="0.3">
      <c r="A13" s="3">
        <f t="shared" si="6"/>
        <v>10</v>
      </c>
      <c r="B13" s="3">
        <f t="shared" si="2"/>
        <v>110</v>
      </c>
      <c r="C13" s="3">
        <f t="shared" si="3"/>
        <v>10</v>
      </c>
      <c r="D13" s="3">
        <f t="shared" si="0"/>
        <v>2.3688333333333009</v>
      </c>
      <c r="E13" s="3">
        <f t="shared" si="1"/>
        <v>21.223333333333017</v>
      </c>
      <c r="F13" s="3">
        <f>C13*$J$2</f>
        <v>15</v>
      </c>
      <c r="G13" s="4">
        <f>1-(D13/$J$2)*0.3</f>
        <v>0.52623333333333988</v>
      </c>
      <c r="H13" s="4">
        <f t="shared" si="4"/>
        <v>0.6069200000000039</v>
      </c>
      <c r="I13" s="4">
        <f t="shared" si="5"/>
        <v>0.66327333333333582</v>
      </c>
      <c r="K13" s="8">
        <v>12.4088333333333</v>
      </c>
      <c r="L13" s="8">
        <v>10.039999999999999</v>
      </c>
    </row>
    <row r="16" spans="1:12" s="7" customFormat="1" x14ac:dyDescent="0.3">
      <c r="A16" s="5"/>
      <c r="B16" s="5" t="s">
        <v>0</v>
      </c>
      <c r="C16" s="5" t="s">
        <v>3</v>
      </c>
      <c r="D16" s="5" t="s">
        <v>1</v>
      </c>
      <c r="E16" s="5" t="s">
        <v>6</v>
      </c>
      <c r="F16" s="5" t="s">
        <v>4</v>
      </c>
      <c r="G16" s="6" t="s">
        <v>2</v>
      </c>
      <c r="H16" s="6" t="s">
        <v>7</v>
      </c>
      <c r="I16" s="6" t="s">
        <v>5</v>
      </c>
    </row>
    <row r="17" spans="1:9" x14ac:dyDescent="0.3">
      <c r="A17" s="3">
        <v>0</v>
      </c>
      <c r="B17" s="3">
        <v>0</v>
      </c>
      <c r="C17" s="3"/>
      <c r="D17" s="3">
        <f>K2-L2</f>
        <v>0</v>
      </c>
      <c r="E17" s="3"/>
      <c r="F17" s="3"/>
      <c r="G17" s="4">
        <f>1-(D17/$J$2)*0.3</f>
        <v>1</v>
      </c>
      <c r="H17" s="4"/>
      <c r="I17" s="4"/>
    </row>
    <row r="18" spans="1:9" x14ac:dyDescent="0.3">
      <c r="A18" s="3">
        <v>1</v>
      </c>
      <c r="B18" s="3">
        <v>50</v>
      </c>
      <c r="C18" s="3">
        <f>B18-B17</f>
        <v>50</v>
      </c>
      <c r="D18" s="3">
        <f t="shared" ref="D18:D28" si="7">K3-L3</f>
        <v>1.0000000000001563E-2</v>
      </c>
      <c r="E18" s="3">
        <f t="shared" ref="E18:E28" si="8">C18*D17</f>
        <v>0</v>
      </c>
      <c r="F18" s="3">
        <f>C18*$J$2</f>
        <v>75</v>
      </c>
      <c r="G18" s="4">
        <f>1-(D18/$J$2)*0.3</f>
        <v>0.99799999999999967</v>
      </c>
      <c r="H18" s="4"/>
      <c r="I18" s="4"/>
    </row>
    <row r="19" spans="1:9" x14ac:dyDescent="0.3">
      <c r="A19" s="3">
        <v>2</v>
      </c>
      <c r="B19" s="3">
        <v>60</v>
      </c>
      <c r="C19" s="3">
        <f t="shared" ref="C19:C28" si="9">B19-B18</f>
        <v>10</v>
      </c>
      <c r="D19" s="3">
        <f t="shared" si="7"/>
        <v>6.0000000000000497E-2</v>
      </c>
      <c r="E19" s="3">
        <f t="shared" si="8"/>
        <v>0.10000000000001563</v>
      </c>
      <c r="F19" s="3">
        <f>C19*$J$2</f>
        <v>15</v>
      </c>
      <c r="G19" s="4">
        <f>1-(D19/$J$2)*0.3</f>
        <v>0.98799999999999988</v>
      </c>
      <c r="H19" s="4"/>
      <c r="I19" s="4"/>
    </row>
    <row r="20" spans="1:9" x14ac:dyDescent="0.3">
      <c r="A20" s="3">
        <v>3</v>
      </c>
      <c r="B20" s="3">
        <v>100</v>
      </c>
      <c r="C20" s="3">
        <f t="shared" si="9"/>
        <v>40</v>
      </c>
      <c r="D20" s="3">
        <f t="shared" si="7"/>
        <v>8.0000000000000071E-2</v>
      </c>
      <c r="E20" s="3">
        <f t="shared" si="8"/>
        <v>2.4000000000000199</v>
      </c>
      <c r="F20" s="3">
        <f>C20*$J$2</f>
        <v>60</v>
      </c>
      <c r="G20" s="4">
        <f>1-(D20/$J$2)*0.3</f>
        <v>0.98399999999999999</v>
      </c>
      <c r="H20" s="4"/>
      <c r="I20" s="4"/>
    </row>
    <row r="21" spans="1:9" x14ac:dyDescent="0.3">
      <c r="A21" s="3">
        <v>4</v>
      </c>
      <c r="B21" s="3">
        <v>150</v>
      </c>
      <c r="C21" s="3">
        <f t="shared" si="9"/>
        <v>50</v>
      </c>
      <c r="D21" s="3">
        <f t="shared" si="7"/>
        <v>0.46000000000000085</v>
      </c>
      <c r="E21" s="3">
        <f t="shared" si="8"/>
        <v>4.0000000000000036</v>
      </c>
      <c r="F21" s="3">
        <f>C21*$J$2</f>
        <v>75</v>
      </c>
      <c r="G21" s="4">
        <f>1-(D21/$J$2)*0.3</f>
        <v>0.90799999999999981</v>
      </c>
      <c r="H21" s="4">
        <f>AVERAGE(G17:G21)</f>
        <v>0.9755999999999998</v>
      </c>
      <c r="I21" s="4">
        <f>1-SUM(E17:E21)/SUM(F17:F21)*0.3</f>
        <v>0.99133333333333329</v>
      </c>
    </row>
    <row r="22" spans="1:9" x14ac:dyDescent="0.3">
      <c r="A22" s="3">
        <v>4</v>
      </c>
      <c r="B22" s="3">
        <v>160</v>
      </c>
      <c r="C22" s="3">
        <f t="shared" si="9"/>
        <v>10</v>
      </c>
      <c r="D22" s="3">
        <f t="shared" si="7"/>
        <v>0.76000000000000156</v>
      </c>
      <c r="E22" s="3">
        <f t="shared" si="8"/>
        <v>4.6000000000000085</v>
      </c>
      <c r="F22" s="3">
        <f>C22*$J$2</f>
        <v>15</v>
      </c>
      <c r="G22" s="4">
        <f>1-(D22/$J$2)*0.3</f>
        <v>0.84799999999999964</v>
      </c>
      <c r="H22" s="4">
        <f t="shared" ref="H22:H28" si="10">AVERAGE(G18:G22)</f>
        <v>0.94519999999999982</v>
      </c>
      <c r="I22" s="4">
        <f t="shared" ref="I22:I28" si="11">1-SUM(E18:E22)/SUM(F18:F22)*0.3</f>
        <v>0.98612499999999992</v>
      </c>
    </row>
    <row r="23" spans="1:9" x14ac:dyDescent="0.3">
      <c r="A23" s="3">
        <v>5</v>
      </c>
      <c r="B23" s="3">
        <v>170</v>
      </c>
      <c r="C23" s="3">
        <f t="shared" si="9"/>
        <v>10</v>
      </c>
      <c r="D23" s="3">
        <f t="shared" si="7"/>
        <v>0.96000000000000085</v>
      </c>
      <c r="E23" s="3">
        <f t="shared" si="8"/>
        <v>7.6000000000000156</v>
      </c>
      <c r="F23" s="3">
        <f>C23*$J$2</f>
        <v>15</v>
      </c>
      <c r="G23" s="4">
        <f>1-(D23/$J$2)*0.3</f>
        <v>0.80799999999999983</v>
      </c>
      <c r="H23" s="4">
        <f t="shared" si="10"/>
        <v>0.9071999999999999</v>
      </c>
      <c r="I23" s="4">
        <f t="shared" si="11"/>
        <v>0.96883333333333321</v>
      </c>
    </row>
    <row r="24" spans="1:9" x14ac:dyDescent="0.3">
      <c r="A24" s="3">
        <v>6</v>
      </c>
      <c r="B24" s="3">
        <v>200</v>
      </c>
      <c r="C24" s="3">
        <f t="shared" si="9"/>
        <v>30</v>
      </c>
      <c r="D24" s="3">
        <f t="shared" si="7"/>
        <v>1.5</v>
      </c>
      <c r="E24" s="3">
        <f t="shared" si="8"/>
        <v>28.800000000000026</v>
      </c>
      <c r="F24" s="3">
        <f>C24*$J$2</f>
        <v>45</v>
      </c>
      <c r="G24" s="4">
        <f>1-(D24/$J$2)*0.3</f>
        <v>0.7</v>
      </c>
      <c r="H24" s="4">
        <f t="shared" si="10"/>
        <v>0.84959999999999991</v>
      </c>
      <c r="I24" s="4">
        <f t="shared" si="11"/>
        <v>0.93228571428571416</v>
      </c>
    </row>
    <row r="25" spans="1:9" x14ac:dyDescent="0.3">
      <c r="A25" s="3">
        <f>A24+1</f>
        <v>7</v>
      </c>
      <c r="B25" s="3">
        <v>210</v>
      </c>
      <c r="C25" s="3">
        <f t="shared" si="9"/>
        <v>10</v>
      </c>
      <c r="D25" s="3">
        <f t="shared" si="7"/>
        <v>1.9600000000000009</v>
      </c>
      <c r="E25" s="3">
        <f t="shared" si="8"/>
        <v>15</v>
      </c>
      <c r="F25" s="3">
        <f>C25*$J$2</f>
        <v>15</v>
      </c>
      <c r="G25" s="4">
        <f>1-(D25/$J$2)*0.3</f>
        <v>0.60799999999999987</v>
      </c>
      <c r="H25" s="4">
        <f t="shared" si="10"/>
        <v>0.77439999999999976</v>
      </c>
      <c r="I25" s="4">
        <f t="shared" si="11"/>
        <v>0.89090909090909076</v>
      </c>
    </row>
    <row r="26" spans="1:9" x14ac:dyDescent="0.3">
      <c r="A26" s="3">
        <f t="shared" ref="A26:A28" si="12">A25+1</f>
        <v>8</v>
      </c>
      <c r="B26" s="3">
        <v>260</v>
      </c>
      <c r="C26" s="3">
        <f t="shared" si="9"/>
        <v>50</v>
      </c>
      <c r="D26" s="3">
        <f t="shared" si="7"/>
        <v>1.8758333333333006</v>
      </c>
      <c r="E26" s="3">
        <f t="shared" si="8"/>
        <v>98.000000000000043</v>
      </c>
      <c r="F26" s="3">
        <f>C26*$J$2</f>
        <v>75</v>
      </c>
      <c r="G26" s="4">
        <f>1-(D26/$J$2)*0.3</f>
        <v>0.6248333333333399</v>
      </c>
      <c r="H26" s="4">
        <f t="shared" si="10"/>
        <v>0.71776666666666789</v>
      </c>
      <c r="I26" s="4">
        <f t="shared" si="11"/>
        <v>0.71999999999999986</v>
      </c>
    </row>
    <row r="27" spans="1:9" x14ac:dyDescent="0.3">
      <c r="A27" s="3">
        <f t="shared" si="12"/>
        <v>9</v>
      </c>
      <c r="B27" s="3">
        <v>280</v>
      </c>
      <c r="C27" s="3">
        <f t="shared" si="9"/>
        <v>20</v>
      </c>
      <c r="D27" s="3">
        <f t="shared" si="7"/>
        <v>2.1223333333333017</v>
      </c>
      <c r="E27" s="3">
        <f t="shared" si="8"/>
        <v>37.516666666666012</v>
      </c>
      <c r="F27" s="3">
        <f>C27*$J$2</f>
        <v>30</v>
      </c>
      <c r="G27" s="4">
        <f>1-(D27/$J$2)*0.3</f>
        <v>0.57553333333333967</v>
      </c>
      <c r="H27" s="4">
        <f t="shared" si="10"/>
        <v>0.66327333333333582</v>
      </c>
      <c r="I27" s="4">
        <f t="shared" si="11"/>
        <v>0.68847222222222304</v>
      </c>
    </row>
    <row r="28" spans="1:9" x14ac:dyDescent="0.3">
      <c r="A28" s="3">
        <f t="shared" si="12"/>
        <v>10</v>
      </c>
      <c r="B28" s="3">
        <v>290</v>
      </c>
      <c r="C28" s="3">
        <f t="shared" si="9"/>
        <v>10</v>
      </c>
      <c r="D28" s="3">
        <f t="shared" si="7"/>
        <v>2.3688333333333009</v>
      </c>
      <c r="E28" s="3">
        <f t="shared" si="8"/>
        <v>21.223333333333017</v>
      </c>
      <c r="F28" s="3">
        <f>C28*$J$2</f>
        <v>15</v>
      </c>
      <c r="G28" s="4">
        <f>1-(D28/$J$2)*0.3</f>
        <v>0.52623333333333988</v>
      </c>
      <c r="H28" s="4">
        <f t="shared" si="10"/>
        <v>0.6069200000000039</v>
      </c>
      <c r="I28" s="4">
        <f t="shared" si="11"/>
        <v>0.66576666666666817</v>
      </c>
    </row>
    <row r="42" spans="11:12" x14ac:dyDescent="0.3">
      <c r="K42" s="8"/>
      <c r="L42" s="8">
        <v>1.5</v>
      </c>
    </row>
    <row r="43" spans="11:12" x14ac:dyDescent="0.3">
      <c r="K43" s="8"/>
      <c r="L43" s="8"/>
    </row>
    <row r="44" spans="11:12" x14ac:dyDescent="0.3">
      <c r="K44" s="8"/>
      <c r="L44" s="8"/>
    </row>
    <row r="45" spans="11:12" x14ac:dyDescent="0.3">
      <c r="K45" s="8"/>
      <c r="L45" s="8"/>
    </row>
    <row r="46" spans="11:12" x14ac:dyDescent="0.3">
      <c r="K46" s="8"/>
      <c r="L46" s="8"/>
    </row>
    <row r="47" spans="11:12" x14ac:dyDescent="0.3">
      <c r="K47" s="8"/>
      <c r="L47" s="8"/>
    </row>
    <row r="48" spans="11:12" x14ac:dyDescent="0.3">
      <c r="K48" s="8"/>
      <c r="L48" s="8"/>
    </row>
    <row r="49" spans="11:12" x14ac:dyDescent="0.3">
      <c r="K49" s="8"/>
      <c r="L49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김호성</dc:creator>
  <cp:lastModifiedBy>jhpark</cp:lastModifiedBy>
  <dcterms:created xsi:type="dcterms:W3CDTF">2024-10-07T06:59:23Z</dcterms:created>
  <dcterms:modified xsi:type="dcterms:W3CDTF">2024-10-08T02:23:22Z</dcterms:modified>
</cp:coreProperties>
</file>