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가온\Project\3.예천양수\문서\계산식\"/>
    </mc:Choice>
  </mc:AlternateContent>
  <xr:revisionPtr revIDLastSave="0" documentId="13_ncr:1_{3D3F9C95-E4CC-49AE-8B7B-BBA3E277A215}" xr6:coauthVersionLast="36" xr6:coauthVersionMax="47" xr10:uidLastSave="{00000000-0000-0000-0000-000000000000}"/>
  <bookViews>
    <workbookView xWindow="0" yWindow="0" windowWidth="28800" windowHeight="13320" xr2:uid="{EE2E4717-3F35-413C-80D1-5C38ED05D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13" i="1" l="1"/>
  <c r="E14" i="1"/>
  <c r="E15" i="1"/>
  <c r="E16" i="1"/>
  <c r="E11" i="1"/>
  <c r="E3" i="1"/>
  <c r="E10" i="1"/>
  <c r="E9" i="1"/>
  <c r="E8" i="1"/>
  <c r="E7" i="1"/>
  <c r="E5" i="1"/>
  <c r="E4" i="1"/>
  <c r="E6" i="1" l="1"/>
  <c r="E12" i="1"/>
  <c r="C20" i="1"/>
  <c r="D20" i="1" s="1"/>
  <c r="C22" i="1" l="1"/>
  <c r="D22" i="1" s="1"/>
  <c r="C21" i="1"/>
  <c r="D21" i="1" s="1"/>
  <c r="D23" i="1"/>
  <c r="C24" i="1" l="1"/>
  <c r="D24" i="1" s="1"/>
</calcChain>
</file>

<file path=xl/sharedStrings.xml><?xml version="1.0" encoding="utf-8"?>
<sst xmlns="http://schemas.openxmlformats.org/spreadsheetml/2006/main" count="40" uniqueCount="27">
  <si>
    <t>Tag 1</t>
    <phoneticPr fontId="2" type="noConversion"/>
  </si>
  <si>
    <t>Tag 2</t>
    <phoneticPr fontId="2" type="noConversion"/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</si>
  <si>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</si>
  <si>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</si>
  <si>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</si>
  <si>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</si>
  <si>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</si>
  <si>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</si>
  <si>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</si>
  <si>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</si>
  <si>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가중치</t>
    <phoneticPr fontId="2" type="noConversion"/>
  </si>
  <si>
    <t>Group Index</t>
    <phoneticPr fontId="2" type="noConversion"/>
  </si>
  <si>
    <t>중요도</t>
    <phoneticPr fontId="2" type="noConversion"/>
  </si>
  <si>
    <t>Tag 11</t>
  </si>
  <si>
    <t>Tag 12</t>
  </si>
  <si>
    <t>구분</t>
    <phoneticPr fontId="2" type="noConversion"/>
  </si>
  <si>
    <t>지수</t>
    <phoneticPr fontId="2" type="noConversion"/>
  </si>
  <si>
    <t>Group Index(Avg)</t>
    <phoneticPr fontId="2" type="noConversion"/>
  </si>
  <si>
    <t>Weighted Average</t>
    <phoneticPr fontId="2" type="noConversion"/>
  </si>
  <si>
    <t>중요신호 Minimum</t>
    <phoneticPr fontId="2" type="noConversion"/>
  </si>
  <si>
    <t>가중지수</t>
    <phoneticPr fontId="2" type="noConversion"/>
  </si>
  <si>
    <t>Important</t>
    <phoneticPr fontId="2" type="noConversion"/>
  </si>
  <si>
    <t>Normal</t>
    <phoneticPr fontId="2" type="noConversion"/>
  </si>
  <si>
    <t>Tag 13</t>
  </si>
  <si>
    <t>Tag 14</t>
  </si>
  <si>
    <t>Normal</t>
  </si>
  <si>
    <t>Weighted Minimum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</si>
</sst>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hair">
        <color indexed="64"/>
      </right>
      <top style="thin">
        <color theme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 style="hair">
        <color indexed="64"/>
      </bottom>
      <diagonal/>
    </border>
    <border>
      <left style="hair">
        <color indexed="64"/>
      </left>
      <right style="thin">
        <color theme="0"/>
      </right>
      <top style="thin">
        <color theme="0"/>
      </top>
      <bottom style="hair">
        <color indexed="64"/>
      </bottom>
      <diagonal/>
    </border>
    <border>
      <left style="thin">
        <color theme="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theme="0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hair">
        <color indexed="64"/>
      </right>
      <top style="hair">
        <color indexed="64"/>
      </top>
      <bottom style="thin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0"/>
      </bottom>
      <diagonal/>
    </border>
    <border>
      <left style="hair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theme="0"/>
      </right>
      <top/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3" borderId="7" xfId="0" applyNumberFormat="1" applyFill="1" applyBorder="1">
      <alignment vertical="center"/>
    </xf>
    <xf numFmtId="10" fontId="0" fillId="4" borderId="7" xfId="0" applyNumberFormat="1" applyFill="1" applyBorder="1">
      <alignment vertical="center"/>
    </xf>
    <xf numFmtId="10" fontId="3" fillId="5" borderId="8" xfId="0" applyNumberFormat="1" applyFont="1" applyFill="1" applyBorder="1">
      <alignment vertical="center"/>
    </xf>
    <xf numFmtId="10" fontId="0" fillId="3" borderId="9" xfId="0" applyNumberFormat="1" applyFill="1" applyBorder="1">
      <alignment vertical="center"/>
    </xf>
    <xf numFmtId="0" fontId="3" fillId="2" borderId="10" xfId="0" applyFont="1" applyFill="1" applyBorder="1">
      <alignment vertical="center"/>
    </xf>
    <xf numFmtId="10" fontId="1" fillId="0" borderId="0" xfId="0" applyNumberFormat="1" applyFont="1" applyFill="1">
      <alignment vertical="center"/>
    </xf>
    <xf numFmtId="10" fontId="1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9" fontId="4" fillId="6" borderId="14" xfId="0" applyNumberFormat="1" applyFont="1" applyFill="1" applyBorder="1">
      <alignment vertical="center"/>
    </xf>
    <xf numFmtId="9" fontId="5" fillId="6" borderId="14" xfId="0" applyNumberFormat="1" applyFont="1" applyFill="1" applyBorder="1">
      <alignment vertical="center"/>
    </xf>
    <xf numFmtId="0" fontId="4" fillId="6" borderId="18" xfId="0" applyFont="1" applyFill="1" applyBorder="1">
      <alignment vertical="center"/>
    </xf>
    <xf numFmtId="9" fontId="4" fillId="6" borderId="19" xfId="0" applyNumberFormat="1" applyFont="1" applyFill="1" applyBorder="1">
      <alignment vertical="center"/>
    </xf>
    <xf numFmtId="0" fontId="5" fillId="6" borderId="18" xfId="0" applyFont="1" applyFill="1" applyBorder="1">
      <alignment vertical="center"/>
    </xf>
    <xf numFmtId="9" fontId="5" fillId="6" borderId="19" xfId="0" applyNumberFormat="1" applyFont="1" applyFill="1" applyBorder="1">
      <alignment vertical="center"/>
    </xf>
    <xf numFmtId="0" fontId="5" fillId="6" borderId="20" xfId="0" applyFont="1" applyFill="1" applyBorder="1">
      <alignment vertical="center"/>
    </xf>
    <xf numFmtId="9" fontId="5" fillId="6" borderId="21" xfId="0" applyNumberFormat="1" applyFont="1" applyFill="1" applyBorder="1">
      <alignment vertical="center"/>
    </xf>
    <xf numFmtId="9" fontId="5" fillId="6" borderId="22" xfId="0" applyNumberFormat="1" applyFont="1" applyFill="1" applyBorder="1">
      <alignment vertical="center"/>
    </xf>
    <xf numFmtId="0" fontId="4" fillId="6" borderId="23" xfId="0" applyFont="1" applyFill="1" applyBorder="1">
      <alignment vertical="center"/>
    </xf>
    <xf numFmtId="9" fontId="4" fillId="6" borderId="24" xfId="0" applyNumberFormat="1" applyFont="1" applyFill="1" applyBorder="1">
      <alignment vertical="center"/>
    </xf>
    <xf numFmtId="9" fontId="4" fillId="6" borderId="25" xfId="0" applyNumberFormat="1" applyFont="1" applyFill="1" applyBorder="1">
      <alignment vertical="center"/>
    </xf>
    <xf numFmtId="3" fontId="4" fillId="6" borderId="25" xfId="0" applyNumberFormat="1" applyFont="1" applyFill="1" applyBorder="1">
      <alignment vertical="center"/>
    </xf>
    <xf numFmtId="3" fontId="4" fillId="6" borderId="19" xfId="0" applyNumberFormat="1" applyFont="1" applyFill="1" applyBorder="1">
      <alignment vertical="center"/>
    </xf>
    <xf numFmtId="3" fontId="5" fillId="6" borderId="19" xfId="0" applyNumberFormat="1" applyFont="1" applyFill="1" applyBorder="1">
      <alignment vertical="center"/>
    </xf>
    <xf numFmtId="3" fontId="5" fillId="6" borderId="22" xfId="0" applyNumberFormat="1" applyFont="1" applyFill="1" applyBorder="1">
      <alignment vertical="center"/>
    </xf>
    <xf numFmtId="9" fontId="6" fillId="6" borderId="5" xfId="0" applyNumberFormat="1" applyFont="1" applyFill="1" applyBorder="1">
      <alignment vertical="center"/>
    </xf>
    <xf numFmtId="9" fontId="6" fillId="6" borderId="6" xfId="0" applyNumberFormat="1" applyFont="1" applyFill="1" applyBorder="1">
      <alignment vertical="center"/>
    </xf>
    <xf numFmtId="9" fontId="7" fillId="6" borderId="6" xfId="0" applyNumberFormat="1" applyFont="1" applyFill="1" applyBorder="1">
      <alignment vertical="center"/>
    </xf>
    <xf numFmtId="9" fontId="7" fillId="6" borderId="27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3" fillId="5" borderId="1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04040"/>
      <color rgb="FFFF5D5D"/>
      <color rgb="FF595959"/>
      <color rgb="FFFF4B4B"/>
      <color rgb="FF285A28"/>
      <color rgb="FF287828"/>
      <color rgb="FF467846"/>
      <color rgb="FF3B6438"/>
      <color rgb="FF365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931529171936384E-2"/>
          <c:y val="6.4014745975333548E-2"/>
          <c:w val="0.93545907796322603"/>
          <c:h val="0.898327122768658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지수</c:v>
                </c:pt>
              </c:strCache>
            </c:strRef>
          </c:tx>
          <c:spPr>
            <a:solidFill>
              <a:srgbClr val="285A2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4A-40F0-9C9D-B5EDA7C22D39}"/>
              </c:ext>
            </c:extLst>
          </c:dPt>
          <c:dPt>
            <c:idx val="1"/>
            <c:invertIfNegative val="0"/>
            <c:bubble3D val="0"/>
            <c:spPr>
              <a:solidFill>
                <a:srgbClr val="FF4B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4A-40F0-9C9D-B5EDA7C22D39}"/>
              </c:ext>
            </c:extLst>
          </c:dPt>
          <c:cat>
            <c:strRef>
              <c:f>Sheet1!$A$3:$A$16</c:f>
              <c:strCache>
                <c:ptCount val="1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  <c:pt idx="4">
                  <c:v>Tag 5</c:v>
                </c:pt>
                <c:pt idx="5">
                  <c:v>Tag 6</c:v>
                </c:pt>
                <c:pt idx="6">
                  <c:v>Tag 7</c:v>
                </c:pt>
                <c:pt idx="7">
                  <c:v>Tag 8</c:v>
                </c:pt>
                <c:pt idx="8">
                  <c:v>Tag 9</c:v>
                </c:pt>
                <c:pt idx="9">
                  <c:v>Tag 10</c:v>
                </c:pt>
                <c:pt idx="10">
                  <c:v>Tag 11</c:v>
                </c:pt>
                <c:pt idx="11">
                  <c:v>Tag 12</c:v>
                </c:pt>
                <c:pt idx="12">
                  <c:v>Tag 13</c:v>
                </c:pt>
                <c:pt idx="13">
                  <c:v>Tag 14</c:v>
                </c:pt>
              </c:strCache>
            </c:strRef>
          </c:cat>
          <c:val>
            <c:numRef>
              <c:f>Sheet1!$C$3:$C$16</c:f>
              <c:numCache>
                <c:formatCode>0%</c:formatCode>
                <c:ptCount val="14"/>
                <c:pt idx="0">
                  <c:v>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A-40F0-9C9D-B5EDA7C2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17666623"/>
        <c:axId val="817667039"/>
      </c:barChart>
      <c:scatterChart>
        <c:scatterStyle val="lineMarker"/>
        <c:varyColors val="0"/>
        <c:ser>
          <c:idx val="1"/>
          <c:order val="1"/>
          <c:tx>
            <c:strRef>
              <c:f>Sheet1!$A$20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35-4BBD-AAAA-85BD824D69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4A-40F0-9C9D-B5EDA7C22D39}"/>
                </c:ext>
              </c:extLst>
            </c:dLbl>
            <c:numFmt formatCode="0%" sourceLinked="0"/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Sheet1!$C$20:$D$20</c:f>
              <c:numCache>
                <c:formatCode>0.00%</c:formatCode>
                <c:ptCount val="2"/>
                <c:pt idx="0">
                  <c:v>0.88288288288288297</c:v>
                </c:pt>
                <c:pt idx="1">
                  <c:v>0.88288288288288297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4A-40F0-9C9D-B5EDA7C22D39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Weighted Minimum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35-4BBD-AAAA-85BD824D69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A-40F0-9C9D-B5EDA7C22D39}"/>
                </c:ext>
              </c:extLst>
            </c:dLbl>
            <c:numFmt formatCode="0%" sourceLinked="0"/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Sheet1!$C$21:$D$21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F4A-40F0-9C9D-B5EDA7C22D39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Group Index(Avg)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A-40F0-9C9D-B5EDA7C22D39}"/>
                </c:ext>
              </c:extLst>
            </c:dLbl>
            <c:dLbl>
              <c:idx val="1"/>
              <c:showLegendKey val="0"/>
              <c:showVal val="0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35-4BBD-AAAA-85BD824D697D}"/>
                </c:ext>
              </c:extLst>
            </c:dLbl>
            <c:numFmt formatCode="0%" sourceLinked="0"/>
            <c:spPr>
              <a:solidFill>
                <a:srgbClr val="FF5D5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Sheet1!$C$22:$D$22</c:f>
              <c:numCache>
                <c:formatCode>0.00%</c:formatCode>
                <c:ptCount val="2"/>
                <c:pt idx="0">
                  <c:v>0.69144144144144148</c:v>
                </c:pt>
                <c:pt idx="1">
                  <c:v>0.69144144144144148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F4A-40F0-9C9D-B5EDA7C22D39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중요신호 Minimum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A-40F0-9C9D-B5EDA7C22D39}"/>
                </c:ext>
              </c:extLst>
            </c:dLbl>
            <c:dLbl>
              <c:idx val="1"/>
              <c:showLegendKey val="0"/>
              <c:showVal val="0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35-4BBD-AAAA-85BD824D697D}"/>
                </c:ext>
              </c:extLst>
            </c:dLbl>
            <c:numFmt formatCode="0%" sourceLinked="0"/>
            <c:spPr>
              <a:solidFill>
                <a:srgbClr val="FF5D5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Sheet1!$C$23:$D$23</c:f>
              <c:numCache>
                <c:formatCode>0.00%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F4A-40F0-9C9D-B5EDA7C22D39}"/>
            </c:ext>
          </c:extLst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Group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A-40F0-9C9D-B5EDA7C22D39}"/>
                </c:ext>
              </c:extLst>
            </c:dLbl>
            <c:dLbl>
              <c:idx val="1"/>
              <c:layout>
                <c:manualLayout>
                  <c:x val="1.4452026689171761E-2"/>
                  <c:y val="0.1518093416257823"/>
                </c:manualLayout>
              </c:layout>
              <c:spPr>
                <a:solidFill>
                  <a:srgbClr val="70AD47">
                    <a:alpha val="7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603066173002181E-2"/>
                      <c:h val="6.85415053949164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6F4A-40F0-9C9D-B5EDA7C22D39}"/>
                </c:ext>
              </c:extLst>
            </c:dLbl>
            <c:spPr>
              <a:solidFill>
                <a:srgbClr val="70AD47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Sheet1!$C$24:$D$24</c:f>
              <c:numCache>
                <c:formatCode>0.00%</c:formatCode>
                <c:ptCount val="2"/>
                <c:pt idx="0">
                  <c:v>0.69144144144144148</c:v>
                </c:pt>
                <c:pt idx="1">
                  <c:v>0.69144144144144148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F4A-40F0-9C9D-B5EDA7C2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59247"/>
        <c:axId val="918365071"/>
      </c:scatterChart>
      <c:catAx>
        <c:axId val="817666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667039"/>
        <c:crosses val="autoZero"/>
        <c:auto val="1"/>
        <c:lblAlgn val="ctr"/>
        <c:lblOffset val="100"/>
        <c:noMultiLvlLbl val="0"/>
      </c:catAx>
      <c:valAx>
        <c:axId val="817667039"/>
        <c:scaling>
          <c:orientation val="minMax"/>
          <c:max val="1"/>
          <c:min val="0.5"/>
        </c:scaling>
        <c:delete val="0"/>
        <c:axPos val="t"/>
        <c:majorGridlines>
          <c:spPr>
            <a:ln w="635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666623"/>
        <c:crosses val="autoZero"/>
        <c:crossBetween val="between"/>
      </c:valAx>
      <c:valAx>
        <c:axId val="918365071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918359247"/>
        <c:crosses val="max"/>
        <c:crossBetween val="midCat"/>
      </c:valAx>
      <c:valAx>
        <c:axId val="918359247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9183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040"/>
    </a:solidFill>
    <a:ln w="9525" cap="flat" cmpd="sng" algn="ctr">
      <a:solidFill>
        <a:srgbClr val="40404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684609</xdr:colOff>
      <xdr:row>0</xdr:row>
      <xdr:rowOff>1</xdr:rowOff>
    </xdr:from>
    <xdr:to>
      <xdr:col>13</xdr:col>
      <xdr:colOff>0</xdr:colOff>
      <xdr:row>17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D32CAE0-E707-4F22-9745-21F24637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289860</xdr:colOff>
      <xdr:row>21</xdr:row>
      <xdr:rowOff>67884</xdr:rowOff>
    </xdr:from>
    <xdr:to>
      <xdr:col>7</xdr:col>
      <xdr:colOff>0</xdr:colOff>
      <xdr:row>24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A604053-D736-4237-B3B7-9B805E541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7882" y="4333427"/>
          <a:ext cx="3404183" cy="553312"/>
        </a:xfrm>
        <a:prstGeom prst="rect">
          <a:avLst/>
        </a:prstGeom>
      </xdr:spPr>
    </xdr:pic>
    <xdr:clientData/>
  </xdr:twoCellAnchor>
  <xdr:twoCellAnchor editAs="oneCell">
    <xdr:from>
      <xdr:col>3</xdr:col>
      <xdr:colOff>314740</xdr:colOff>
      <xdr:row>18</xdr:row>
      <xdr:rowOff>173934</xdr:rowOff>
    </xdr:from>
    <xdr:to>
      <xdr:col>7</xdr:col>
      <xdr:colOff>1</xdr:colOff>
      <xdr:row>20</xdr:row>
      <xdr:rowOff>112321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600DF9D-8D7C-433B-9AF8-97577A660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2762" y="3818282"/>
          <a:ext cx="3379304" cy="352517"/>
        </a:xfrm>
        <a:prstGeom prst="rect">
          <a:avLst/>
        </a:prstGeom>
      </xdr:spPr>
    </xdr:pic>
    <xdr:clientData/>
  </xdr:twoCellAnchor>
  <xdr:twoCellAnchor editAs="oneCell">
    <xdr:from>
      <xdr:col>3</xdr:col>
      <xdr:colOff>259271</xdr:colOff>
      <xdr:row>24</xdr:row>
      <xdr:rowOff>138238</xdr:rowOff>
    </xdr:from>
    <xdr:to>
      <xdr:col>7</xdr:col>
      <xdr:colOff>301916</xdr:colOff>
      <xdr:row>26</xdr:row>
      <xdr:rowOff>107674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A63A3BC-F198-4CBB-969B-439200E47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7293" y="5024977"/>
          <a:ext cx="3736688" cy="383567"/>
        </a:xfrm>
        <a:prstGeom prst="rect">
          <a:avLst/>
        </a:prstGeom>
      </xdr:spPr>
    </xdr:pic>
    <xdr:clientData/>
  </xdr:twoCellAnchor>
  <xdr:twoCellAnchor editAs="oneCell">
    <xdr:from>
      <xdr:col>3</xdr:col>
      <xdr:colOff>265043</xdr:colOff>
      <xdr:row>26</xdr:row>
      <xdr:rowOff>190501</xdr:rowOff>
    </xdr:from>
    <xdr:to>
      <xdr:col>8</xdr:col>
      <xdr:colOff>207064</xdr:colOff>
      <xdr:row>29</xdr:row>
      <xdr:rowOff>67240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46EF898-041B-4C47-862A-A54825FAF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3065" y="5491371"/>
          <a:ext cx="4323521" cy="497934"/>
        </a:xfrm>
        <a:prstGeom prst="rect">
          <a:avLst/>
        </a:prstGeom>
      </xdr:spPr>
    </xdr:pic>
    <xdr:clientData/>
  </xdr:twoCellAnchor>
  <xdr:twoCellAnchor editAs="oneCell">
    <xdr:from>
      <xdr:col>3</xdr:col>
      <xdr:colOff>240194</xdr:colOff>
      <xdr:row>29</xdr:row>
      <xdr:rowOff>182218</xdr:rowOff>
    </xdr:from>
    <xdr:to>
      <xdr:col>6</xdr:col>
      <xdr:colOff>1581978</xdr:colOff>
      <xdr:row>31</xdr:row>
      <xdr:rowOff>106655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77EA679-95B3-4785-BD16-4EA9D74F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8216" y="6104283"/>
          <a:ext cx="3404153" cy="338568"/>
        </a:xfrm>
        <a:prstGeom prst="rect">
          <a:avLst/>
        </a:prstGeom>
      </xdr:spPr>
    </xdr:pic>
    <xdr:clientData/>
  </xdr:twoCellAnchor>
  <xdr:twoCellAnchor editAs="oneCell">
    <xdr:from>
      <xdr:col>3</xdr:col>
      <xdr:colOff>248477</xdr:colOff>
      <xdr:row>32</xdr:row>
      <xdr:rowOff>41413</xdr:rowOff>
    </xdr:from>
    <xdr:to>
      <xdr:col>8</xdr:col>
      <xdr:colOff>521803</xdr:colOff>
      <xdr:row>34</xdr:row>
      <xdr:rowOff>151770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007A8D8-D968-4D38-BE0A-CFC12F7E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499" y="6584674"/>
          <a:ext cx="4654826" cy="524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407E-DA28-4992-BA31-59B93E1E22E5}">
  <dimension ref="A1:X90"/>
  <sheetViews>
    <sheetView showGridLines="0" tabSelected="1" topLeftCell="A16" zoomScaleNormal="100" workbookViewId="0">
      <selection activeCell="P24" sqref="P24"/>
    </sheetView>
  </sheetViews>
  <sheetFormatPr defaultRowHeight="16.5" x14ac:dyDescent="0.3"/>
  <cols>
    <col min="1" max="1" width="9" customWidth="1"/>
    <col min="2" max="2" width="10.75" bestFit="1" customWidth="1"/>
    <col min="3" max="3" width="9.5" bestFit="1" customWidth="1"/>
    <col min="4" max="5" width="9" customWidth="1"/>
    <col min="7" max="7" width="21.375" bestFit="1" customWidth="1"/>
  </cols>
  <sheetData>
    <row r="1" spans="1:24" x14ac:dyDescent="0.3">
      <c r="A1" s="33" t="s">
        <v>15</v>
      </c>
      <c r="B1" s="35" t="s">
        <v>12</v>
      </c>
      <c r="C1" s="37" t="s">
        <v>16</v>
      </c>
      <c r="D1" s="39" t="s">
        <v>10</v>
      </c>
      <c r="E1" s="35" t="s">
        <v>20</v>
      </c>
    </row>
    <row r="2" spans="1:24" x14ac:dyDescent="0.3">
      <c r="A2" s="34"/>
      <c r="B2" s="36"/>
      <c r="C2" s="38"/>
      <c r="D2" s="40"/>
      <c r="E2" s="36"/>
    </row>
    <row r="3" spans="1:24" x14ac:dyDescent="0.3">
      <c r="A3" s="21" t="s">
        <v>0</v>
      </c>
      <c r="B3" s="24" t="s">
        <v>21</v>
      </c>
      <c r="C3" s="28">
        <v>1</v>
      </c>
      <c r="D3" s="22">
        <v>1</v>
      </c>
      <c r="E3" s="23">
        <f>MAX(0,1-(1-C3)*D3)</f>
        <v>1</v>
      </c>
    </row>
    <row r="4" spans="1:24" x14ac:dyDescent="0.3">
      <c r="A4" s="14" t="s">
        <v>1</v>
      </c>
      <c r="B4" s="25" t="s">
        <v>21</v>
      </c>
      <c r="C4" s="29">
        <v>0.7</v>
      </c>
      <c r="D4" s="12">
        <v>1</v>
      </c>
      <c r="E4" s="15">
        <f t="shared" ref="E4:E12" si="0">MAX(0,1-(1-C4)*D4)</f>
        <v>0.7</v>
      </c>
      <c r="N4" s="1"/>
    </row>
    <row r="5" spans="1:24" x14ac:dyDescent="0.3">
      <c r="A5" s="16" t="s">
        <v>2</v>
      </c>
      <c r="B5" s="26" t="s">
        <v>25</v>
      </c>
      <c r="C5" s="30">
        <v>1</v>
      </c>
      <c r="D5" s="13">
        <v>1</v>
      </c>
      <c r="E5" s="17">
        <f t="shared" si="0"/>
        <v>1</v>
      </c>
      <c r="K5" s="1"/>
      <c r="N5" s="1"/>
    </row>
    <row r="6" spans="1:24" x14ac:dyDescent="0.3">
      <c r="A6" s="16" t="s">
        <v>3</v>
      </c>
      <c r="B6" s="26" t="s">
        <v>25</v>
      </c>
      <c r="C6" s="30">
        <v>1</v>
      </c>
      <c r="D6" s="13">
        <v>1</v>
      </c>
      <c r="E6" s="17">
        <f t="shared" si="0"/>
        <v>1</v>
      </c>
      <c r="K6" s="1"/>
      <c r="N6" s="1"/>
    </row>
    <row r="7" spans="1:24" x14ac:dyDescent="0.3">
      <c r="A7" s="16" t="s">
        <v>4</v>
      </c>
      <c r="B7" s="26" t="s">
        <v>25</v>
      </c>
      <c r="C7" s="30">
        <v>1</v>
      </c>
      <c r="D7" s="13">
        <v>1</v>
      </c>
      <c r="E7" s="17">
        <f t="shared" si="0"/>
        <v>1</v>
      </c>
      <c r="K7" s="1"/>
      <c r="N7" s="1"/>
    </row>
    <row r="8" spans="1:24" x14ac:dyDescent="0.3">
      <c r="A8" s="16" t="s">
        <v>5</v>
      </c>
      <c r="B8" s="26" t="s">
        <v>22</v>
      </c>
      <c r="C8" s="30">
        <v>1</v>
      </c>
      <c r="D8" s="13">
        <v>0.5</v>
      </c>
      <c r="E8" s="17">
        <f t="shared" si="0"/>
        <v>1</v>
      </c>
    </row>
    <row r="9" spans="1:24" x14ac:dyDescent="0.3">
      <c r="A9" s="16" t="s">
        <v>6</v>
      </c>
      <c r="B9" s="26" t="s">
        <v>22</v>
      </c>
      <c r="C9" s="30">
        <v>0.5</v>
      </c>
      <c r="D9" s="13">
        <v>1</v>
      </c>
      <c r="E9" s="17">
        <f t="shared" si="0"/>
        <v>0.5</v>
      </c>
    </row>
    <row r="10" spans="1:24" x14ac:dyDescent="0.3">
      <c r="A10" s="16" t="s">
        <v>7</v>
      </c>
      <c r="B10" s="26" t="s">
        <v>22</v>
      </c>
      <c r="C10" s="30">
        <v>1</v>
      </c>
      <c r="D10" s="13">
        <v>0.3</v>
      </c>
      <c r="E10" s="17">
        <f t="shared" si="0"/>
        <v>1</v>
      </c>
      <c r="G10" s="1"/>
    </row>
    <row r="11" spans="1:24" x14ac:dyDescent="0.3">
      <c r="A11" s="16" t="s">
        <v>8</v>
      </c>
      <c r="B11" s="26" t="s">
        <v>22</v>
      </c>
      <c r="C11" s="30">
        <v>0.5</v>
      </c>
      <c r="D11" s="13">
        <v>1</v>
      </c>
      <c r="E11" s="17">
        <f t="shared" si="0"/>
        <v>0.5</v>
      </c>
      <c r="G11" s="1"/>
    </row>
    <row r="12" spans="1:24" x14ac:dyDescent="0.3">
      <c r="A12" s="16" t="s">
        <v>9</v>
      </c>
      <c r="B12" s="26" t="s">
        <v>22</v>
      </c>
      <c r="C12" s="30">
        <v>1</v>
      </c>
      <c r="D12" s="13">
        <v>0.3</v>
      </c>
      <c r="E12" s="17">
        <f t="shared" si="0"/>
        <v>1</v>
      </c>
      <c r="G12" s="1"/>
    </row>
    <row r="13" spans="1:24" x14ac:dyDescent="0.3">
      <c r="A13" s="16" t="s">
        <v>13</v>
      </c>
      <c r="B13" s="26" t="s">
        <v>25</v>
      </c>
      <c r="C13" s="30">
        <v>1</v>
      </c>
      <c r="D13" s="13">
        <v>1</v>
      </c>
      <c r="E13" s="17">
        <f t="shared" ref="E13:E16" si="1">MAX(0,1-(1-C13)*D13)</f>
        <v>1</v>
      </c>
    </row>
    <row r="14" spans="1:24" x14ac:dyDescent="0.3">
      <c r="A14" s="16" t="s">
        <v>14</v>
      </c>
      <c r="B14" s="26" t="s">
        <v>25</v>
      </c>
      <c r="C14" s="30">
        <v>1</v>
      </c>
      <c r="D14" s="13">
        <v>1</v>
      </c>
      <c r="E14" s="17">
        <f t="shared" si="1"/>
        <v>1</v>
      </c>
      <c r="R14" s="32"/>
      <c r="S14" s="32"/>
      <c r="T14" s="32"/>
      <c r="U14" s="32"/>
      <c r="V14" s="32"/>
      <c r="W14" s="32"/>
      <c r="X14" s="32"/>
    </row>
    <row r="15" spans="1:24" x14ac:dyDescent="0.3">
      <c r="A15" s="16" t="s">
        <v>23</v>
      </c>
      <c r="B15" s="26" t="s">
        <v>25</v>
      </c>
      <c r="C15" s="30">
        <v>1</v>
      </c>
      <c r="D15" s="13">
        <v>1</v>
      </c>
      <c r="E15" s="17">
        <f t="shared" si="1"/>
        <v>1</v>
      </c>
      <c r="R15" s="32"/>
      <c r="S15" s="32"/>
      <c r="T15" s="32"/>
      <c r="U15" s="32"/>
      <c r="V15" s="32"/>
      <c r="W15" s="32"/>
      <c r="X15" s="32"/>
    </row>
    <row r="16" spans="1:24" x14ac:dyDescent="0.3">
      <c r="A16" s="18" t="s">
        <v>24</v>
      </c>
      <c r="B16" s="27" t="s">
        <v>25</v>
      </c>
      <c r="C16" s="31">
        <v>1</v>
      </c>
      <c r="D16" s="19">
        <v>0</v>
      </c>
      <c r="E16" s="20">
        <f t="shared" si="1"/>
        <v>1</v>
      </c>
      <c r="R16" s="32"/>
      <c r="S16" s="32"/>
      <c r="T16" s="32"/>
      <c r="U16" s="32"/>
      <c r="V16" s="32"/>
      <c r="W16" s="32"/>
      <c r="X16" s="32"/>
    </row>
    <row r="17" spans="1:24" ht="9.75" customHeight="1" x14ac:dyDescent="0.3">
      <c r="A17" s="10"/>
      <c r="B17" s="10"/>
      <c r="C17" s="10"/>
      <c r="D17" s="10"/>
      <c r="E17" s="11"/>
      <c r="R17" s="32"/>
      <c r="S17" s="32"/>
      <c r="T17" s="32"/>
      <c r="U17" s="32"/>
      <c r="V17" s="32"/>
      <c r="W17" s="32"/>
      <c r="X17" s="32"/>
    </row>
    <row r="18" spans="1:24" x14ac:dyDescent="0.3">
      <c r="R18" s="32"/>
      <c r="S18" s="32"/>
      <c r="T18" s="32"/>
      <c r="U18" s="32"/>
      <c r="V18" s="32"/>
      <c r="W18" s="32"/>
      <c r="X18" s="32"/>
    </row>
    <row r="19" spans="1:24" x14ac:dyDescent="0.3">
      <c r="A19" s="43" t="s">
        <v>15</v>
      </c>
      <c r="B19" s="43"/>
      <c r="C19" s="6" t="s">
        <v>16</v>
      </c>
      <c r="R19" s="32"/>
      <c r="S19" s="32"/>
      <c r="T19" s="32"/>
      <c r="U19" s="32"/>
      <c r="V19" s="32"/>
      <c r="W19" s="32"/>
      <c r="X19" s="32"/>
    </row>
    <row r="20" spans="1:24" x14ac:dyDescent="0.3">
      <c r="A20" s="44" t="s">
        <v>18</v>
      </c>
      <c r="B20" s="45"/>
      <c r="C20" s="5">
        <f>SUMPRODUCT(D3:D16,C3:C16)/SUM(D3:D16)</f>
        <v>0.88288288288288297</v>
      </c>
      <c r="D20" s="7">
        <f>C20</f>
        <v>0.88288288288288297</v>
      </c>
      <c r="R20" s="32"/>
      <c r="S20" s="32"/>
      <c r="T20" s="32"/>
      <c r="U20" s="32"/>
      <c r="V20" s="32"/>
      <c r="W20" s="32"/>
      <c r="X20" s="32"/>
    </row>
    <row r="21" spans="1:24" x14ac:dyDescent="0.3">
      <c r="A21" s="46" t="s">
        <v>26</v>
      </c>
      <c r="B21" s="47"/>
      <c r="C21" s="2">
        <f>MIN(E3:E16)</f>
        <v>0.5</v>
      </c>
      <c r="D21" s="7">
        <f>C21</f>
        <v>0.5</v>
      </c>
      <c r="R21" s="32"/>
      <c r="S21" s="32"/>
      <c r="T21" s="32"/>
      <c r="U21" s="32"/>
      <c r="V21" s="32"/>
      <c r="W21" s="32"/>
      <c r="X21" s="32"/>
    </row>
    <row r="22" spans="1:24" x14ac:dyDescent="0.3">
      <c r="A22" s="48" t="s">
        <v>17</v>
      </c>
      <c r="B22" s="49"/>
      <c r="C22" s="3">
        <f>AVERAGE(SUMPRODUCT(C3:C16,D3:D16)/SUM(D3:D16),MIN(E3:E16))</f>
        <v>0.69144144144144148</v>
      </c>
      <c r="D22" s="7">
        <f>C22</f>
        <v>0.69144144144144148</v>
      </c>
      <c r="R22" s="32"/>
      <c r="S22" s="32"/>
      <c r="T22" s="32"/>
      <c r="U22" s="32"/>
      <c r="V22" s="32"/>
      <c r="W22" s="32"/>
      <c r="X22" s="32"/>
    </row>
    <row r="23" spans="1:24" x14ac:dyDescent="0.3">
      <c r="A23" s="48" t="s">
        <v>19</v>
      </c>
      <c r="B23" s="49"/>
      <c r="C23" s="3">
        <f>_xlfn.MINIFS(C3:C16,B3:B16,"Important")</f>
        <v>0.7</v>
      </c>
      <c r="D23" s="7">
        <f>C23</f>
        <v>0.7</v>
      </c>
      <c r="R23" s="32"/>
      <c r="S23" s="32"/>
      <c r="T23" s="32"/>
      <c r="U23" s="32"/>
      <c r="V23" s="32"/>
      <c r="W23" s="32"/>
      <c r="X23" s="32"/>
    </row>
    <row r="24" spans="1:24" x14ac:dyDescent="0.3">
      <c r="A24" s="41" t="s">
        <v>11</v>
      </c>
      <c r="B24" s="42"/>
      <c r="C24" s="4">
        <f>MIN(C23,C22)</f>
        <v>0.69144144144144148</v>
      </c>
      <c r="D24" s="8">
        <f>C24</f>
        <v>0.69144144144144148</v>
      </c>
      <c r="R24" s="32"/>
      <c r="S24" s="32"/>
      <c r="T24" s="32"/>
      <c r="U24" s="32"/>
      <c r="V24" s="32"/>
      <c r="W24" s="32"/>
      <c r="X24" s="32"/>
    </row>
    <row r="25" spans="1:24" x14ac:dyDescent="0.3">
      <c r="R25" s="32"/>
      <c r="S25" s="32"/>
      <c r="T25" s="32"/>
      <c r="U25" s="32"/>
      <c r="V25" s="32"/>
      <c r="W25" s="32"/>
      <c r="X25" s="32"/>
    </row>
    <row r="26" spans="1:24" x14ac:dyDescent="0.3">
      <c r="R26" s="32"/>
      <c r="S26" s="32"/>
      <c r="T26" s="32"/>
      <c r="U26" s="32"/>
      <c r="V26" s="32"/>
      <c r="W26" s="32"/>
      <c r="X26" s="32"/>
    </row>
    <row r="27" spans="1:24" x14ac:dyDescent="0.3">
      <c r="C27" s="1"/>
      <c r="R27" s="32"/>
      <c r="S27" s="32"/>
      <c r="T27" s="32"/>
      <c r="U27" s="32"/>
      <c r="V27" s="32"/>
      <c r="W27" s="32"/>
      <c r="X27" s="32"/>
    </row>
    <row r="28" spans="1:24" x14ac:dyDescent="0.3">
      <c r="R28" s="32"/>
      <c r="S28" s="32"/>
      <c r="T28" s="32"/>
      <c r="U28" s="32"/>
      <c r="V28" s="32"/>
      <c r="W28" s="32"/>
      <c r="X28" s="32"/>
    </row>
    <row r="29" spans="1:24" x14ac:dyDescent="0.3">
      <c r="C29" s="9"/>
      <c r="D29" s="1"/>
      <c r="E29" s="1"/>
      <c r="R29" s="32"/>
      <c r="S29" s="32"/>
      <c r="T29" s="32"/>
      <c r="U29" s="32"/>
      <c r="V29" s="32"/>
      <c r="W29" s="32"/>
      <c r="X29" s="32"/>
    </row>
    <row r="30" spans="1:24" x14ac:dyDescent="0.3">
      <c r="C30" s="9"/>
      <c r="D30" s="9"/>
      <c r="R30" s="32"/>
      <c r="S30" s="32"/>
      <c r="T30" s="32"/>
      <c r="U30" s="32"/>
      <c r="V30" s="32"/>
      <c r="W30" s="32"/>
      <c r="X30" s="32"/>
    </row>
    <row r="31" spans="1:24" x14ac:dyDescent="0.3">
      <c r="R31" s="32"/>
      <c r="S31" s="32"/>
      <c r="T31" s="32"/>
      <c r="U31" s="32"/>
      <c r="V31" s="32"/>
      <c r="W31" s="32"/>
      <c r="X31" s="32"/>
    </row>
    <row r="61" spans="4:4" x14ac:dyDescent="0.3">
      <c r="D61" s="1"/>
    </row>
    <row r="90" spans="2:2" x14ac:dyDescent="0.3">
      <c r="B90" s="1"/>
    </row>
  </sheetData>
  <mergeCells count="11">
    <mergeCell ref="A24:B24"/>
    <mergeCell ref="A19:B19"/>
    <mergeCell ref="A20:B20"/>
    <mergeCell ref="A21:B21"/>
    <mergeCell ref="A22:B22"/>
    <mergeCell ref="A23:B23"/>
    <mergeCell ref="A1:A2"/>
    <mergeCell ref="B1:B2"/>
    <mergeCell ref="C1:C2"/>
    <mergeCell ref="D1:D2"/>
    <mergeCell ref="E1:E2"/>
  </mergeCells>
  <phoneticPr fontId="2" type="noConversion"/>
  <dataValidations disablePrompts="1" count="1">
    <dataValidation type="list" allowBlank="1" showInputMessage="1" showErrorMessage="1" sqref="B3:B16" xr:uid="{7CD409A0-B4C0-490F-A38A-2DED7985308D}">
      <formula1>"Normal, Important"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김호성</dc:creator>
  <cp:lastModifiedBy>jhpark</cp:lastModifiedBy>
  <dcterms:created xsi:type="dcterms:W3CDTF">2022-04-02T06:43:51Z</dcterms:created>
  <dcterms:modified xsi:type="dcterms:W3CDTF">2024-11-29T06:50:38Z</dcterms:modified>
</cp:coreProperties>
</file>