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PC\Desktop\지후\공부\git_day\6회사보충\"/>
    </mc:Choice>
  </mc:AlternateContent>
  <xr:revisionPtr revIDLastSave="0" documentId="13_ncr:1_{777DD9C6-C595-422E-990F-7B6B3DAA5BD2}" xr6:coauthVersionLast="46" xr6:coauthVersionMax="46" xr10:uidLastSave="{00000000-0000-0000-0000-000000000000}"/>
  <bookViews>
    <workbookView xWindow="-28920" yWindow="-120" windowWidth="29040" windowHeight="15720" xr2:uid="{8DB67CA5-226A-433A-AC0A-C2258A8D7DF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2" l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26" i="2"/>
  <c r="N1" i="2"/>
  <c r="J2" i="2"/>
  <c r="I3" i="2" s="1"/>
  <c r="B3" i="2"/>
  <c r="E2" i="2" s="1"/>
  <c r="C5" i="2" s="1"/>
  <c r="D5" i="2" s="1"/>
  <c r="B4" i="2"/>
  <c r="B5" i="2"/>
  <c r="B6" i="2"/>
  <c r="B7" i="2"/>
  <c r="B8" i="2"/>
  <c r="B9" i="2"/>
  <c r="B10" i="2"/>
  <c r="B2" i="2"/>
  <c r="I14" i="1"/>
  <c r="I15" i="1" s="1"/>
  <c r="I16" i="1" s="1"/>
  <c r="I17" i="1" s="1"/>
  <c r="I18" i="1" s="1"/>
  <c r="C10" i="2" l="1"/>
  <c r="D10" i="2" s="1"/>
  <c r="I8" i="2"/>
  <c r="I7" i="2"/>
  <c r="C3" i="2"/>
  <c r="D3" i="2" s="1"/>
  <c r="C7" i="2"/>
  <c r="D7" i="2" s="1"/>
  <c r="I5" i="2"/>
  <c r="C4" i="2"/>
  <c r="D4" i="2" s="1"/>
  <c r="I2" i="2"/>
  <c r="C8" i="2"/>
  <c r="D8" i="2" s="1"/>
  <c r="C6" i="2"/>
  <c r="D6" i="2" s="1"/>
  <c r="I4" i="2"/>
  <c r="I10" i="2"/>
  <c r="I9" i="2"/>
  <c r="C9" i="2"/>
  <c r="D9" i="2" s="1"/>
  <c r="I6" i="2"/>
  <c r="B14" i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<sst xmlns="http://schemas.openxmlformats.org/spreadsheetml/2006/main" count="55" uniqueCount="42">
  <si>
    <t>time</t>
    <phoneticPr fontId="2" type="noConversion"/>
  </si>
  <si>
    <t>value</t>
    <phoneticPr fontId="2" type="noConversion"/>
  </si>
  <si>
    <t>c(상수항)</t>
    <phoneticPr fontId="2" type="noConversion"/>
  </si>
  <si>
    <r>
      <rPr>
        <sz val="12"/>
        <color rgb="FF000000"/>
        <rFont val="Courier New"/>
        <family val="3"/>
      </rPr>
      <t>ϕ</t>
    </r>
    <r>
      <rPr>
        <sz val="12"/>
        <color rgb="FF000000"/>
        <rFont val="맑은 고딕"/>
        <family val="3"/>
        <charset val="129"/>
        <scheme val="minor"/>
      </rPr>
      <t>(자기회귀 계수)</t>
    </r>
    <phoneticPr fontId="2" type="noConversion"/>
  </si>
  <si>
    <r>
      <rPr>
        <sz val="12"/>
        <color rgb="FF000000"/>
        <rFont val="Calibri"/>
        <family val="3"/>
        <charset val="161"/>
      </rPr>
      <t>θ</t>
    </r>
    <r>
      <rPr>
        <sz val="12"/>
        <color rgb="FF000000"/>
        <rFont val="맑은 고딕"/>
        <family val="3"/>
        <charset val="129"/>
        <scheme val="minor"/>
      </rPr>
      <t>(이동평균 계수)</t>
    </r>
    <phoneticPr fontId="2" type="noConversion"/>
  </si>
  <si>
    <r>
      <rPr>
        <sz val="12"/>
        <color rgb="FF000000"/>
        <rFont val="Courier New"/>
        <family val="3"/>
      </rPr>
      <t>ϵ</t>
    </r>
    <r>
      <rPr>
        <sz val="12"/>
        <color rgb="FF000000"/>
        <rFont val="맑은 고딕"/>
        <family val="3"/>
        <charset val="129"/>
        <scheme val="minor"/>
      </rPr>
      <t>(오차항)</t>
    </r>
    <phoneticPr fontId="2" type="noConversion"/>
  </si>
  <si>
    <t>Example 1</t>
    <phoneticPr fontId="2" type="noConversion"/>
  </si>
  <si>
    <t>Example 2</t>
    <phoneticPr fontId="2" type="noConversion"/>
  </si>
  <si>
    <t>수식</t>
    <phoneticPr fontId="2" type="noConversion"/>
  </si>
  <si>
    <t>5초 간격으로 1씩 증가하는 등차수열 혐태임으로 차분 1을 설정한다.</t>
    <phoneticPr fontId="2" type="noConversion"/>
  </si>
  <si>
    <t>P = 1, D = 1, Q = 0으로 설정   ARIMA(1,1,0)</t>
    <phoneticPr fontId="2" type="noConversion"/>
  </si>
  <si>
    <t>사용되는 계수는 상수항과 자기회귀 계수만 사용됨</t>
    <phoneticPr fontId="2" type="noConversion"/>
  </si>
  <si>
    <t>Y11 = 1+1*10 = 11</t>
    <phoneticPr fontId="2" type="noConversion"/>
  </si>
  <si>
    <t>Y13 = 1+1*12 = 13</t>
    <phoneticPr fontId="2" type="noConversion"/>
  </si>
  <si>
    <t>Y12 = 1+1*11 = 12</t>
    <phoneticPr fontId="2" type="noConversion"/>
  </si>
  <si>
    <t>pred_1</t>
    <phoneticPr fontId="2" type="noConversion"/>
  </si>
  <si>
    <t>pred_2</t>
  </si>
  <si>
    <t>pred_3</t>
  </si>
  <si>
    <t>pred_4</t>
  </si>
  <si>
    <t>pred_5</t>
  </si>
  <si>
    <t xml:space="preserve"> = 상수항 + 자기회귀계수 x 바로 이전 데이터</t>
    <phoneticPr fontId="2" type="noConversion"/>
  </si>
  <si>
    <t>20초에 한번씩 값이 상승했다가 다시 정상으로 돌아오는 데이터</t>
    <phoneticPr fontId="2" type="noConversion"/>
  </si>
  <si>
    <t>바로 직전의 값만 사용하면 되기때문에 자기회귀 파라미터는 1로 설정한다.</t>
    <phoneticPr fontId="2" type="noConversion"/>
  </si>
  <si>
    <t>20초 이전의 값을 사용해야하기 때문에 자기회귀 파라미터는 4로 설정한다.</t>
    <phoneticPr fontId="2" type="noConversion"/>
  </si>
  <si>
    <t>단기적인 오차패턴을 반영하기 위해 이동평균 파라미터는 1로 설정한다.</t>
    <phoneticPr fontId="2" type="noConversion"/>
  </si>
  <si>
    <t>P</t>
    <phoneticPr fontId="2" type="noConversion"/>
  </si>
  <si>
    <t>D</t>
    <phoneticPr fontId="2" type="noConversion"/>
  </si>
  <si>
    <t>Q</t>
    <phoneticPr fontId="2" type="noConversion"/>
  </si>
  <si>
    <t>pred_start_1</t>
    <phoneticPr fontId="2" type="noConversion"/>
  </si>
  <si>
    <t>pred_start_2</t>
  </si>
  <si>
    <t>pred_start_3</t>
  </si>
  <si>
    <t>pred_start_4</t>
  </si>
  <si>
    <t>pred_start_5</t>
  </si>
  <si>
    <r>
      <rPr>
        <sz val="12"/>
        <color rgb="FF000000"/>
        <rFont val="Courier New"/>
        <family val="3"/>
      </rPr>
      <t>ϕ1</t>
    </r>
    <r>
      <rPr>
        <sz val="12"/>
        <color rgb="FF000000"/>
        <rFont val="맑은 고딕"/>
        <family val="3"/>
        <charset val="129"/>
        <scheme val="minor"/>
      </rPr>
      <t>(자기회귀 계수)</t>
    </r>
    <phoneticPr fontId="2" type="noConversion"/>
  </si>
  <si>
    <r>
      <rPr>
        <sz val="12"/>
        <color rgb="FF000000"/>
        <rFont val="Courier New"/>
        <family val="3"/>
      </rPr>
      <t>ϕ2(자기회귀 계수)</t>
    </r>
    <r>
      <rPr>
        <sz val="12"/>
        <color rgb="FF000000"/>
        <rFont val="맑은 고딕"/>
        <family val="3"/>
        <charset val="129"/>
        <scheme val="minor"/>
      </rPr>
      <t/>
    </r>
  </si>
  <si>
    <r>
      <rPr>
        <sz val="12"/>
        <color rgb="FF000000"/>
        <rFont val="Courier New"/>
        <family val="3"/>
      </rPr>
      <t>ϕ3(자기회귀 계수)</t>
    </r>
    <r>
      <rPr>
        <sz val="12"/>
        <color rgb="FF000000"/>
        <rFont val="맑은 고딕"/>
        <family val="3"/>
        <charset val="129"/>
        <scheme val="minor"/>
      </rPr>
      <t/>
    </r>
  </si>
  <si>
    <r>
      <rPr>
        <sz val="12"/>
        <color rgb="FF000000"/>
        <rFont val="Courier New"/>
        <family val="3"/>
      </rPr>
      <t>ϕ4(자기회귀 계수)</t>
    </r>
    <r>
      <rPr>
        <sz val="12"/>
        <color rgb="FF000000"/>
        <rFont val="맑은 고딕"/>
        <family val="3"/>
        <charset val="129"/>
        <scheme val="minor"/>
      </rPr>
      <t/>
    </r>
  </si>
  <si>
    <t>차분</t>
    <phoneticPr fontId="2" type="noConversion"/>
  </si>
  <si>
    <t>회귀계산식</t>
    <phoneticPr fontId="2" type="noConversion"/>
  </si>
  <si>
    <t>회귀계산식(AR계수)</t>
    <phoneticPr fontId="2" type="noConversion"/>
  </si>
  <si>
    <t>예측값</t>
    <phoneticPr fontId="2" type="noConversion"/>
  </si>
  <si>
    <t>차분되돌리기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</si>
</sst>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\ hh:mm:ss"/>
  </numFmts>
  <fonts count="8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Courier New"/>
      <family val="3"/>
    </font>
    <font>
      <sz val="12"/>
      <color rgb="FF000000"/>
      <name val="Calibri"/>
      <family val="3"/>
      <charset val="161"/>
    </font>
    <font>
      <sz val="12"/>
      <color rgb="FF000000"/>
      <name val="맑은 고딕"/>
      <family val="3"/>
      <charset val="161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rgb="FF3F3F3F"/>
      </right>
      <top style="thin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thin">
        <color indexed="64"/>
      </top>
      <bottom style="double">
        <color rgb="FF3F3F3F"/>
      </bottom>
      <diagonal/>
    </border>
    <border>
      <left style="double">
        <color rgb="FF3F3F3F"/>
      </left>
      <right style="thin">
        <color indexed="64"/>
      </right>
      <top style="thin">
        <color indexed="64"/>
      </top>
      <bottom style="double">
        <color rgb="FF3F3F3F"/>
      </bottom>
      <diagonal/>
    </border>
    <border>
      <left style="thin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indexed="64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20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176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76" fontId="7" fillId="0" borderId="2" xfId="0" applyNumberFormat="1" applyFont="1" applyBorder="1">
      <alignment vertical="center"/>
    </xf>
    <xf numFmtId="0" fontId="0" fillId="0" borderId="0" xfId="0" quotePrefix="1" applyAlignment="1">
      <alignment horizontal="center" vertical="center"/>
    </xf>
    <xf numFmtId="0" fontId="0" fillId="0" borderId="4" xfId="0" applyBorder="1">
      <alignment vertical="center"/>
    </xf>
    <xf numFmtId="0" fontId="0" fillId="0" borderId="3" xfId="0" quotePrefix="1" applyBorder="1" applyAlignment="1">
      <alignment horizontal="center" vertical="center"/>
    </xf>
    <xf numFmtId="176" fontId="1" fillId="2" borderId="7" xfId="1" applyNumberFormat="1" applyBorder="1" applyAlignment="1">
      <alignment horizontal="center" vertical="center"/>
    </xf>
    <xf numFmtId="176" fontId="1" fillId="2" borderId="8" xfId="1" applyNumberFormat="1" applyBorder="1" applyAlignment="1">
      <alignment horizontal="center" vertical="center"/>
    </xf>
    <xf numFmtId="176" fontId="1" fillId="2" borderId="9" xfId="1" applyNumberFormat="1" applyBorder="1" applyAlignment="1">
      <alignment horizontal="center" vertical="center"/>
    </xf>
    <xf numFmtId="176" fontId="1" fillId="2" borderId="10" xfId="1" applyNumberFormat="1" applyBorder="1" applyAlignment="1">
      <alignment horizontal="center" vertical="center"/>
    </xf>
    <xf numFmtId="176" fontId="1" fillId="2" borderId="1" xfId="1" applyNumberFormat="1" applyAlignment="1">
      <alignment horizontal="center" vertical="center"/>
    </xf>
    <xf numFmtId="176" fontId="1" fillId="2" borderId="11" xfId="1" applyNumberFormat="1" applyBorder="1" applyAlignment="1">
      <alignment horizontal="center" vertical="center"/>
    </xf>
  </cellXfs>
  <cellStyles count="2">
    <cellStyle name="셀 확인" xfId="1" builtinId="2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209549</xdr:rowOff>
    </xdr:from>
    <xdr:to>
      <xdr:col>6</xdr:col>
      <xdr:colOff>0</xdr:colOff>
      <xdr:row>22</xdr:row>
      <xdr:rowOff>24390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53836AE-199E-4868-B97A-233DF2FCF7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457699"/>
          <a:ext cx="5562600" cy="233941"/>
        </a:xfrm>
        <a:prstGeom prst="rect">
          <a:avLst/>
        </a:prstGeom>
      </xdr:spPr>
    </xdr:pic>
    <xdr:clientData/>
  </xdr:twoCellAnchor>
  <xdr:twoCellAnchor editAs="oneCell">
    <xdr:from>
      <xdr:col>0</xdr:col>
      <xdr:colOff>276225</xdr:colOff>
      <xdr:row>26</xdr:row>
      <xdr:rowOff>15281</xdr:rowOff>
    </xdr:from>
    <xdr:to>
      <xdr:col>1</xdr:col>
      <xdr:colOff>0</xdr:colOff>
      <xdr:row>27</xdr:row>
      <xdr:rowOff>28575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EEC7965-F888-4FAC-B2A0-600BB33C5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6225" y="1682156"/>
          <a:ext cx="1190625" cy="222844"/>
        </a:xfrm>
        <a:prstGeom prst="rect">
          <a:avLst/>
        </a:prstGeom>
      </xdr:spPr>
    </xdr:pic>
    <xdr:clientData/>
  </xdr:twoCellAnchor>
  <xdr:twoCellAnchor editAs="oneCell">
    <xdr:from>
      <xdr:col>7</xdr:col>
      <xdr:colOff>9526</xdr:colOff>
      <xdr:row>26</xdr:row>
      <xdr:rowOff>9525</xdr:rowOff>
    </xdr:from>
    <xdr:to>
      <xdr:col>10</xdr:col>
      <xdr:colOff>419100</xdr:colOff>
      <xdr:row>27</xdr:row>
      <xdr:rowOff>4211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FD59A4B8-6EFA-4FF3-8EE5-5B8D0AB79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7926" y="5524500"/>
          <a:ext cx="3248024" cy="204236"/>
        </a:xfrm>
        <a:prstGeom prst="rect">
          <a:avLst/>
        </a:prstGeom>
      </xdr:spPr>
    </xdr:pic>
    <xdr:clientData/>
  </xdr:twoCellAnchor>
  <xdr:twoCellAnchor editAs="oneCell">
    <xdr:from>
      <xdr:col>7</xdr:col>
      <xdr:colOff>27898</xdr:colOff>
      <xdr:row>21</xdr:row>
      <xdr:rowOff>38076</xdr:rowOff>
    </xdr:from>
    <xdr:to>
      <xdr:col>12</xdr:col>
      <xdr:colOff>0</xdr:colOff>
      <xdr:row>22</xdr:row>
      <xdr:rowOff>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AECAECC0-F887-4476-B013-CFEA25823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76298" y="4505301"/>
          <a:ext cx="4848902" cy="1714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4FAEF-48BB-417B-840D-3E32C880621F}">
  <dimension ref="A1:M31"/>
  <sheetViews>
    <sheetView tabSelected="1" workbookViewId="0">
      <selection activeCell="Q11" sqref="Q11"/>
    </sheetView>
  </sheetViews>
  <sheetFormatPr defaultRowHeight="16.5" x14ac:dyDescent="0.3"/>
  <cols>
    <col min="1" max="1" width="19.25" style="1" bestFit="1" customWidth="1"/>
    <col min="4" max="4" width="17.75" bestFit="1" customWidth="1"/>
    <col min="8" max="8" width="19.25" bestFit="1" customWidth="1"/>
    <col min="11" max="11" width="17.75" bestFit="1" customWidth="1"/>
  </cols>
  <sheetData>
    <row r="1" spans="1:13" ht="18" thickTop="1" thickBot="1" x14ac:dyDescent="0.35">
      <c r="A1" s="18" t="s">
        <v>6</v>
      </c>
      <c r="B1" s="18"/>
      <c r="C1" s="18"/>
      <c r="D1" s="18"/>
      <c r="E1" s="18"/>
      <c r="F1" s="18"/>
      <c r="H1" s="14" t="s">
        <v>7</v>
      </c>
      <c r="I1" s="15"/>
      <c r="J1" s="15"/>
      <c r="K1" s="15"/>
      <c r="L1" s="15"/>
      <c r="M1" s="16"/>
    </row>
    <row r="2" spans="1:13" ht="18" thickTop="1" thickBot="1" x14ac:dyDescent="0.35">
      <c r="A2" s="18"/>
      <c r="B2" s="18"/>
      <c r="C2" s="18"/>
      <c r="D2" s="18"/>
      <c r="E2" s="18"/>
      <c r="F2" s="18"/>
      <c r="H2" s="17"/>
      <c r="I2" s="18"/>
      <c r="J2" s="18"/>
      <c r="K2" s="18"/>
      <c r="L2" s="18"/>
      <c r="M2" s="19"/>
    </row>
    <row r="3" spans="1:13" ht="17.25" thickTop="1" x14ac:dyDescent="0.3">
      <c r="A3" s="2" t="s">
        <v>0</v>
      </c>
      <c r="B3" t="s">
        <v>1</v>
      </c>
      <c r="D3" t="s">
        <v>25</v>
      </c>
      <c r="E3">
        <v>1</v>
      </c>
      <c r="F3" s="3"/>
      <c r="H3" s="2" t="s">
        <v>0</v>
      </c>
      <c r="I3" t="s">
        <v>1</v>
      </c>
      <c r="K3" t="s">
        <v>25</v>
      </c>
      <c r="L3">
        <v>4</v>
      </c>
      <c r="M3" s="3"/>
    </row>
    <row r="4" spans="1:13" x14ac:dyDescent="0.3">
      <c r="A4" s="2">
        <v>45714</v>
      </c>
      <c r="B4">
        <v>1</v>
      </c>
      <c r="D4" t="s">
        <v>26</v>
      </c>
      <c r="E4">
        <v>1</v>
      </c>
      <c r="F4" s="3"/>
      <c r="H4" s="2">
        <v>45714</v>
      </c>
      <c r="I4">
        <v>1</v>
      </c>
      <c r="K4" t="s">
        <v>26</v>
      </c>
      <c r="L4">
        <v>0</v>
      </c>
    </row>
    <row r="5" spans="1:13" x14ac:dyDescent="0.3">
      <c r="A5" s="2">
        <v>45714.000057870369</v>
      </c>
      <c r="B5">
        <v>2</v>
      </c>
      <c r="D5" t="s">
        <v>27</v>
      </c>
      <c r="E5">
        <v>0</v>
      </c>
      <c r="F5" s="3"/>
      <c r="H5" s="2">
        <v>45714.000057870369</v>
      </c>
      <c r="I5">
        <v>1</v>
      </c>
      <c r="K5" t="s">
        <v>27</v>
      </c>
      <c r="L5">
        <v>1</v>
      </c>
    </row>
    <row r="6" spans="1:13" x14ac:dyDescent="0.3">
      <c r="A6" s="2">
        <v>45714.000115625</v>
      </c>
      <c r="B6">
        <v>3</v>
      </c>
      <c r="F6" s="3"/>
      <c r="H6" s="2">
        <v>45714.000115625</v>
      </c>
      <c r="I6">
        <v>1</v>
      </c>
    </row>
    <row r="7" spans="1:13" x14ac:dyDescent="0.3">
      <c r="A7" s="2">
        <v>45714.000173437496</v>
      </c>
      <c r="B7">
        <v>4</v>
      </c>
      <c r="D7" t="s">
        <v>2</v>
      </c>
      <c r="E7">
        <v>1</v>
      </c>
      <c r="F7" s="3"/>
      <c r="H7" s="2">
        <v>45714.000173437496</v>
      </c>
      <c r="I7">
        <v>3</v>
      </c>
      <c r="K7" t="s">
        <v>2</v>
      </c>
      <c r="L7">
        <v>1.0123</v>
      </c>
      <c r="M7">
        <v>0.2</v>
      </c>
    </row>
    <row r="8" spans="1:13" ht="13.5" customHeight="1" x14ac:dyDescent="0.3">
      <c r="A8" s="2">
        <v>45714.00023125</v>
      </c>
      <c r="B8">
        <v>5</v>
      </c>
      <c r="D8" s="5" t="s">
        <v>3</v>
      </c>
      <c r="E8">
        <v>1</v>
      </c>
      <c r="F8" s="3"/>
      <c r="H8" s="2">
        <v>45714.00023125</v>
      </c>
      <c r="I8">
        <v>4</v>
      </c>
      <c r="K8" s="5" t="s">
        <v>33</v>
      </c>
      <c r="L8">
        <v>0.45669999999999999</v>
      </c>
      <c r="M8">
        <v>0.3</v>
      </c>
    </row>
    <row r="9" spans="1:13" ht="18.75" customHeight="1" x14ac:dyDescent="0.3">
      <c r="A9" s="2">
        <v>45714.000289062496</v>
      </c>
      <c r="B9">
        <v>6</v>
      </c>
      <c r="D9" s="6" t="s">
        <v>4</v>
      </c>
      <c r="E9">
        <v>0</v>
      </c>
      <c r="F9" s="3"/>
      <c r="H9" s="2">
        <v>45714.000289062496</v>
      </c>
      <c r="I9">
        <v>1</v>
      </c>
      <c r="K9" s="5" t="s">
        <v>34</v>
      </c>
      <c r="L9">
        <v>-0.1234</v>
      </c>
      <c r="M9">
        <v>0.2</v>
      </c>
    </row>
    <row r="10" spans="1:13" ht="17.25" x14ac:dyDescent="0.3">
      <c r="A10" s="2">
        <v>45714.000346875</v>
      </c>
      <c r="B10">
        <v>7</v>
      </c>
      <c r="D10" s="5" t="s">
        <v>5</v>
      </c>
      <c r="E10">
        <v>0</v>
      </c>
      <c r="F10" s="3"/>
      <c r="H10" s="2">
        <v>45714.000346875</v>
      </c>
      <c r="I10">
        <v>1</v>
      </c>
      <c r="K10" s="5" t="s">
        <v>35</v>
      </c>
      <c r="L10">
        <v>9.8699999999999996E-2</v>
      </c>
      <c r="M10">
        <v>0.1</v>
      </c>
    </row>
    <row r="11" spans="1:13" ht="17.25" x14ac:dyDescent="0.3">
      <c r="A11" s="2">
        <v>45714.000404687496</v>
      </c>
      <c r="B11">
        <v>8</v>
      </c>
      <c r="F11" s="3"/>
      <c r="H11" s="2">
        <v>45714.000404687496</v>
      </c>
      <c r="I11">
        <v>1</v>
      </c>
      <c r="K11" s="5" t="s">
        <v>36</v>
      </c>
      <c r="L11">
        <v>-4.5600000000000002E-2</v>
      </c>
      <c r="M11">
        <v>0.4</v>
      </c>
    </row>
    <row r="12" spans="1:13" ht="17.25" x14ac:dyDescent="0.3">
      <c r="A12" s="2">
        <v>45714.0004625</v>
      </c>
      <c r="B12">
        <v>9</v>
      </c>
      <c r="F12" s="3"/>
      <c r="H12" s="2">
        <v>45714.0004625</v>
      </c>
      <c r="I12">
        <v>3</v>
      </c>
      <c r="K12" s="6" t="s">
        <v>4</v>
      </c>
      <c r="L12">
        <v>-0.32100000000000001</v>
      </c>
    </row>
    <row r="13" spans="1:13" ht="17.25" x14ac:dyDescent="0.3">
      <c r="A13" s="2">
        <v>45714.000520312497</v>
      </c>
      <c r="B13">
        <v>10</v>
      </c>
      <c r="F13" s="3"/>
      <c r="H13" s="2">
        <v>45714.000520312497</v>
      </c>
      <c r="I13">
        <v>4</v>
      </c>
      <c r="K13" s="5" t="s">
        <v>5</v>
      </c>
      <c r="L13">
        <v>0</v>
      </c>
    </row>
    <row r="14" spans="1:13" x14ac:dyDescent="0.3">
      <c r="A14" s="2" t="s">
        <v>15</v>
      </c>
      <c r="B14">
        <f>$E$7+$E$8*B13</f>
        <v>11</v>
      </c>
      <c r="C14" s="11" t="s">
        <v>20</v>
      </c>
      <c r="D14" s="11"/>
      <c r="E14" s="11"/>
      <c r="F14" s="13"/>
      <c r="H14" s="2" t="s">
        <v>28</v>
      </c>
      <c r="I14">
        <f>$M$7+$M$8*I13+$M$9*I12+$M$10*I11+$M$11*I10</f>
        <v>2.5</v>
      </c>
    </row>
    <row r="15" spans="1:13" x14ac:dyDescent="0.3">
      <c r="A15" s="2" t="s">
        <v>16</v>
      </c>
      <c r="B15">
        <f>$E$7+$E$8*B14</f>
        <v>12</v>
      </c>
      <c r="C15" s="11" t="s">
        <v>20</v>
      </c>
      <c r="D15" s="11"/>
      <c r="E15" s="11"/>
      <c r="F15" s="13"/>
      <c r="H15" s="2" t="s">
        <v>29</v>
      </c>
      <c r="I15">
        <f t="shared" ref="I15:I18" si="0">$M$7+$M$8*I14+$M$9*I13+$M$10*I12+$M$11*I11</f>
        <v>2.4499999999999997</v>
      </c>
    </row>
    <row r="16" spans="1:13" x14ac:dyDescent="0.3">
      <c r="A16" s="2" t="s">
        <v>17</v>
      </c>
      <c r="B16">
        <f>$E$7+$E$8*B15</f>
        <v>13</v>
      </c>
      <c r="C16" s="11" t="s">
        <v>20</v>
      </c>
      <c r="D16" s="11"/>
      <c r="E16" s="11"/>
      <c r="F16" s="13"/>
      <c r="H16" s="2" t="s">
        <v>30</v>
      </c>
      <c r="I16">
        <f t="shared" si="0"/>
        <v>3.0350000000000001</v>
      </c>
    </row>
    <row r="17" spans="1:13" x14ac:dyDescent="0.3">
      <c r="A17" s="2" t="s">
        <v>18</v>
      </c>
      <c r="B17">
        <f>$E$7+$E$8*B16</f>
        <v>14</v>
      </c>
      <c r="C17" s="11" t="s">
        <v>20</v>
      </c>
      <c r="D17" s="11"/>
      <c r="E17" s="11"/>
      <c r="F17" s="13"/>
      <c r="H17" s="2" t="s">
        <v>31</v>
      </c>
      <c r="I17">
        <f t="shared" si="0"/>
        <v>3.4504999999999999</v>
      </c>
    </row>
    <row r="18" spans="1:13" x14ac:dyDescent="0.3">
      <c r="A18" s="2" t="s">
        <v>19</v>
      </c>
      <c r="B18">
        <f>$E$7+$E$8*B17</f>
        <v>15</v>
      </c>
      <c r="C18" s="11" t="s">
        <v>20</v>
      </c>
      <c r="D18" s="11"/>
      <c r="E18" s="11"/>
      <c r="F18" s="13"/>
      <c r="H18" s="2" t="s">
        <v>32</v>
      </c>
      <c r="I18">
        <f t="shared" si="0"/>
        <v>3.0871500000000003</v>
      </c>
      <c r="M18" s="3"/>
    </row>
    <row r="19" spans="1:13" x14ac:dyDescent="0.3">
      <c r="A19" s="2"/>
      <c r="F19" s="3"/>
      <c r="H19" s="2"/>
      <c r="M19" s="3"/>
    </row>
    <row r="20" spans="1:13" x14ac:dyDescent="0.3">
      <c r="A20" s="2"/>
      <c r="F20" s="3"/>
      <c r="H20" s="4"/>
      <c r="M20" s="3"/>
    </row>
    <row r="21" spans="1:13" x14ac:dyDescent="0.3">
      <c r="A21" s="10" t="s">
        <v>8</v>
      </c>
      <c r="F21" s="3"/>
      <c r="H21" s="10" t="s">
        <v>8</v>
      </c>
      <c r="M21" s="3"/>
    </row>
    <row r="22" spans="1:13" x14ac:dyDescent="0.3">
      <c r="A22" s="4"/>
      <c r="F22" s="3"/>
      <c r="H22" s="4"/>
      <c r="M22" s="3"/>
    </row>
    <row r="23" spans="1:13" x14ac:dyDescent="0.3">
      <c r="A23" s="2"/>
      <c r="F23" s="3"/>
      <c r="H23" s="4"/>
      <c r="M23" s="3"/>
    </row>
    <row r="24" spans="1:13" x14ac:dyDescent="0.3">
      <c r="A24" s="4" t="s">
        <v>9</v>
      </c>
      <c r="F24" s="3"/>
      <c r="H24" s="4" t="s">
        <v>21</v>
      </c>
      <c r="M24" s="3"/>
    </row>
    <row r="25" spans="1:13" x14ac:dyDescent="0.3">
      <c r="A25" s="2" t="s">
        <v>22</v>
      </c>
      <c r="F25" s="3"/>
      <c r="H25" s="4" t="s">
        <v>23</v>
      </c>
      <c r="M25" s="3"/>
    </row>
    <row r="26" spans="1:13" x14ac:dyDescent="0.3">
      <c r="A26" s="2" t="s">
        <v>10</v>
      </c>
      <c r="F26" s="3"/>
      <c r="H26" s="4" t="s">
        <v>24</v>
      </c>
      <c r="M26" s="3"/>
    </row>
    <row r="27" spans="1:13" x14ac:dyDescent="0.3">
      <c r="A27" s="2"/>
      <c r="F27" s="3"/>
      <c r="H27" s="4"/>
      <c r="M27" s="3"/>
    </row>
    <row r="28" spans="1:13" x14ac:dyDescent="0.3">
      <c r="A28" s="2" t="s">
        <v>11</v>
      </c>
      <c r="F28" s="3"/>
      <c r="H28" s="4"/>
      <c r="M28" s="3"/>
    </row>
    <row r="29" spans="1:13" x14ac:dyDescent="0.3">
      <c r="A29" s="2" t="s">
        <v>12</v>
      </c>
      <c r="F29" s="3"/>
      <c r="H29" s="4"/>
      <c r="M29" s="3"/>
    </row>
    <row r="30" spans="1:13" x14ac:dyDescent="0.3">
      <c r="A30" s="2" t="s">
        <v>14</v>
      </c>
      <c r="F30" s="3"/>
      <c r="H30" s="4"/>
      <c r="M30" s="3"/>
    </row>
    <row r="31" spans="1:13" x14ac:dyDescent="0.3">
      <c r="A31" s="7" t="s">
        <v>13</v>
      </c>
      <c r="B31" s="8"/>
      <c r="C31" s="8"/>
      <c r="D31" s="8"/>
      <c r="E31" s="8"/>
      <c r="F31" s="9"/>
      <c r="H31" s="12"/>
      <c r="I31" s="8"/>
      <c r="J31" s="8"/>
      <c r="K31" s="8"/>
      <c r="L31" s="8"/>
      <c r="M31" s="9"/>
    </row>
  </sheetData>
  <mergeCells count="2">
    <mergeCell ref="H1:M2"/>
    <mergeCell ref="A1:F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57DFE-4AEB-49FF-B50E-0384CFD40F92}">
  <dimension ref="A1:N45"/>
  <sheetViews>
    <sheetView workbookViewId="0">
      <selection activeCell="L26" sqref="L26:L45"/>
    </sheetView>
  </sheetViews>
  <sheetFormatPr defaultRowHeight="16.5" x14ac:dyDescent="0.3"/>
  <cols>
    <col min="4" max="4" width="13" bestFit="1" customWidth="1"/>
  </cols>
  <sheetData>
    <row r="1" spans="1:14" x14ac:dyDescent="0.3">
      <c r="A1">
        <v>1</v>
      </c>
      <c r="B1" t="s">
        <v>37</v>
      </c>
      <c r="C1" t="s">
        <v>40</v>
      </c>
      <c r="D1" t="s">
        <v>41</v>
      </c>
      <c r="E1" t="s">
        <v>39</v>
      </c>
      <c r="H1">
        <v>1</v>
      </c>
      <c r="J1" t="s">
        <v>38</v>
      </c>
      <c r="L1">
        <v>1</v>
      </c>
      <c r="N1">
        <f>LINEST(L2:L25,L1:L24,FALSE,FALSE)</f>
        <v>1.0612244897959182</v>
      </c>
    </row>
    <row r="2" spans="1:14" x14ac:dyDescent="0.3">
      <c r="A2">
        <v>2</v>
      </c>
      <c r="B2">
        <f>A2-A1</f>
        <v>1</v>
      </c>
      <c r="E2">
        <f>LINEST(B3:B10,B2:B9,FALSE,FALSE)</f>
        <v>0.99999999999999989</v>
      </c>
      <c r="H2">
        <v>2</v>
      </c>
      <c r="I2">
        <f>$J$2*H1</f>
        <v>1.1578947368421049</v>
      </c>
      <c r="J2">
        <f>LINEST(H2:H10,H1:H9,FALSE,FALSE)</f>
        <v>1.1578947368421049</v>
      </c>
      <c r="L2">
        <v>2</v>
      </c>
    </row>
    <row r="3" spans="1:14" x14ac:dyDescent="0.3">
      <c r="A3">
        <v>3</v>
      </c>
      <c r="B3">
        <f t="shared" ref="B3:B10" si="0">A3-A2</f>
        <v>1</v>
      </c>
      <c r="C3">
        <f>$E$2*B2</f>
        <v>0.99999999999999989</v>
      </c>
      <c r="D3">
        <f>A2+C3</f>
        <v>3</v>
      </c>
      <c r="H3">
        <v>3</v>
      </c>
      <c r="I3">
        <f>$J$2*H2</f>
        <v>2.3157894736842097</v>
      </c>
      <c r="L3">
        <v>3</v>
      </c>
    </row>
    <row r="4" spans="1:14" x14ac:dyDescent="0.3">
      <c r="A4">
        <v>4</v>
      </c>
      <c r="B4">
        <f t="shared" si="0"/>
        <v>1</v>
      </c>
      <c r="C4">
        <f>$E$2*B3</f>
        <v>0.99999999999999989</v>
      </c>
      <c r="D4">
        <f t="shared" ref="D4:D10" si="1">A3+C4</f>
        <v>4</v>
      </c>
      <c r="H4">
        <v>4</v>
      </c>
      <c r="I4">
        <f>$J$2*H3</f>
        <v>3.4736842105263146</v>
      </c>
      <c r="L4">
        <v>4</v>
      </c>
    </row>
    <row r="5" spans="1:14" x14ac:dyDescent="0.3">
      <c r="A5">
        <v>5</v>
      </c>
      <c r="B5">
        <f t="shared" si="0"/>
        <v>1</v>
      </c>
      <c r="C5">
        <f>$E$2*B4</f>
        <v>0.99999999999999989</v>
      </c>
      <c r="D5">
        <f t="shared" si="1"/>
        <v>5</v>
      </c>
      <c r="H5">
        <v>5</v>
      </c>
      <c r="I5">
        <f>$J$2*H4</f>
        <v>4.6315789473684195</v>
      </c>
      <c r="L5">
        <v>5</v>
      </c>
    </row>
    <row r="6" spans="1:14" x14ac:dyDescent="0.3">
      <c r="A6">
        <v>6</v>
      </c>
      <c r="B6">
        <f t="shared" si="0"/>
        <v>1</v>
      </c>
      <c r="C6">
        <f>$E$2*B5</f>
        <v>0.99999999999999989</v>
      </c>
      <c r="D6">
        <f t="shared" si="1"/>
        <v>6</v>
      </c>
      <c r="H6">
        <v>6</v>
      </c>
      <c r="I6">
        <f>$J$2*H5</f>
        <v>5.7894736842105239</v>
      </c>
      <c r="L6">
        <v>6</v>
      </c>
    </row>
    <row r="7" spans="1:14" x14ac:dyDescent="0.3">
      <c r="A7">
        <v>7</v>
      </c>
      <c r="B7">
        <f t="shared" si="0"/>
        <v>1</v>
      </c>
      <c r="C7">
        <f>$E$2*B6</f>
        <v>0.99999999999999989</v>
      </c>
      <c r="D7">
        <f t="shared" si="1"/>
        <v>7</v>
      </c>
      <c r="H7">
        <v>7</v>
      </c>
      <c r="I7">
        <f>$J$2*H6</f>
        <v>6.9473684210526292</v>
      </c>
      <c r="L7">
        <v>7</v>
      </c>
    </row>
    <row r="8" spans="1:14" x14ac:dyDescent="0.3">
      <c r="A8">
        <v>8</v>
      </c>
      <c r="B8">
        <f t="shared" si="0"/>
        <v>1</v>
      </c>
      <c r="C8">
        <f>$E$2*B7</f>
        <v>0.99999999999999989</v>
      </c>
      <c r="D8">
        <f t="shared" si="1"/>
        <v>8</v>
      </c>
      <c r="H8">
        <v>8</v>
      </c>
      <c r="I8">
        <f>$J$2*H7</f>
        <v>8.1052631578947345</v>
      </c>
      <c r="L8">
        <v>8</v>
      </c>
    </row>
    <row r="9" spans="1:14" x14ac:dyDescent="0.3">
      <c r="A9">
        <v>9</v>
      </c>
      <c r="B9">
        <f t="shared" si="0"/>
        <v>1</v>
      </c>
      <c r="C9">
        <f>$E$2*B8</f>
        <v>0.99999999999999989</v>
      </c>
      <c r="D9">
        <f t="shared" si="1"/>
        <v>9</v>
      </c>
      <c r="H9">
        <v>9</v>
      </c>
      <c r="I9">
        <f>$J$2*H8</f>
        <v>9.2631578947368389</v>
      </c>
      <c r="L9">
        <v>9</v>
      </c>
    </row>
    <row r="10" spans="1:14" x14ac:dyDescent="0.3">
      <c r="A10">
        <v>10</v>
      </c>
      <c r="B10">
        <f t="shared" si="0"/>
        <v>1</v>
      </c>
      <c r="C10">
        <f>$E$2*B9</f>
        <v>0.99999999999999989</v>
      </c>
      <c r="D10">
        <f t="shared" si="1"/>
        <v>10</v>
      </c>
      <c r="H10">
        <v>10</v>
      </c>
      <c r="I10">
        <f>$J$2*H9</f>
        <v>10.421052631578943</v>
      </c>
      <c r="L10">
        <v>10</v>
      </c>
    </row>
    <row r="11" spans="1:14" x14ac:dyDescent="0.3">
      <c r="L11">
        <v>11</v>
      </c>
    </row>
    <row r="12" spans="1:14" x14ac:dyDescent="0.3">
      <c r="L12">
        <v>12</v>
      </c>
    </row>
    <row r="13" spans="1:14" x14ac:dyDescent="0.3">
      <c r="L13">
        <v>13</v>
      </c>
    </row>
    <row r="14" spans="1:14" x14ac:dyDescent="0.3">
      <c r="L14">
        <v>14</v>
      </c>
    </row>
    <row r="15" spans="1:14" x14ac:dyDescent="0.3">
      <c r="L15">
        <v>15</v>
      </c>
    </row>
    <row r="16" spans="1:14" x14ac:dyDescent="0.3">
      <c r="L16">
        <v>16</v>
      </c>
    </row>
    <row r="17" spans="12:12" x14ac:dyDescent="0.3">
      <c r="L17">
        <v>17</v>
      </c>
    </row>
    <row r="18" spans="12:12" x14ac:dyDescent="0.3">
      <c r="L18">
        <v>18</v>
      </c>
    </row>
    <row r="19" spans="12:12" x14ac:dyDescent="0.3">
      <c r="L19">
        <v>19</v>
      </c>
    </row>
    <row r="20" spans="12:12" x14ac:dyDescent="0.3">
      <c r="L20">
        <v>20</v>
      </c>
    </row>
    <row r="21" spans="12:12" x14ac:dyDescent="0.3">
      <c r="L21">
        <v>21</v>
      </c>
    </row>
    <row r="22" spans="12:12" x14ac:dyDescent="0.3">
      <c r="L22">
        <v>22</v>
      </c>
    </row>
    <row r="23" spans="12:12" x14ac:dyDescent="0.3">
      <c r="L23">
        <v>23</v>
      </c>
    </row>
    <row r="24" spans="12:12" x14ac:dyDescent="0.3">
      <c r="L24">
        <v>24</v>
      </c>
    </row>
    <row r="25" spans="12:12" x14ac:dyDescent="0.3">
      <c r="L25">
        <v>25</v>
      </c>
    </row>
    <row r="26" spans="12:12" x14ac:dyDescent="0.3">
      <c r="L26">
        <f>$N$1*L25</f>
        <v>26.530612244897956</v>
      </c>
    </row>
    <row r="27" spans="12:12" x14ac:dyDescent="0.3">
      <c r="L27">
        <f t="shared" ref="L27:L45" si="2">$N$1*L26</f>
        <v>28.154935443565172</v>
      </c>
    </row>
    <row r="28" spans="12:12" x14ac:dyDescent="0.3">
      <c r="L28">
        <f t="shared" si="2"/>
        <v>29.878707001334465</v>
      </c>
    </row>
    <row r="29" spans="12:12" x14ac:dyDescent="0.3">
      <c r="L29">
        <f t="shared" si="2"/>
        <v>31.708015593252899</v>
      </c>
    </row>
    <row r="30" spans="12:12" x14ac:dyDescent="0.3">
      <c r="L30">
        <f t="shared" si="2"/>
        <v>33.649322670390823</v>
      </c>
    </row>
    <row r="31" spans="12:12" x14ac:dyDescent="0.3">
      <c r="L31">
        <f t="shared" si="2"/>
        <v>35.709485282863724</v>
      </c>
    </row>
    <row r="32" spans="12:12" x14ac:dyDescent="0.3">
      <c r="L32">
        <f t="shared" si="2"/>
        <v>37.895780300181904</v>
      </c>
    </row>
    <row r="33" spans="12:12" x14ac:dyDescent="0.3">
      <c r="L33">
        <f t="shared" si="2"/>
        <v>40.215930114478752</v>
      </c>
    </row>
    <row r="34" spans="12:12" x14ac:dyDescent="0.3">
      <c r="L34">
        <f t="shared" si="2"/>
        <v>42.678129917406018</v>
      </c>
    </row>
    <row r="35" spans="12:12" x14ac:dyDescent="0.3">
      <c r="L35">
        <f t="shared" si="2"/>
        <v>45.291076647043113</v>
      </c>
    </row>
    <row r="36" spans="12:12" x14ac:dyDescent="0.3">
      <c r="L36">
        <f t="shared" si="2"/>
        <v>48.063999707066152</v>
      </c>
    </row>
    <row r="37" spans="12:12" x14ac:dyDescent="0.3">
      <c r="L37">
        <f t="shared" si="2"/>
        <v>51.006693566682436</v>
      </c>
    </row>
    <row r="38" spans="12:12" x14ac:dyDescent="0.3">
      <c r="L38">
        <f t="shared" si="2"/>
        <v>54.129552356479316</v>
      </c>
    </row>
    <row r="39" spans="12:12" x14ac:dyDescent="0.3">
      <c r="L39">
        <f t="shared" si="2"/>
        <v>57.443606582386202</v>
      </c>
    </row>
    <row r="40" spans="12:12" x14ac:dyDescent="0.3">
      <c r="L40">
        <f t="shared" si="2"/>
        <v>60.960562087430247</v>
      </c>
    </row>
    <row r="41" spans="12:12" x14ac:dyDescent="0.3">
      <c r="L41">
        <f t="shared" si="2"/>
        <v>64.692841398905557</v>
      </c>
    </row>
    <row r="42" spans="12:12" x14ac:dyDescent="0.3">
      <c r="L42">
        <f t="shared" si="2"/>
        <v>68.653627607001809</v>
      </c>
    </row>
    <row r="43" spans="12:12" x14ac:dyDescent="0.3">
      <c r="L43">
        <f t="shared" si="2"/>
        <v>72.856910929879461</v>
      </c>
    </row>
    <row r="44" spans="12:12" x14ac:dyDescent="0.3">
      <c r="L44">
        <f t="shared" si="2"/>
        <v>77.317538129667994</v>
      </c>
    </row>
    <row r="45" spans="12:12" x14ac:dyDescent="0.3">
      <c r="L45">
        <f t="shared" si="2"/>
        <v>82.051264953933369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jhpark</dc:creator>
  <cp:lastModifiedBy>YOUPC</cp:lastModifiedBy>
  <dcterms:created xsi:type="dcterms:W3CDTF">2025-02-26T04:01:33Z</dcterms:created>
  <dcterms:modified xsi:type="dcterms:W3CDTF">2025-02-26T15:16:35Z</dcterms:modified>
</cp:coreProperties>
</file>