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Dashboard" sheetId="2" r:id="rId1"/>
    <sheet name="Data" sheetId="1" r:id="rId2"/>
  </sheets>
  <definedNames>
    <definedName name="Slicer_Children_s_Home_Count_By_Location">#N/A</definedName>
    <definedName name="_xlnm._FilterDatabase" localSheetId="1" hidden="1">Data!$C$2:$C$52</definedName>
  </definedNames>
  <calcPr calcId="191029"/>
  <extLs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<sst xmlns="http://schemas.openxmlformats.org/spreadsheetml/2006/main" count="801" uniqueCount="540">
  <si>
    <t>DASHBOARD</t>
  </si>
  <si>
    <t>Children's Home</t>
  </si>
  <si>
    <t>Charitable Events</t>
  </si>
  <si>
    <t>Donors</t>
  </si>
  <si>
    <t>Event Registration</t>
  </si>
  <si>
    <t>ID</t>
  </si>
  <si>
    <t>Location</t>
  </si>
  <si>
    <t>Capacity</t>
  </si>
  <si>
    <t>TotalDonations</t>
  </si>
  <si>
    <t>Number of Visits</t>
  </si>
  <si>
    <t>PhoneNumber</t>
  </si>
  <si>
    <t>Email</t>
  </si>
  <si>
    <t>EventName</t>
  </si>
  <si>
    <t>EventType</t>
  </si>
  <si>
    <t>Date</t>
  </si>
  <si>
    <t>TargetAmount</t>
  </si>
  <si>
    <t>DonationsReceived</t>
  </si>
  <si>
    <t>Visitors</t>
  </si>
  <si>
    <t>DonorID</t>
  </si>
  <si>
    <t>FirstName</t>
  </si>
  <si>
    <t>LastName</t>
  </si>
  <si>
    <t>Address</t>
  </si>
  <si>
    <t>City</t>
  </si>
  <si>
    <t>Donation</t>
  </si>
  <si>
    <t>Role</t>
  </si>
  <si>
    <t>Name</t>
  </si>
  <si>
    <t>AdditionalInfo</t>
  </si>
  <si>
    <t>St. Mary’s Orphanage</t>
  </si>
  <si>
    <t>Nairobi</t>
  </si>
  <si>
    <t>stmarys_nairobi@example.com</t>
  </si>
  <si>
    <t>Walk for Hope</t>
  </si>
  <si>
    <t>Fundraising Walk</t>
  </si>
  <si>
    <t>John</t>
  </si>
  <si>
    <t>Mwangi</t>
  </si>
  <si>
    <t>john.mwangi@email.com</t>
  </si>
  <si>
    <t>123 Nairobi St</t>
  </si>
  <si>
    <t>Donor</t>
  </si>
  <si>
    <t>David Mwaura</t>
  </si>
  <si>
    <t>david.mwaura@email.com</t>
  </si>
  <si>
    <t>Interested in volunteering.</t>
  </si>
  <si>
    <t>Hope Children’s Home</t>
  </si>
  <si>
    <t>Kisumu</t>
  </si>
  <si>
    <t>hope_kisumu@example.com</t>
  </si>
  <si>
    <t>Charity Auction</t>
  </si>
  <si>
    <t>Auction</t>
  </si>
  <si>
    <t>Mombasa</t>
  </si>
  <si>
    <t>Grace</t>
  </si>
  <si>
    <t>Otieno</t>
  </si>
  <si>
    <t>grace.otieno@email.com</t>
  </si>
  <si>
    <t>456 Mombasa Rd</t>
  </si>
  <si>
    <t>Volunteer</t>
  </si>
  <si>
    <t>Sarah Odhiambo</t>
  </si>
  <si>
    <t>sarah.odhiambo@email.com</t>
  </si>
  <si>
    <t>Dietary restrictions (vegetarian).</t>
  </si>
  <si>
    <t>New Dawn Home</t>
  </si>
  <si>
    <t>Eldoret</t>
  </si>
  <si>
    <t>newdawn_eldoret@example.com</t>
  </si>
  <si>
    <t>Orphans' Day Out</t>
  </si>
  <si>
    <t>Community Event</t>
  </si>
  <si>
    <t>Peter</t>
  </si>
  <si>
    <t>Kamau</t>
  </si>
  <si>
    <t>peter.kamau@email.com</t>
  </si>
  <si>
    <t>789 Kisumu Ave</t>
  </si>
  <si>
    <t>John Wanjiru</t>
  </si>
  <si>
    <t>john.wanjiru@email.com</t>
  </si>
  <si>
    <t>Bringing family along.</t>
  </si>
  <si>
    <t>Blessed Hands</t>
  </si>
  <si>
    <t>blessedhands_mombasa@example.com</t>
  </si>
  <si>
    <t>Hope Fundraiser</t>
  </si>
  <si>
    <t>Fundraising Dinner</t>
  </si>
  <si>
    <t>Nakuru</t>
  </si>
  <si>
    <t>Ann</t>
  </si>
  <si>
    <t>Wambui</t>
  </si>
  <si>
    <t>ann.wambui@email.com</t>
  </si>
  <si>
    <t>321 Nakuru Rd</t>
  </si>
  <si>
    <t>Grace Njeri</t>
  </si>
  <si>
    <t>grace.njeri@email.com</t>
  </si>
  <si>
    <t>Will need transportation assistance.</t>
  </si>
  <si>
    <t>Future Hope Center</t>
  </si>
  <si>
    <t>futurehope_nairobi@example.com</t>
  </si>
  <si>
    <t>Kids Talent Show</t>
  </si>
  <si>
    <t>Talent Show</t>
  </si>
  <si>
    <t>Brian</t>
  </si>
  <si>
    <t>Njoroge</t>
  </si>
  <si>
    <t>brian.njoroge@email.com</t>
  </si>
  <si>
    <t>654 Eldoret Lane</t>
  </si>
  <si>
    <t>Peter Kimani</t>
  </si>
  <si>
    <t>peter.kimani@email.com</t>
  </si>
  <si>
    <t>Can provide sound equipment.</t>
  </si>
  <si>
    <t>Good Shepherd Home</t>
  </si>
  <si>
    <t>goodshepherd_nakuru@example.com</t>
  </si>
  <si>
    <t>Run for the Future</t>
  </si>
  <si>
    <t>Marathon</t>
  </si>
  <si>
    <t>Sarah</t>
  </si>
  <si>
    <t>Kiplagat</t>
  </si>
  <si>
    <t>sarah.kiplagat@email.com</t>
  </si>
  <si>
    <t>987 Kisii Blvd</t>
  </si>
  <si>
    <t>Kisii</t>
  </si>
  <si>
    <t>Lily Mbugua</t>
  </si>
  <si>
    <t>lily.mbugua@email.com</t>
  </si>
  <si>
    <t>Looking to network with other donors.</t>
  </si>
  <si>
    <t>Sunrise Children's Home</t>
  </si>
  <si>
    <t>Kakamega</t>
  </si>
  <si>
    <t>sunrise_kakamega@example.com</t>
  </si>
  <si>
    <t>Cultural Night Fundraiser</t>
  </si>
  <si>
    <t>Cultural Night</t>
  </si>
  <si>
    <t>Machakos</t>
  </si>
  <si>
    <t>James</t>
  </si>
  <si>
    <t>Onyango</t>
  </si>
  <si>
    <t>james.onyango@email.com</t>
  </si>
  <si>
    <t>654 Kakamega St</t>
  </si>
  <si>
    <t>James Mwangi</t>
  </si>
  <si>
    <t>james.mwangi@email.com</t>
  </si>
  <si>
    <t>Prefer evening events.</t>
  </si>
  <si>
    <t>Healing Hearts Home</t>
  </si>
  <si>
    <t>healinghearts_machakos@example.com</t>
  </si>
  <si>
    <t>Gala Dinner for Children</t>
  </si>
  <si>
    <t>Gala Dinner</t>
  </si>
  <si>
    <t>Mary</t>
  </si>
  <si>
    <t>Wanjiru</t>
  </si>
  <si>
    <t>mary.wanjiru@email.com</t>
  </si>
  <si>
    <t>321 Kericho Road</t>
  </si>
  <si>
    <t>Kericho</t>
  </si>
  <si>
    <t>Emily Ochieng</t>
  </si>
  <si>
    <t>emily.ochieng@email.com</t>
  </si>
  <si>
    <t>Has a presentation to share.</t>
  </si>
  <si>
    <t>Happy Home</t>
  </si>
  <si>
    <t>happyhome_kisii@example.com</t>
  </si>
  <si>
    <t>Bake Sale for Charity</t>
  </si>
  <si>
    <t>Bake Sale</t>
  </si>
  <si>
    <t>Joseph</t>
  </si>
  <si>
    <t>Kariuki</t>
  </si>
  <si>
    <t>joseph.kariuki@email.com</t>
  </si>
  <si>
    <t>987 Nyeri Close</t>
  </si>
  <si>
    <t>Nyeri</t>
  </si>
  <si>
    <t>Nancy Akinyi</t>
  </si>
  <si>
    <t>nancy.akinyi@email.com</t>
  </si>
  <si>
    <t>Need wheelchair access.</t>
  </si>
  <si>
    <t>New Life Children’s Home</t>
  </si>
  <si>
    <t>newlife_nairobi@example.com</t>
  </si>
  <si>
    <t>Volunteer Recruitment Drive</t>
  </si>
  <si>
    <t>Recruitment Drive</t>
  </si>
  <si>
    <t>Ruth</t>
  </si>
  <si>
    <t>Nduta</t>
  </si>
  <si>
    <t>ruth.nduta@email.com</t>
  </si>
  <si>
    <t>123 Machakos Dr</t>
  </si>
  <si>
    <t>Charles Mutiso</t>
  </si>
  <si>
    <t>charles.mutiso@email.com</t>
  </si>
  <si>
    <t>Will bring a group of friends.</t>
  </si>
  <si>
    <t>Angels Care Center</t>
  </si>
  <si>
    <t>Thika</t>
  </si>
  <si>
    <t>angelscare_thika@example.com</t>
  </si>
  <si>
    <t>Charity Football Tournament</t>
  </si>
  <si>
    <t>Sports Event</t>
  </si>
  <si>
    <t>David</t>
  </si>
  <si>
    <t>Mutiso</t>
  </si>
  <si>
    <t>david.mutiso@email.com</t>
  </si>
  <si>
    <t>456 Nairobi St</t>
  </si>
  <si>
    <t>Faith Kiplagat</t>
  </si>
  <si>
    <t>faith.kiplagat@email.com</t>
  </si>
  <si>
    <t>Blessed Hearts Shelter</t>
  </si>
  <si>
    <t>blessedhearts_kericho@example.com</t>
  </si>
  <si>
    <t>Children’s Day Celebration</t>
  </si>
  <si>
    <t>Kevin</t>
  </si>
  <si>
    <t>Oloo</t>
  </si>
  <si>
    <t>kevin.oloo@email.com</t>
  </si>
  <si>
    <t>789 Nakuru Ave</t>
  </si>
  <si>
    <t>Ruth Njeri</t>
  </si>
  <si>
    <t>ruth.njeri@email.com</t>
  </si>
  <si>
    <t>Can assist with event setup.</t>
  </si>
  <si>
    <t>Grace Children’s Home</t>
  </si>
  <si>
    <t>grace_nakuru@example.com</t>
  </si>
  <si>
    <t>Feeding Program Launch</t>
  </si>
  <si>
    <t>Esther</t>
  </si>
  <si>
    <t>Njeri</t>
  </si>
  <si>
    <t>esther.njeri@email.com</t>
  </si>
  <si>
    <t>654 Mombasa Rd</t>
  </si>
  <si>
    <t>Simon Ndegwa</t>
  </si>
  <si>
    <t>simon.ndegwa@email.com</t>
  </si>
  <si>
    <t>Interested in sponsoring.</t>
  </si>
  <si>
    <t>Joyful Kids Home</t>
  </si>
  <si>
    <t>joyfulkids_nyeri@example.com</t>
  </si>
  <si>
    <t>Art for Kids Fundraiser</t>
  </si>
  <si>
    <t>Art Auction</t>
  </si>
  <si>
    <t>Lucy</t>
  </si>
  <si>
    <t>Achieng</t>
  </si>
  <si>
    <t>lucy.achieng@email.com</t>
  </si>
  <si>
    <t>987 Kisumu St</t>
  </si>
  <si>
    <t>Jack Wambua</t>
  </si>
  <si>
    <t>jack.wambua@email.com</t>
  </si>
  <si>
    <t>Will need a speaker slot.</t>
  </si>
  <si>
    <t>Shelter of Hope</t>
  </si>
  <si>
    <t>shelterofhope_kisumu@example.com</t>
  </si>
  <si>
    <t>Charity Dance-Off</t>
  </si>
  <si>
    <t>Dance Competition</t>
  </si>
  <si>
    <t>Tom</t>
  </si>
  <si>
    <t>Mbugua</t>
  </si>
  <si>
    <t>tom.mbugua@email.com</t>
  </si>
  <si>
    <t>321 Eldoret Lane</t>
  </si>
  <si>
    <t>Carol Mwikali</t>
  </si>
  <si>
    <t>carol.mwikali@email.com</t>
  </si>
  <si>
    <t>Bringing donations.</t>
  </si>
  <si>
    <t>Compassionate Care Home</t>
  </si>
  <si>
    <t>compassionatecare_kakamega@example.com</t>
  </si>
  <si>
    <t>Literacy Day Campaign</t>
  </si>
  <si>
    <t>Awareness Campaign</t>
  </si>
  <si>
    <t>Alice</t>
  </si>
  <si>
    <t>Mwikali</t>
  </si>
  <si>
    <t>alice.mwikali@email.com</t>
  </si>
  <si>
    <t>987 Machakos Blvd</t>
  </si>
  <si>
    <t>Mark Njuguna</t>
  </si>
  <si>
    <t>mark.njuguna@email.com</t>
  </si>
  <si>
    <t>Dietary restrictions (allergies).</t>
  </si>
  <si>
    <t>Little Angels Home</t>
  </si>
  <si>
    <t>littleangels_nairobi@example.com</t>
  </si>
  <si>
    <t>Children's Home Fun Day</t>
  </si>
  <si>
    <t>Fun Day</t>
  </si>
  <si>
    <t>Charles</t>
  </si>
  <si>
    <t>Ouma</t>
  </si>
  <si>
    <t>charles.ouma@email.com</t>
  </si>
  <si>
    <t>654 Nairobi Rd</t>
  </si>
  <si>
    <t>Alice Mutinda</t>
  </si>
  <si>
    <t>alice.mutinda@email.com</t>
  </si>
  <si>
    <t>Prefer afternoon events.</t>
  </si>
  <si>
    <t>Light of Life Center</t>
  </si>
  <si>
    <t>lightoflife_mombasa@example.com</t>
  </si>
  <si>
    <t>Annual Charity Concert</t>
  </si>
  <si>
    <t>Concert</t>
  </si>
  <si>
    <t>Agnes</t>
  </si>
  <si>
    <t>Wairimu</t>
  </si>
  <si>
    <t>agnes.wairimu@email.com</t>
  </si>
  <si>
    <t>123 Nakuru Close</t>
  </si>
  <si>
    <t>Daniel Odhiambo</t>
  </si>
  <si>
    <t>daniel.odhiambo@email.com</t>
  </si>
  <si>
    <t>Can help with logistics.</t>
  </si>
  <si>
    <t>Loving Hearts Children</t>
  </si>
  <si>
    <t>lovinghearts_nakuru@example.com</t>
  </si>
  <si>
    <t>Bike for a Cause</t>
  </si>
  <si>
    <t>Cycling Event</t>
  </si>
  <si>
    <t>Robert</t>
  </si>
  <si>
    <t>Mumo</t>
  </si>
  <si>
    <t>robert.mumo@email.com</t>
  </si>
  <si>
    <t>456 Eldoret St</t>
  </si>
  <si>
    <t>Betty Achieng</t>
  </si>
  <si>
    <t>betty.achieng@email.com</t>
  </si>
  <si>
    <t>Will bring a team of volunteers.</t>
  </si>
  <si>
    <t>Peaceful Haven</t>
  </si>
  <si>
    <t>peacefulhaven_machakos@example.com</t>
  </si>
  <si>
    <t>Charity Golf Tournament</t>
  </si>
  <si>
    <t>Golf Tournament</t>
  </si>
  <si>
    <t>Pauline</t>
  </si>
  <si>
    <t>Odhiambo</t>
  </si>
  <si>
    <t>pauline.odhiambo@email.com</t>
  </si>
  <si>
    <t>789 Kericho Ave</t>
  </si>
  <si>
    <t>Emmanuel Nyambura</t>
  </si>
  <si>
    <t>emmanuel.nyambura@email.com</t>
  </si>
  <si>
    <t>Interested in event feedback.</t>
  </si>
  <si>
    <t>Home of Hope</t>
  </si>
  <si>
    <t>homeofhope_eldoret@example.com</t>
  </si>
  <si>
    <t>Food Drive for Children</t>
  </si>
  <si>
    <t>Martin</t>
  </si>
  <si>
    <t>Gitonga</t>
  </si>
  <si>
    <t>martin.gitonga@email.com</t>
  </si>
  <si>
    <t>654 Kisii Blvd</t>
  </si>
  <si>
    <t>Susan Wairimu</t>
  </si>
  <si>
    <t>susan.wairimu@email.com</t>
  </si>
  <si>
    <t>Interested in speaking opportunities.</t>
  </si>
  <si>
    <t>Safe Harbor Orphanage</t>
  </si>
  <si>
    <t>safeharbor_nyeri@example.com</t>
  </si>
  <si>
    <t>Book Drive for Orphans</t>
  </si>
  <si>
    <t>Book Drive</t>
  </si>
  <si>
    <t>Faith</t>
  </si>
  <si>
    <t>Gichuru</t>
  </si>
  <si>
    <t>faith.gichuru@email.com</t>
  </si>
  <si>
    <t>321 Kakamega Dr</t>
  </si>
  <si>
    <t>Josephine Mwaura</t>
  </si>
  <si>
    <t>josephine.mwaura@email.com</t>
  </si>
  <si>
    <t>Will need parking assistance.</t>
  </si>
  <si>
    <t>Mercy Orphanage</t>
  </si>
  <si>
    <t>mercy_nakuru@example.com</t>
  </si>
  <si>
    <t>Toy Donation Campaign</t>
  </si>
  <si>
    <t>Muthoni</t>
  </si>
  <si>
    <t>john.muthoni@email.com</t>
  </si>
  <si>
    <t>George Karanja</t>
  </si>
  <si>
    <t>george.karanja@email.com</t>
  </si>
  <si>
    <t>Can provide refreshments.</t>
  </si>
  <si>
    <t>Zion Children’s Home</t>
  </si>
  <si>
    <t>zion_kisumu@example.com</t>
  </si>
  <si>
    <t>Community Service Day</t>
  </si>
  <si>
    <t>Service Event</t>
  </si>
  <si>
    <t>Wainaina</t>
  </si>
  <si>
    <t>ruth.wainaina@email.com</t>
  </si>
  <si>
    <t>654 Nakuru Lane</t>
  </si>
  <si>
    <t>Patricia Kamau</t>
  </si>
  <si>
    <t>patricia.kamau@email.com</t>
  </si>
  <si>
    <t>Will be accompanied by guests.</t>
  </si>
  <si>
    <t>Rising Star Home</t>
  </si>
  <si>
    <t>risingstar_nairobi@example.com</t>
  </si>
  <si>
    <t>Charity BBQ Fundraiser</t>
  </si>
  <si>
    <t>BBQ</t>
  </si>
  <si>
    <t>Mark</t>
  </si>
  <si>
    <t>mark.kiplagat@email.com</t>
  </si>
  <si>
    <t>123 Mombasa Road</t>
  </si>
  <si>
    <t>Paul Njoroge</t>
  </si>
  <si>
    <t>paul.njoroge@email.com</t>
  </si>
  <si>
    <t>Interested in networking opportunities.</t>
  </si>
  <si>
    <t>Beacon of Hope Shelter</t>
  </si>
  <si>
    <t>beaconofhope_kisii@example.com</t>
  </si>
  <si>
    <t>Orphanage Clean-Up</t>
  </si>
  <si>
    <t>Nyaboke</t>
  </si>
  <si>
    <t>grace.nyaboke@email.com</t>
  </si>
  <si>
    <t>456 Kisii Ave</t>
  </si>
  <si>
    <t>Diana Otieno</t>
  </si>
  <si>
    <t>diana.otieno@email.com</t>
  </si>
  <si>
    <t>Can assist with setup.</t>
  </si>
  <si>
    <t>Charity Care Home</t>
  </si>
  <si>
    <t>charitycare_machakos@example.com</t>
  </si>
  <si>
    <t>Hope Charity Gala</t>
  </si>
  <si>
    <t>Victor</t>
  </si>
  <si>
    <t>Njuguna</t>
  </si>
  <si>
    <t>victor.njuguna@email.com</t>
  </si>
  <si>
    <t>789 Nairobi Blvd</t>
  </si>
  <si>
    <t>Kevin Wambua</t>
  </si>
  <si>
    <t>kevin.wambua@email.com</t>
  </si>
  <si>
    <t>Prefer early morning events.</t>
  </si>
  <si>
    <t>Path to Peace Orphanage</t>
  </si>
  <si>
    <t>pathtopeace_mombasa@example.com</t>
  </si>
  <si>
    <t>Charity Car Wash</t>
  </si>
  <si>
    <t>Car Wash</t>
  </si>
  <si>
    <t>Lydia</t>
  </si>
  <si>
    <t>Mwenda</t>
  </si>
  <si>
    <t>lydia.mwenda@email.com</t>
  </si>
  <si>
    <t>321 Eldoret St</t>
  </si>
  <si>
    <t>Janet Akinyi</t>
  </si>
  <si>
    <t>janet.akinyi@email.com</t>
  </si>
  <si>
    <t>Dietary restrictions (gluten-free).</t>
  </si>
  <si>
    <t>Graceful Hands Home</t>
  </si>
  <si>
    <t>gracefulhands_kericho@example.com</t>
  </si>
  <si>
    <t>Annual Fundraiser Dinner</t>
  </si>
  <si>
    <t>Stephen</t>
  </si>
  <si>
    <t>Gacheri</t>
  </si>
  <si>
    <t>stephen.gacheri@email.com</t>
  </si>
  <si>
    <t>654 Nyeri Dr</t>
  </si>
  <si>
    <t>Julius Ndegwa</t>
  </si>
  <si>
    <t>julius.ndegwa@email.com</t>
  </si>
  <si>
    <t>Bringing a large group.</t>
  </si>
  <si>
    <t>Fountain of Hope Home</t>
  </si>
  <si>
    <t>fountainofhope_eldoret@example.com</t>
  </si>
  <si>
    <t>Charity Run for Hope</t>
  </si>
  <si>
    <t>Sheila</t>
  </si>
  <si>
    <t>Okoth</t>
  </si>
  <si>
    <t>sheila.okoth@email.com</t>
  </si>
  <si>
    <t>987 Machakos Rd</t>
  </si>
  <si>
    <t>Elizabeth Wairimu</t>
  </si>
  <si>
    <t>elizabeth.wairimu@email.com</t>
  </si>
  <si>
    <t>Interested in fundraising.</t>
  </si>
  <si>
    <t>Rays of Love Children</t>
  </si>
  <si>
    <t>raysoflove_nairobi@example.com</t>
  </si>
  <si>
    <t>Empowerment Workshop</t>
  </si>
  <si>
    <t>Workshop</t>
  </si>
  <si>
    <t>Francis</t>
  </si>
  <si>
    <t>francis.otieno@email.com</t>
  </si>
  <si>
    <t>456 Kakamega St</t>
  </si>
  <si>
    <t>Leonard Kamau</t>
  </si>
  <si>
    <t>leonard.kamau@email.com</t>
  </si>
  <si>
    <t>Can help with marketing.</t>
  </si>
  <si>
    <t>Umoja Children’s Center</t>
  </si>
  <si>
    <t>umoja_kisumu@example.com</t>
  </si>
  <si>
    <t>Orphans’ Day Celebration</t>
  </si>
  <si>
    <t>alice.wairimu@email.com</t>
  </si>
  <si>
    <t>789 Nyeri Rd</t>
  </si>
  <si>
    <t>Naomi Mwangi</t>
  </si>
  <si>
    <t>naomi.mwangi@email.com</t>
  </si>
  <si>
    <t>Will need special accommodations.</t>
  </si>
  <si>
    <t>Morning Star Home</t>
  </si>
  <si>
    <t>morningstar_nakuru@example.com</t>
  </si>
  <si>
    <t>Charity Movie Night</t>
  </si>
  <si>
    <t>Movie Screening</t>
  </si>
  <si>
    <t>Samuel</t>
  </si>
  <si>
    <t>Kirui</t>
  </si>
  <si>
    <t>samuel.kirui@email.com</t>
  </si>
  <si>
    <t>654 Nakuru Close</t>
  </si>
  <si>
    <t>Paul Odhiambo</t>
  </si>
  <si>
    <t>paul.odhiambo@email.com</t>
  </si>
  <si>
    <t>Interested in organizing future events.</t>
  </si>
  <si>
    <t>Precious Life Home</t>
  </si>
  <si>
    <t>preciouslife_mombasa@example.com</t>
  </si>
  <si>
    <t>Children's Health Drive</t>
  </si>
  <si>
    <t>Health Campaign</t>
  </si>
  <si>
    <t>Jane</t>
  </si>
  <si>
    <t>jane.otieno@email.com</t>
  </si>
  <si>
    <t>123 Mombasa St</t>
  </si>
  <si>
    <t>Bringing technical support.</t>
  </si>
  <si>
    <t>Children of Joy Home</t>
  </si>
  <si>
    <t>childrenofjoy_nairobi@example.com</t>
  </si>
  <si>
    <t>Educational Support Drive</t>
  </si>
  <si>
    <t>George</t>
  </si>
  <si>
    <t>Mutua</t>
  </si>
  <si>
    <t>george.mutua@email.com</t>
  </si>
  <si>
    <t>456 Kericho Lane</t>
  </si>
  <si>
    <t>Jane Wambua</t>
  </si>
  <si>
    <t>jane.wambua@email.com</t>
  </si>
  <si>
    <t>Looking to volunteer for setup.</t>
  </si>
  <si>
    <t>Light House Shelter</t>
  </si>
  <si>
    <t>lighthouse_eldoret@example.com</t>
  </si>
  <si>
    <t>Back to School Campaign</t>
  </si>
  <si>
    <t>Christine</t>
  </si>
  <si>
    <t>Mumbi</t>
  </si>
  <si>
    <t>christine.mumbi@email.com</t>
  </si>
  <si>
    <t>Samuel Njuguna</t>
  </si>
  <si>
    <t>samuel.njuguna@email.com</t>
  </si>
  <si>
    <t>Will bring refreshments.</t>
  </si>
  <si>
    <t>Harvest Blessings Home</t>
  </si>
  <si>
    <t>harvestblessings_nakuru@example.com</t>
  </si>
  <si>
    <t>Charity Fundraiser Walk</t>
  </si>
  <si>
    <t>Alex</t>
  </si>
  <si>
    <t>Wachira</t>
  </si>
  <si>
    <t>alex.wachira@email.com</t>
  </si>
  <si>
    <t>321 Nairobi Ave</t>
  </si>
  <si>
    <t>Esther Ochieng</t>
  </si>
  <si>
    <t>esther.ochieng@email.com</t>
  </si>
  <si>
    <t>Dietary restrictions (nut allergies).</t>
  </si>
  <si>
    <t>Shining Stars Orphanage</t>
  </si>
  <si>
    <t>shiningstars_kisumu@example.com</t>
  </si>
  <si>
    <t>Orphanage Outreach Program</t>
  </si>
  <si>
    <t>Margaret</t>
  </si>
  <si>
    <t>margaret.kamau@email.com</t>
  </si>
  <si>
    <t>654 Nakuru Rd</t>
  </si>
  <si>
    <t>Isaac Wekesa</t>
  </si>
  <si>
    <t>isaac.wekesa@email.com</t>
  </si>
  <si>
    <t>Can provide event space.</t>
  </si>
  <si>
    <t>Kingdom Kids Center</t>
  </si>
  <si>
    <t>kingdomkids_mombasa@example.com</t>
  </si>
  <si>
    <t>Talent Show Fundraiser</t>
  </si>
  <si>
    <t>Ben</t>
  </si>
  <si>
    <t>ben.njoroge@email.com</t>
  </si>
  <si>
    <t>789 Kisumu Close</t>
  </si>
  <si>
    <t>Lucy Otieno</t>
  </si>
  <si>
    <t>lucy.otieno@email.com</t>
  </si>
  <si>
    <t>Family of Hope Home</t>
  </si>
  <si>
    <t>familyofhope_nairobi@example.com</t>
  </si>
  <si>
    <t>Children's Benefit Concert</t>
  </si>
  <si>
    <t>lucy.mwangi@email.com</t>
  </si>
  <si>
    <t>123 Eldoret St</t>
  </si>
  <si>
    <t>Daniel Kirui</t>
  </si>
  <si>
    <t>daniel.kirui@email.com</t>
  </si>
  <si>
    <t>Bringing a guest speaker.</t>
  </si>
  <si>
    <t>Blessed Hope Children</t>
  </si>
  <si>
    <t>blessedhope_machakos@example.com</t>
  </si>
  <si>
    <t>Charity Cooking Competition</t>
  </si>
  <si>
    <t>Cooking Event</t>
  </si>
  <si>
    <t>Paul</t>
  </si>
  <si>
    <t>Ochieng</t>
  </si>
  <si>
    <t>paul.ochieng@email.com</t>
  </si>
  <si>
    <t>456 Machakos Rd</t>
  </si>
  <si>
    <t>Carol Mwende</t>
  </si>
  <si>
    <t>carol.mwende@email.com</t>
  </si>
  <si>
    <t>Will need childcare facilities.</t>
  </si>
  <si>
    <t>Save the Children Center</t>
  </si>
  <si>
    <t>savethechildren_kisii@example.com</t>
  </si>
  <si>
    <t>Christmas Charity Drive</t>
  </si>
  <si>
    <t>Fundraising Event</t>
  </si>
  <si>
    <t>Emily</t>
  </si>
  <si>
    <t>Waithera</t>
  </si>
  <si>
    <t>emily.waithera@email.com</t>
  </si>
  <si>
    <t>789 Nyeri St</t>
  </si>
  <si>
    <t>Margaret Ndegwa</t>
  </si>
  <si>
    <t>margaret.ndegwa@email.com</t>
  </si>
  <si>
    <t>Will be arriving late.</t>
  </si>
  <si>
    <t>Unity Children’s Home</t>
  </si>
  <si>
    <t>unity_nyeri@example.com</t>
  </si>
  <si>
    <t>Children's Reading Day</t>
  </si>
  <si>
    <t>Kenneth</t>
  </si>
  <si>
    <t>Wekesa</t>
  </si>
  <si>
    <t>kenneth.wekesa@email.com</t>
  </si>
  <si>
    <t>321 Kakamega Lane</t>
  </si>
  <si>
    <t>Martin Kamau</t>
  </si>
  <si>
    <t>martin.kamau@email.com</t>
  </si>
  <si>
    <t>Bringing event decorations.</t>
  </si>
  <si>
    <t>Healing Home for Children</t>
  </si>
  <si>
    <t>healinghome_eldoret@example.com</t>
  </si>
  <si>
    <t>Volunteer Training Session</t>
  </si>
  <si>
    <t>Elizabeth</t>
  </si>
  <si>
    <t>Wangari</t>
  </si>
  <si>
    <t>elizabeth.wangari@email.com</t>
  </si>
  <si>
    <t>654 Kisii Rd</t>
  </si>
  <si>
    <t>Grace Odhiambo</t>
  </si>
  <si>
    <t>grace.odhiambo@email.com</t>
  </si>
  <si>
    <t>Interested in future collaborations.</t>
  </si>
  <si>
    <t>Friends of Hope Shelter</t>
  </si>
  <si>
    <t>friendsofhope_mombasa@example.com</t>
  </si>
  <si>
    <t>International Orphans' Day</t>
  </si>
  <si>
    <t>Simon</t>
  </si>
  <si>
    <t>Ndegwa</t>
  </si>
  <si>
    <t>987 Nairobi Ave</t>
  </si>
  <si>
    <t>John Mwangi</t>
  </si>
  <si>
    <t>Can assist with event logistics.</t>
  </si>
  <si>
    <t>Oasis for Orphans</t>
  </si>
  <si>
    <t>oasisfororphans_nairobi@example.com</t>
  </si>
  <si>
    <t>Charity Raffle</t>
  </si>
  <si>
    <t>Raffle</t>
  </si>
  <si>
    <t>Irene</t>
  </si>
  <si>
    <t>irene.muthoni@email.com</t>
  </si>
  <si>
    <t>654 Nakuru St</t>
  </si>
  <si>
    <t>Jane Mutinda</t>
  </si>
  <si>
    <t>jane.mutinda@email.com</t>
  </si>
  <si>
    <t>Grace’s Shelter</t>
  </si>
  <si>
    <t>gracesshelter_kericho@example.com</t>
  </si>
  <si>
    <t>Children’s Sports Day</t>
  </si>
  <si>
    <t>peter.mwangi@email.com</t>
  </si>
  <si>
    <t>123 Kisumu Rd</t>
  </si>
  <si>
    <t>Kevin Ochieng</t>
  </si>
  <si>
    <t>kevin.ochieng@email.com</t>
  </si>
  <si>
    <t>Will need special dietary options.</t>
  </si>
  <si>
    <t>Love and Care Home</t>
  </si>
  <si>
    <t>loveandcare_machakos@example.com</t>
  </si>
  <si>
    <t>Charity Auction Night</t>
  </si>
  <si>
    <t>alice.oloo@email.com</t>
  </si>
  <si>
    <t>456 Machakos Close</t>
  </si>
  <si>
    <t>Samuel Wambua</t>
  </si>
  <si>
    <t>samuel.wambua@email.com</t>
  </si>
  <si>
    <t>Hope for Tomorrow Home</t>
  </si>
  <si>
    <t>hopefortomorrow_kisumu@example.com</t>
  </si>
  <si>
    <t>Support for Children Gala</t>
  </si>
  <si>
    <t>samuel.mutua@email.com</t>
  </si>
  <si>
    <t>789 Kakamega Lane</t>
  </si>
  <si>
    <t>Esther Mwangi</t>
  </si>
  <si>
    <t>esther.mwangi@email.com</t>
  </si>
  <si>
    <t>Bringing additional volunteers.</t>
  </si>
  <si>
    <t>Little Dreams Children</t>
  </si>
  <si>
    <t>littledreams_nairobi@example.com</t>
  </si>
  <si>
    <t>Back to School Fundraiser</t>
  </si>
  <si>
    <t>agnes.njoroge@email.com</t>
  </si>
  <si>
    <t>654 Nyeri St</t>
  </si>
  <si>
    <t>Janet Odhiambo</t>
  </si>
  <si>
    <t>janet.odhiambo@email.com</t>
  </si>
  <si>
    <t>Simplified Datasets</t>
  </si>
  <si>
    <t>Children's Home Count By Location</t>
  </si>
  <si>
    <t>Count</t>
  </si>
  <si>
    <t>Sum of Total Number of Donations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</si>
</sst>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</numFmts>
  <fonts count="24">
    <font>
      <sz val="11"/>
      <color theme="1"/>
      <name val="Calibri"/>
      <charset val="134"/>
      <scheme val="minor"/>
    </font>
    <font>
      <sz val="11"/>
      <color theme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28"/>
      <color theme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1" fillId="0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178" fontId="0" fillId="0" borderId="0" xfId="0" applyNumberFormat="1" applyAlignment="1">
      <alignment vertical="center" wrapText="1"/>
    </xf>
    <xf numFmtId="58" fontId="0" fillId="0" borderId="0" xfId="0" applyNumberFormat="1" applyAlignment="1">
      <alignment vertical="center" wrapText="1"/>
    </xf>
    <xf numFmtId="0" fontId="4" fillId="2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4">
    <dxf>
      <fill>
        <patternFill patternType="solid">
          <fgColor theme="1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4" tint="-0.249977111117893"/>
      </font>
    </dxf>
    <dxf>
      <font>
        <b val="1"/>
        <color theme="4" tint="-0.249977111117893"/>
      </font>
    </dxf>
    <dxf>
      <font>
        <b val="1"/>
        <color theme="4" tint="-0.249977111117893"/>
      </font>
      <border>
        <top style="thin">
          <color theme="4"/>
        </top>
      </border>
    </dxf>
    <dxf>
      <font>
        <b val="1"/>
        <color theme="4" tint="-0.249977111117893"/>
      </font>
      <border>
        <top style="thin">
          <color theme="4"/>
        </top>
        <bottom style="medium">
          <color theme="4"/>
        </bottom>
      </border>
    </dxf>
    <dxf>
      <font>
        <color theme="4" tint="-0.499984740745262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1_Accent1" pivot="0" count="7" xr9:uid="{A98CE15B-0617-44FD-AA09-9F3C88052951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TotalDonations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Data!$B$3:$B$52</c:f>
              <c:strCache>
                <c:ptCount val="50"/>
                <c:pt idx="0">
                  <c:v>St. Mary’s Orphanage</c:v>
                </c:pt>
                <c:pt idx="1">
                  <c:v>Hope Children’s Home</c:v>
                </c:pt>
                <c:pt idx="2">
                  <c:v>New Dawn Home</c:v>
                </c:pt>
                <c:pt idx="3">
                  <c:v>Blessed Hands</c:v>
                </c:pt>
                <c:pt idx="4">
                  <c:v>Future Hope Center</c:v>
                </c:pt>
                <c:pt idx="5">
                  <c:v>Good Shepherd Home</c:v>
                </c:pt>
                <c:pt idx="6">
                  <c:v>Sunrise Children's Home</c:v>
                </c:pt>
                <c:pt idx="7">
                  <c:v>Healing Hearts Home</c:v>
                </c:pt>
                <c:pt idx="8">
                  <c:v>Happy Home</c:v>
                </c:pt>
                <c:pt idx="9">
                  <c:v>New Life Children’s Home</c:v>
                </c:pt>
                <c:pt idx="10">
                  <c:v>Angels Care Center</c:v>
                </c:pt>
                <c:pt idx="11">
                  <c:v>Blessed Hearts Shelter</c:v>
                </c:pt>
                <c:pt idx="12">
                  <c:v>Grace Children’s Home</c:v>
                </c:pt>
                <c:pt idx="13">
                  <c:v>Joyful Kids Home</c:v>
                </c:pt>
                <c:pt idx="14">
                  <c:v>Shelter of Hope</c:v>
                </c:pt>
                <c:pt idx="15">
                  <c:v>Compassionate Care Home</c:v>
                </c:pt>
                <c:pt idx="16">
                  <c:v>Little Angels Home</c:v>
                </c:pt>
                <c:pt idx="17">
                  <c:v>Light of Life Center</c:v>
                </c:pt>
                <c:pt idx="18">
                  <c:v>Loving Hearts Children</c:v>
                </c:pt>
                <c:pt idx="19">
                  <c:v>Peaceful Haven</c:v>
                </c:pt>
                <c:pt idx="20">
                  <c:v>Home of Hope</c:v>
                </c:pt>
                <c:pt idx="21">
                  <c:v>Safe Harbor Orphanage</c:v>
                </c:pt>
                <c:pt idx="22">
                  <c:v>Mercy Orphanage</c:v>
                </c:pt>
                <c:pt idx="23">
                  <c:v>Zion Children’s Home</c:v>
                </c:pt>
                <c:pt idx="24">
                  <c:v>Rising Star Home</c:v>
                </c:pt>
                <c:pt idx="25">
                  <c:v>Beacon of Hope Shelter</c:v>
                </c:pt>
                <c:pt idx="26">
                  <c:v>Charity Care Home</c:v>
                </c:pt>
                <c:pt idx="27">
                  <c:v>Path to Peace Orphanage</c:v>
                </c:pt>
                <c:pt idx="28">
                  <c:v>Graceful Hands Home</c:v>
                </c:pt>
                <c:pt idx="29">
                  <c:v>Fountain of Hope Home</c:v>
                </c:pt>
                <c:pt idx="30">
                  <c:v>Rays of Love Children</c:v>
                </c:pt>
                <c:pt idx="31">
                  <c:v>Umoja Children’s Center</c:v>
                </c:pt>
                <c:pt idx="32">
                  <c:v>Morning Star Home</c:v>
                </c:pt>
                <c:pt idx="33">
                  <c:v>Precious Life Home</c:v>
                </c:pt>
                <c:pt idx="34">
                  <c:v>Children of Joy Home</c:v>
                </c:pt>
                <c:pt idx="35">
                  <c:v>Light House Shelter</c:v>
                </c:pt>
                <c:pt idx="36">
                  <c:v>Harvest Blessings Home</c:v>
                </c:pt>
                <c:pt idx="37">
                  <c:v>Shining Stars Orphanage</c:v>
                </c:pt>
                <c:pt idx="38">
                  <c:v>Kingdom Kids Center</c:v>
                </c:pt>
                <c:pt idx="39">
                  <c:v>Family of Hope Home</c:v>
                </c:pt>
                <c:pt idx="40">
                  <c:v>Blessed Hope Children</c:v>
                </c:pt>
                <c:pt idx="41">
                  <c:v>Save the Children Center</c:v>
                </c:pt>
                <c:pt idx="42">
                  <c:v>Unity Children’s Home</c:v>
                </c:pt>
                <c:pt idx="43">
                  <c:v>Healing Home for Children</c:v>
                </c:pt>
                <c:pt idx="44">
                  <c:v>Friends of Hope Shelter</c:v>
                </c:pt>
                <c:pt idx="45">
                  <c:v>Oasis for Orphans</c:v>
                </c:pt>
                <c:pt idx="46">
                  <c:v>Grace’s Shelter</c:v>
                </c:pt>
                <c:pt idx="47">
                  <c:v>Love and Care Home</c:v>
                </c:pt>
                <c:pt idx="48">
                  <c:v>Hope for Tomorrow Home</c:v>
                </c:pt>
                <c:pt idx="49">
                  <c:v>Little Dreams Children</c:v>
                </c:pt>
              </c:strCache>
            </c:strRef>
          </c:cat>
          <c:val>
            <c:numRef>
              <c:f>Data!$E$3:$E$52</c:f>
              <c:numCache>
                <c:formatCode>General</c:formatCode>
                <c:ptCount val="50"/>
                <c:pt idx="0">
                  <c:v>500000</c:v>
                </c:pt>
                <c:pt idx="1">
                  <c:v>150000</c:v>
                </c:pt>
                <c:pt idx="2">
                  <c:v>200000</c:v>
                </c:pt>
                <c:pt idx="3">
                  <c:v>100000</c:v>
                </c:pt>
                <c:pt idx="4">
                  <c:v>350000</c:v>
                </c:pt>
                <c:pt idx="5">
                  <c:v>250000</c:v>
                </c:pt>
                <c:pt idx="6">
                  <c:v>180000</c:v>
                </c:pt>
                <c:pt idx="7">
                  <c:v>120000</c:v>
                </c:pt>
                <c:pt idx="8">
                  <c:v>90000</c:v>
                </c:pt>
                <c:pt idx="9">
                  <c:v>700000</c:v>
                </c:pt>
                <c:pt idx="10">
                  <c:v>220000</c:v>
                </c:pt>
                <c:pt idx="11">
                  <c:v>60000</c:v>
                </c:pt>
                <c:pt idx="12">
                  <c:v>180000</c:v>
                </c:pt>
                <c:pt idx="13">
                  <c:v>150000</c:v>
                </c:pt>
                <c:pt idx="14">
                  <c:v>130000</c:v>
                </c:pt>
                <c:pt idx="15">
                  <c:v>210000</c:v>
                </c:pt>
                <c:pt idx="16">
                  <c:v>290000</c:v>
                </c:pt>
                <c:pt idx="17">
                  <c:v>240000</c:v>
                </c:pt>
                <c:pt idx="18">
                  <c:v>100000</c:v>
                </c:pt>
                <c:pt idx="19">
                  <c:v>50000</c:v>
                </c:pt>
                <c:pt idx="20">
                  <c:v>110000</c:v>
                </c:pt>
                <c:pt idx="21">
                  <c:v>90000</c:v>
                </c:pt>
                <c:pt idx="22">
                  <c:v>75000</c:v>
                </c:pt>
                <c:pt idx="23">
                  <c:v>125000</c:v>
                </c:pt>
                <c:pt idx="24">
                  <c:v>600000</c:v>
                </c:pt>
                <c:pt idx="25">
                  <c:v>40000</c:v>
                </c:pt>
                <c:pt idx="26">
                  <c:v>200000</c:v>
                </c:pt>
                <c:pt idx="27">
                  <c:v>320000</c:v>
                </c:pt>
                <c:pt idx="28">
                  <c:v>150000</c:v>
                </c:pt>
                <c:pt idx="29">
                  <c:v>500000</c:v>
                </c:pt>
                <c:pt idx="30">
                  <c:v>700000</c:v>
                </c:pt>
                <c:pt idx="31">
                  <c:v>120000</c:v>
                </c:pt>
                <c:pt idx="32">
                  <c:v>60000</c:v>
                </c:pt>
                <c:pt idx="33">
                  <c:v>180000</c:v>
                </c:pt>
                <c:pt idx="34">
                  <c:v>750000</c:v>
                </c:pt>
                <c:pt idx="35">
                  <c:v>170000</c:v>
                </c:pt>
                <c:pt idx="36">
                  <c:v>250000</c:v>
                </c:pt>
                <c:pt idx="37">
                  <c:v>80000</c:v>
                </c:pt>
                <c:pt idx="38">
                  <c:v>90000</c:v>
                </c:pt>
                <c:pt idx="39">
                  <c:v>400000</c:v>
                </c:pt>
                <c:pt idx="40">
                  <c:v>150000</c:v>
                </c:pt>
                <c:pt idx="41">
                  <c:v>50000</c:v>
                </c:pt>
                <c:pt idx="42">
                  <c:v>120000</c:v>
                </c:pt>
                <c:pt idx="43">
                  <c:v>200000</c:v>
                </c:pt>
                <c:pt idx="44">
                  <c:v>60000</c:v>
                </c:pt>
                <c:pt idx="45">
                  <c:v>650000</c:v>
                </c:pt>
                <c:pt idx="46">
                  <c:v>110000</c:v>
                </c:pt>
                <c:pt idx="47">
                  <c:v>140000</c:v>
                </c:pt>
                <c:pt idx="48">
                  <c:v>550000</c:v>
                </c:pt>
                <c:pt idx="49">
                  <c:v>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62907090"/>
        <c:axId val="318387760"/>
      </c:barChart>
      <c:catAx>
        <c:axId val="1629070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87760"/>
        <c:crosses val="autoZero"/>
        <c:auto val="1"/>
        <c:lblAlgn val="ctr"/>
        <c:lblOffset val="100"/>
        <c:noMultiLvlLbl val="0"/>
      </c:catAx>
      <c:valAx>
        <c:axId val="3183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907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Distribution in Kenya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Data!$C$56</c:f>
              <c:strCache>
                <c:ptCount val="1"/>
                <c:pt idx="0">
                  <c:v>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Data!$B$57:$B$67</c:f>
              <c:strCache>
                <c:ptCount val="11"/>
                <c:pt idx="0">
                  <c:v>Thika</c:v>
                </c:pt>
                <c:pt idx="1">
                  <c:v>Eldoret</c:v>
                </c:pt>
                <c:pt idx="2">
                  <c:v>Kakamega</c:v>
                </c:pt>
                <c:pt idx="3">
                  <c:v>Kericho</c:v>
                </c:pt>
                <c:pt idx="4">
                  <c:v>Kisii</c:v>
                </c:pt>
                <c:pt idx="5">
                  <c:v>Kisumu</c:v>
                </c:pt>
                <c:pt idx="6">
                  <c:v>Machakos</c:v>
                </c:pt>
                <c:pt idx="7">
                  <c:v>Mombasa</c:v>
                </c:pt>
                <c:pt idx="8">
                  <c:v>Nairobi</c:v>
                </c:pt>
                <c:pt idx="9">
                  <c:v>Nakuru</c:v>
                </c:pt>
                <c:pt idx="10">
                  <c:v>Nyeri</c:v>
                </c:pt>
              </c:strCache>
            </c:strRef>
          </c:cat>
          <c:val>
            <c:numRef>
              <c:f>Data!$C$57:$C$67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Count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Data!$B$57:$B$67</c:f>
              <c:strCache>
                <c:ptCount val="11"/>
                <c:pt idx="0">
                  <c:v>Thika</c:v>
                </c:pt>
                <c:pt idx="1">
                  <c:v>Eldoret</c:v>
                </c:pt>
                <c:pt idx="2">
                  <c:v>Kakamega</c:v>
                </c:pt>
                <c:pt idx="3">
                  <c:v>Kericho</c:v>
                </c:pt>
                <c:pt idx="4">
                  <c:v>Kisii</c:v>
                </c:pt>
                <c:pt idx="5">
                  <c:v>Kisumu</c:v>
                </c:pt>
                <c:pt idx="6">
                  <c:v>Machakos</c:v>
                </c:pt>
                <c:pt idx="7">
                  <c:v>Mombasa</c:v>
                </c:pt>
                <c:pt idx="8">
                  <c:v>Nairobi</c:v>
                </c:pt>
                <c:pt idx="9">
                  <c:v>Nakuru</c:v>
                </c:pt>
                <c:pt idx="10">
                  <c:v>Nyeri</c:v>
                </c:pt>
              </c:strCache>
            </c:strRef>
          </c:cat>
          <c:val>
            <c:numRef>
              <c:f>Data!$C$57:$C$67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982681616"/>
        <c:axId val="735515447"/>
      </c:barChart>
      <c:catAx>
        <c:axId val="9826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515447"/>
        <c:crosses val="autoZero"/>
        <c:auto val="1"/>
        <c:lblAlgn val="ctr"/>
        <c:lblOffset val="100"/>
        <c:noMultiLvlLbl val="0"/>
      </c:catAx>
      <c:valAx>
        <c:axId val="735515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6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Event Participation Over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Data!$Q$2</c:f>
              <c:strCache>
                <c:ptCount val="1"/>
                <c:pt idx="0">
                  <c:v>Visitors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Data!$M$3:$M$52</c:f>
              <c:numCache>
                <c:formatCode>[$-409]d\-mmm\-yyyy;@</c:formatCode>
                <c:ptCount val="50"/>
                <c:pt idx="0" c:formatCode="[$-409]d\-mmm\-yyyy;@">
                  <c:v>45303</c:v>
                </c:pt>
                <c:pt idx="1" c:formatCode="[$-409]d\-mmm\-yyyy;@">
                  <c:v>45336</c:v>
                </c:pt>
                <c:pt idx="2" c:formatCode="[$-409]d\-mmm\-yyyy;@">
                  <c:v>45361</c:v>
                </c:pt>
                <c:pt idx="3" c:formatCode="[$-409]d\-mmm\-yyyy;@">
                  <c:v>45387</c:v>
                </c:pt>
                <c:pt idx="4" c:formatCode="[$-409]d\-mmm\-yyyy;@">
                  <c:v>45432</c:v>
                </c:pt>
                <c:pt idx="5" c:formatCode="[$-409]d\-mmm\-yyyy;@">
                  <c:v>45461</c:v>
                </c:pt>
                <c:pt idx="6" c:formatCode="[$-409]d\-mmm\-yyyy;@">
                  <c:v>45475</c:v>
                </c:pt>
                <c:pt idx="7" c:formatCode="[$-409]d\-mmm\-yyyy;@">
                  <c:v>45520</c:v>
                </c:pt>
                <c:pt idx="8" c:formatCode="[$-409]d\-mmm\-yyyy;@">
                  <c:v>45542</c:v>
                </c:pt>
                <c:pt idx="9" c:formatCode="[$-409]d\-mmm\-yyyy;@">
                  <c:v>45575</c:v>
                </c:pt>
                <c:pt idx="10" c:formatCode="[$-409]d\-mmm\-yyyy;@">
                  <c:v>45600</c:v>
                </c:pt>
                <c:pt idx="11" c:formatCode="[$-409]d\-mmm\-yyyy;@">
                  <c:v>45628</c:v>
                </c:pt>
                <c:pt idx="12" c:formatCode="[$-409]d\-mmm\-yyyy;@">
                  <c:v>45306</c:v>
                </c:pt>
                <c:pt idx="13" c:formatCode="[$-409]d\-mmm\-yyyy;@">
                  <c:v>45347</c:v>
                </c:pt>
                <c:pt idx="14" c:formatCode="[$-409]d\-mmm\-yyyy;@">
                  <c:v>45369</c:v>
                </c:pt>
                <c:pt idx="15" c:formatCode="[$-409]d\-mmm\-yyyy;@">
                  <c:v>45394</c:v>
                </c:pt>
                <c:pt idx="16" c:formatCode="[$-409]d\-mmm\-yyyy;@">
                  <c:v>45420</c:v>
                </c:pt>
                <c:pt idx="17" c:formatCode="[$-409]d\-mmm\-yyyy;@">
                  <c:v>45468</c:v>
                </c:pt>
                <c:pt idx="18" c:formatCode="[$-409]d\-mmm\-yyyy;@">
                  <c:v>45488</c:v>
                </c:pt>
                <c:pt idx="19" c:formatCode="[$-409]d\-mmm\-yyyy;@">
                  <c:v>45534</c:v>
                </c:pt>
                <c:pt idx="20" c:formatCode="[$-409]d\-mmm\-yyyy;@">
                  <c:v>45553</c:v>
                </c:pt>
                <c:pt idx="21" c:formatCode="[$-409]d\-mmm\-yyyy;@">
                  <c:v>45587</c:v>
                </c:pt>
                <c:pt idx="22" c:formatCode="[$-409]d\-mmm\-yyyy;@">
                  <c:v>45623</c:v>
                </c:pt>
                <c:pt idx="23" c:formatCode="[$-409]d\-mmm\-yyyy;@">
                  <c:v>45641</c:v>
                </c:pt>
                <c:pt idx="24" c:formatCode="[$-409]d\-mmm\-yyyy;@">
                  <c:v>45319</c:v>
                </c:pt>
                <c:pt idx="25" c:formatCode="[$-409]d\-mmm\-yyyy;@">
                  <c:v>45340</c:v>
                </c:pt>
                <c:pt idx="26" c:formatCode="[$-409]d\-mmm\-yyyy;@">
                  <c:v>45363</c:v>
                </c:pt>
                <c:pt idx="27" c:formatCode="[$-409]d\-mmm\-yyyy;@">
                  <c:v>45408</c:v>
                </c:pt>
                <c:pt idx="28" c:formatCode="[$-409]d\-mmm\-yyyy;@">
                  <c:v>45434</c:v>
                </c:pt>
                <c:pt idx="29" c:formatCode="[$-409]d\-mmm\-yyyy;@">
                  <c:v>45463</c:v>
                </c:pt>
                <c:pt idx="30" c:formatCode="[$-409]d\-mmm\-yyyy;@">
                  <c:v>45492</c:v>
                </c:pt>
                <c:pt idx="31" c:formatCode="[$-409]d\-mmm\-yyyy;@">
                  <c:v>45526</c:v>
                </c:pt>
                <c:pt idx="32" c:formatCode="[$-409]d\-mmm\-yyyy;@">
                  <c:v>45552</c:v>
                </c:pt>
                <c:pt idx="33" c:formatCode="[$-409]d\-mmm\-yyyy;@">
                  <c:v>45577</c:v>
                </c:pt>
                <c:pt idx="34" c:formatCode="[$-409]d\-mmm\-yyyy;@">
                  <c:v>45604</c:v>
                </c:pt>
                <c:pt idx="35" c:formatCode="[$-409]d\-mmm\-yyyy;@">
                  <c:v>45645</c:v>
                </c:pt>
                <c:pt idx="36" c:formatCode="[$-409]d\-mmm\-yyyy;@">
                  <c:v>45300</c:v>
                </c:pt>
                <c:pt idx="37" c:formatCode="[$-409]d\-mmm\-yyyy;@">
                  <c:v>45337</c:v>
                </c:pt>
                <c:pt idx="38" c:formatCode="[$-409]d\-mmm\-yyyy;@">
                  <c:v>45379</c:v>
                </c:pt>
                <c:pt idx="39" c:formatCode="[$-409]d\-mmm\-yyyy;@">
                  <c:v>45403</c:v>
                </c:pt>
                <c:pt idx="40" c:formatCode="[$-409]d\-mmm\-yyyy;@">
                  <c:v>45442</c:v>
                </c:pt>
                <c:pt idx="41" c:formatCode="[$-409]d\-mmm\-yyyy;@">
                  <c:v>45651</c:v>
                </c:pt>
                <c:pt idx="42" c:formatCode="[$-409]d\-mmm\-yyyy;@">
                  <c:v>45564</c:v>
                </c:pt>
                <c:pt idx="43" c:formatCode="[$-409]d\-mmm\-yyyy;@">
                  <c:v>45570</c:v>
                </c:pt>
                <c:pt idx="44" c:formatCode="[$-409]d\-mmm\-yyyy;@">
                  <c:v>45610</c:v>
                </c:pt>
                <c:pt idx="45" c:formatCode="[$-409]d\-mmm\-yyyy;@">
                  <c:v>45646</c:v>
                </c:pt>
                <c:pt idx="46" c:formatCode="[$-409]d\-mmm\-yyyy;@">
                  <c:v>45343</c:v>
                </c:pt>
                <c:pt idx="47" c:formatCode="[$-409]d\-mmm\-yyyy;@">
                  <c:v>45370</c:v>
                </c:pt>
                <c:pt idx="48" c:formatCode="[$-409]d\-mmm\-yyyy;@">
                  <c:v>45412</c:v>
                </c:pt>
                <c:pt idx="49" c:formatCode="[$-409]d\-mmm\-yyyy;@">
                  <c:v>45439</c:v>
                </c:pt>
              </c:numCache>
            </c:numRef>
          </c:cat>
          <c:val>
            <c:numRef>
              <c:f>Data!$Q$3:$Q$52</c:f>
              <c:numCache>
                <c:formatCode>General</c:formatCode>
                <c:ptCount val="50"/>
                <c:pt idx="0">
                  <c:v>200</c:v>
                </c:pt>
                <c:pt idx="1">
                  <c:v>150</c:v>
                </c:pt>
                <c:pt idx="2">
                  <c:v>50</c:v>
                </c:pt>
                <c:pt idx="3">
                  <c:v>100</c:v>
                </c:pt>
                <c:pt idx="4">
                  <c:v>80</c:v>
                </c:pt>
                <c:pt idx="5">
                  <c:v>300</c:v>
                </c:pt>
                <c:pt idx="6">
                  <c:v>120</c:v>
                </c:pt>
                <c:pt idx="7">
                  <c:v>130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70</c:v>
                </c:pt>
                <c:pt idx="12">
                  <c:v>85</c:v>
                </c:pt>
                <c:pt idx="13">
                  <c:v>110</c:v>
                </c:pt>
                <c:pt idx="14">
                  <c:v>90</c:v>
                </c:pt>
                <c:pt idx="15">
                  <c:v>50</c:v>
                </c:pt>
                <c:pt idx="16">
                  <c:v>70</c:v>
                </c:pt>
                <c:pt idx="17">
                  <c:v>220</c:v>
                </c:pt>
                <c:pt idx="18">
                  <c:v>150</c:v>
                </c:pt>
                <c:pt idx="19">
                  <c:v>160</c:v>
                </c:pt>
                <c:pt idx="20">
                  <c:v>90</c:v>
                </c:pt>
                <c:pt idx="21">
                  <c:v>40</c:v>
                </c:pt>
                <c:pt idx="22">
                  <c:v>35</c:v>
                </c:pt>
                <c:pt idx="23">
                  <c:v>60</c:v>
                </c:pt>
                <c:pt idx="24">
                  <c:v>100</c:v>
                </c:pt>
                <c:pt idx="25">
                  <c:v>40</c:v>
                </c:pt>
                <c:pt idx="26">
                  <c:v>180</c:v>
                </c:pt>
                <c:pt idx="27">
                  <c:v>50</c:v>
                </c:pt>
                <c:pt idx="28">
                  <c:v>200</c:v>
                </c:pt>
                <c:pt idx="29">
                  <c:v>150</c:v>
                </c:pt>
                <c:pt idx="30">
                  <c:v>30</c:v>
                </c:pt>
                <c:pt idx="31">
                  <c:v>55</c:v>
                </c:pt>
                <c:pt idx="32">
                  <c:v>120</c:v>
                </c:pt>
                <c:pt idx="33">
                  <c:v>40</c:v>
                </c:pt>
                <c:pt idx="34">
                  <c:v>30</c:v>
                </c:pt>
                <c:pt idx="35">
                  <c:v>35</c:v>
                </c:pt>
                <c:pt idx="36">
                  <c:v>150</c:v>
                </c:pt>
                <c:pt idx="37">
                  <c:v>70</c:v>
                </c:pt>
                <c:pt idx="38">
                  <c:v>100</c:v>
                </c:pt>
                <c:pt idx="39">
                  <c:v>180</c:v>
                </c:pt>
                <c:pt idx="40">
                  <c:v>50</c:v>
                </c:pt>
                <c:pt idx="41">
                  <c:v>300</c:v>
                </c:pt>
                <c:pt idx="42">
                  <c:v>40</c:v>
                </c:pt>
                <c:pt idx="43">
                  <c:v>20</c:v>
                </c:pt>
                <c:pt idx="44">
                  <c:v>60</c:v>
                </c:pt>
                <c:pt idx="45">
                  <c:v>270</c:v>
                </c:pt>
                <c:pt idx="46">
                  <c:v>130</c:v>
                </c:pt>
                <c:pt idx="47">
                  <c:v>150</c:v>
                </c:pt>
                <c:pt idx="48">
                  <c:v>120</c:v>
                </c:pt>
                <c:pt idx="49">
                  <c:v>100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58474241"/>
        <c:axId val="353030073"/>
      </c:lineChart>
      <c:dateAx>
        <c:axId val="2584742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030073"/>
        <c:crosses val="autoZero"/>
        <c:auto val="1"/>
        <c:lblOffset val="100"/>
        <c:baseTimeUnit val="days"/>
      </c:dateAx>
      <c:valAx>
        <c:axId val="3530300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4742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Children’s Homes Visibility Index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Number of Visits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Data!$B$3:$B$52</c:f>
              <c:strCache>
                <c:ptCount val="50"/>
                <c:pt idx="0">
                  <c:v>St. Mary’s Orphanage</c:v>
                </c:pt>
                <c:pt idx="1">
                  <c:v>Hope Children’s Home</c:v>
                </c:pt>
                <c:pt idx="2">
                  <c:v>New Dawn Home</c:v>
                </c:pt>
                <c:pt idx="3">
                  <c:v>Blessed Hands</c:v>
                </c:pt>
                <c:pt idx="4">
                  <c:v>Future Hope Center</c:v>
                </c:pt>
                <c:pt idx="5">
                  <c:v>Good Shepherd Home</c:v>
                </c:pt>
                <c:pt idx="6">
                  <c:v>Sunrise Children's Home</c:v>
                </c:pt>
                <c:pt idx="7">
                  <c:v>Healing Hearts Home</c:v>
                </c:pt>
                <c:pt idx="8">
                  <c:v>Happy Home</c:v>
                </c:pt>
                <c:pt idx="9">
                  <c:v>New Life Children’s Home</c:v>
                </c:pt>
                <c:pt idx="10">
                  <c:v>Angels Care Center</c:v>
                </c:pt>
                <c:pt idx="11">
                  <c:v>Blessed Hearts Shelter</c:v>
                </c:pt>
                <c:pt idx="12">
                  <c:v>Grace Children’s Home</c:v>
                </c:pt>
                <c:pt idx="13">
                  <c:v>Joyful Kids Home</c:v>
                </c:pt>
                <c:pt idx="14">
                  <c:v>Shelter of Hope</c:v>
                </c:pt>
                <c:pt idx="15">
                  <c:v>Compassionate Care Home</c:v>
                </c:pt>
                <c:pt idx="16">
                  <c:v>Little Angels Home</c:v>
                </c:pt>
                <c:pt idx="17">
                  <c:v>Light of Life Center</c:v>
                </c:pt>
                <c:pt idx="18">
                  <c:v>Loving Hearts Children</c:v>
                </c:pt>
                <c:pt idx="19">
                  <c:v>Peaceful Haven</c:v>
                </c:pt>
                <c:pt idx="20">
                  <c:v>Home of Hope</c:v>
                </c:pt>
                <c:pt idx="21">
                  <c:v>Safe Harbor Orphanage</c:v>
                </c:pt>
                <c:pt idx="22">
                  <c:v>Mercy Orphanage</c:v>
                </c:pt>
                <c:pt idx="23">
                  <c:v>Zion Children’s Home</c:v>
                </c:pt>
                <c:pt idx="24">
                  <c:v>Rising Star Home</c:v>
                </c:pt>
                <c:pt idx="25">
                  <c:v>Beacon of Hope Shelter</c:v>
                </c:pt>
                <c:pt idx="26">
                  <c:v>Charity Care Home</c:v>
                </c:pt>
                <c:pt idx="27">
                  <c:v>Path to Peace Orphanage</c:v>
                </c:pt>
                <c:pt idx="28">
                  <c:v>Graceful Hands Home</c:v>
                </c:pt>
                <c:pt idx="29">
                  <c:v>Fountain of Hope Home</c:v>
                </c:pt>
                <c:pt idx="30">
                  <c:v>Rays of Love Children</c:v>
                </c:pt>
                <c:pt idx="31">
                  <c:v>Umoja Children’s Center</c:v>
                </c:pt>
                <c:pt idx="32">
                  <c:v>Morning Star Home</c:v>
                </c:pt>
                <c:pt idx="33">
                  <c:v>Precious Life Home</c:v>
                </c:pt>
                <c:pt idx="34">
                  <c:v>Children of Joy Home</c:v>
                </c:pt>
                <c:pt idx="35">
                  <c:v>Light House Shelter</c:v>
                </c:pt>
                <c:pt idx="36">
                  <c:v>Harvest Blessings Home</c:v>
                </c:pt>
                <c:pt idx="37">
                  <c:v>Shining Stars Orphanage</c:v>
                </c:pt>
                <c:pt idx="38">
                  <c:v>Kingdom Kids Center</c:v>
                </c:pt>
                <c:pt idx="39">
                  <c:v>Family of Hope Home</c:v>
                </c:pt>
                <c:pt idx="40">
                  <c:v>Blessed Hope Children</c:v>
                </c:pt>
                <c:pt idx="41">
                  <c:v>Save the Children Center</c:v>
                </c:pt>
                <c:pt idx="42">
                  <c:v>Unity Children’s Home</c:v>
                </c:pt>
                <c:pt idx="43">
                  <c:v>Healing Home for Children</c:v>
                </c:pt>
                <c:pt idx="44">
                  <c:v>Friends of Hope Shelter</c:v>
                </c:pt>
                <c:pt idx="45">
                  <c:v>Oasis for Orphans</c:v>
                </c:pt>
                <c:pt idx="46">
                  <c:v>Grace’s Shelter</c:v>
                </c:pt>
                <c:pt idx="47">
                  <c:v>Love and Care Home</c:v>
                </c:pt>
                <c:pt idx="48">
                  <c:v>Hope for Tomorrow Home</c:v>
                </c:pt>
                <c:pt idx="49">
                  <c:v>Little Dreams Children</c:v>
                </c:pt>
              </c:strCache>
            </c:strRef>
          </c:cat>
          <c:val>
            <c:numRef>
              <c:f>Data!$F$3:$F$52</c:f>
              <c:numCache>
                <c:formatCode>General</c:formatCode>
                <c:ptCount val="50"/>
                <c:pt idx="0">
                  <c:v>500</c:v>
                </c:pt>
                <c:pt idx="1">
                  <c:v>180</c:v>
                </c:pt>
                <c:pt idx="2">
                  <c:v>220</c:v>
                </c:pt>
                <c:pt idx="3">
                  <c:v>80</c:v>
                </c:pt>
                <c:pt idx="4">
                  <c:v>350</c:v>
                </c:pt>
                <c:pt idx="5">
                  <c:v>300</c:v>
                </c:pt>
                <c:pt idx="6">
                  <c:v>150</c:v>
                </c:pt>
                <c:pt idx="7">
                  <c:v>100</c:v>
                </c:pt>
                <c:pt idx="8">
                  <c:v>50</c:v>
                </c:pt>
                <c:pt idx="9">
                  <c:v>500</c:v>
                </c:pt>
                <c:pt idx="10">
                  <c:v>250</c:v>
                </c:pt>
                <c:pt idx="11">
                  <c:v>30</c:v>
                </c:pt>
                <c:pt idx="12">
                  <c:v>160</c:v>
                </c:pt>
                <c:pt idx="13">
                  <c:v>120</c:v>
                </c:pt>
                <c:pt idx="14">
                  <c:v>90</c:v>
                </c:pt>
                <c:pt idx="15">
                  <c:v>200</c:v>
                </c:pt>
                <c:pt idx="16">
                  <c:v>250</c:v>
                </c:pt>
                <c:pt idx="17">
                  <c:v>220</c:v>
                </c:pt>
                <c:pt idx="18">
                  <c:v>70</c:v>
                </c:pt>
                <c:pt idx="19">
                  <c:v>20</c:v>
                </c:pt>
                <c:pt idx="20">
                  <c:v>90</c:v>
                </c:pt>
                <c:pt idx="21">
                  <c:v>40</c:v>
                </c:pt>
                <c:pt idx="22">
                  <c:v>35</c:v>
                </c:pt>
                <c:pt idx="23">
                  <c:v>110</c:v>
                </c:pt>
                <c:pt idx="24">
                  <c:v>450</c:v>
                </c:pt>
                <c:pt idx="25">
                  <c:v>25</c:v>
                </c:pt>
                <c:pt idx="26">
                  <c:v>180</c:v>
                </c:pt>
                <c:pt idx="27">
                  <c:v>320</c:v>
                </c:pt>
                <c:pt idx="28">
                  <c:v>140</c:v>
                </c:pt>
                <c:pt idx="29">
                  <c:v>480</c:v>
                </c:pt>
                <c:pt idx="30">
                  <c:v>500</c:v>
                </c:pt>
                <c:pt idx="31">
                  <c:v>100</c:v>
                </c:pt>
                <c:pt idx="32">
                  <c:v>30</c:v>
                </c:pt>
                <c:pt idx="33">
                  <c:v>150</c:v>
                </c:pt>
                <c:pt idx="34">
                  <c:v>500</c:v>
                </c:pt>
                <c:pt idx="35">
                  <c:v>160</c:v>
                </c:pt>
                <c:pt idx="36">
                  <c:v>250</c:v>
                </c:pt>
                <c:pt idx="37">
                  <c:v>60</c:v>
                </c:pt>
                <c:pt idx="38">
                  <c:v>55</c:v>
                </c:pt>
                <c:pt idx="39">
                  <c:v>400</c:v>
                </c:pt>
                <c:pt idx="40">
                  <c:v>130</c:v>
                </c:pt>
                <c:pt idx="41">
                  <c:v>25</c:v>
                </c:pt>
                <c:pt idx="42">
                  <c:v>110</c:v>
                </c:pt>
                <c:pt idx="43">
                  <c:v>180</c:v>
                </c:pt>
                <c:pt idx="44">
                  <c:v>35</c:v>
                </c:pt>
                <c:pt idx="45">
                  <c:v>480</c:v>
                </c:pt>
                <c:pt idx="46">
                  <c:v>90</c:v>
                </c:pt>
                <c:pt idx="47">
                  <c:v>100</c:v>
                </c:pt>
                <c:pt idx="48">
                  <c:v>500</c:v>
                </c:pt>
                <c:pt idx="49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52959290"/>
        <c:axId val="137375877"/>
      </c:barChart>
      <c:catAx>
        <c:axId val="15295929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75877"/>
        <c:crosses val="autoZero"/>
        <c:auto val="1"/>
        <c:lblAlgn val="ctr"/>
        <c:lblOffset val="100"/>
        <c:noMultiLvlLbl val="0"/>
      </c:catAx>
      <c:valAx>
        <c:axId val="1373758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592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Target Vs Donation Received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Data!$O$2</c:f>
              <c:strCache>
                <c:ptCount val="1"/>
                <c:pt idx="0">
                  <c:v>TargetAmount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Data!$K$3:$K$52</c:f>
              <c:strCache>
                <c:ptCount val="50"/>
                <c:pt idx="0">
                  <c:v>Walk for Hope</c:v>
                </c:pt>
                <c:pt idx="1">
                  <c:v>Charity Auction</c:v>
                </c:pt>
                <c:pt idx="2">
                  <c:v>Orphans' Day Out</c:v>
                </c:pt>
                <c:pt idx="3">
                  <c:v>Hope Fundraiser</c:v>
                </c:pt>
                <c:pt idx="4">
                  <c:v>Kids Talent Show</c:v>
                </c:pt>
                <c:pt idx="5">
                  <c:v>Run for the Future</c:v>
                </c:pt>
                <c:pt idx="6">
                  <c:v>Cultural Night Fundraiser</c:v>
                </c:pt>
                <c:pt idx="7">
                  <c:v>Gala Dinner for Children</c:v>
                </c:pt>
                <c:pt idx="8">
                  <c:v>Bake Sale for Charity</c:v>
                </c:pt>
                <c:pt idx="9">
                  <c:v>Volunteer Recruitment Drive</c:v>
                </c:pt>
                <c:pt idx="10">
                  <c:v>Charity Football Tournament</c:v>
                </c:pt>
                <c:pt idx="11">
                  <c:v>Children’s Day Celebration</c:v>
                </c:pt>
                <c:pt idx="12">
                  <c:v>Feeding Program Launch</c:v>
                </c:pt>
                <c:pt idx="13">
                  <c:v>Art for Kids Fundraiser</c:v>
                </c:pt>
                <c:pt idx="14">
                  <c:v>Charity Dance-Off</c:v>
                </c:pt>
                <c:pt idx="15">
                  <c:v>Literacy Day Campaign</c:v>
                </c:pt>
                <c:pt idx="16">
                  <c:v>Children's Home Fun Day</c:v>
                </c:pt>
                <c:pt idx="17">
                  <c:v>Annual Charity Concert</c:v>
                </c:pt>
                <c:pt idx="18">
                  <c:v>Bike for a Cause</c:v>
                </c:pt>
                <c:pt idx="19">
                  <c:v>Charity Golf Tournament</c:v>
                </c:pt>
                <c:pt idx="20">
                  <c:v>Food Drive for Children</c:v>
                </c:pt>
                <c:pt idx="21">
                  <c:v>Book Drive for Orphans</c:v>
                </c:pt>
                <c:pt idx="22">
                  <c:v>Toy Donation Campaign</c:v>
                </c:pt>
                <c:pt idx="23">
                  <c:v>Community Service Day</c:v>
                </c:pt>
                <c:pt idx="24">
                  <c:v>Charity BBQ Fundraiser</c:v>
                </c:pt>
                <c:pt idx="25">
                  <c:v>Orphanage Clean-Up</c:v>
                </c:pt>
                <c:pt idx="26">
                  <c:v>Hope Charity Gala</c:v>
                </c:pt>
                <c:pt idx="27">
                  <c:v>Charity Car Wash</c:v>
                </c:pt>
                <c:pt idx="28">
                  <c:v>Annual Fundraiser Dinner</c:v>
                </c:pt>
                <c:pt idx="29">
                  <c:v>Charity Run for Hope</c:v>
                </c:pt>
                <c:pt idx="30">
                  <c:v>Empowerment Workshop</c:v>
                </c:pt>
                <c:pt idx="31">
                  <c:v>Orphans’ Day Celebration</c:v>
                </c:pt>
                <c:pt idx="32">
                  <c:v>Charity Movie Night</c:v>
                </c:pt>
                <c:pt idx="33">
                  <c:v>Children's Health Drive</c:v>
                </c:pt>
                <c:pt idx="34">
                  <c:v>Educational Support Drive</c:v>
                </c:pt>
                <c:pt idx="35">
                  <c:v>Back to School Campaign</c:v>
                </c:pt>
                <c:pt idx="36">
                  <c:v>Charity Fundraiser Walk</c:v>
                </c:pt>
                <c:pt idx="37">
                  <c:v>Orphanage Outreach Program</c:v>
                </c:pt>
                <c:pt idx="38">
                  <c:v>Talent Show Fundraiser</c:v>
                </c:pt>
                <c:pt idx="39">
                  <c:v>Children's Benefit Concert</c:v>
                </c:pt>
                <c:pt idx="40">
                  <c:v>Charity Cooking Competition</c:v>
                </c:pt>
                <c:pt idx="41">
                  <c:v>Christmas Charity Drive</c:v>
                </c:pt>
                <c:pt idx="42">
                  <c:v>Children's Reading Day</c:v>
                </c:pt>
                <c:pt idx="43">
                  <c:v>Volunteer Training Session</c:v>
                </c:pt>
                <c:pt idx="44">
                  <c:v>International Orphans' Day</c:v>
                </c:pt>
                <c:pt idx="45">
                  <c:v>Charity Raffle</c:v>
                </c:pt>
                <c:pt idx="46">
                  <c:v>Children’s Sports Day</c:v>
                </c:pt>
                <c:pt idx="47">
                  <c:v>Charity Auction Night</c:v>
                </c:pt>
                <c:pt idx="48">
                  <c:v>Support for Children Gala</c:v>
                </c:pt>
                <c:pt idx="49">
                  <c:v>Back to School Fundraiser</c:v>
                </c:pt>
              </c:strCache>
            </c:strRef>
          </c:cat>
          <c:val>
            <c:numRef>
              <c:f>Data!$O$3:$O$52</c:f>
              <c:numCache>
                <c:formatCode>General</c:formatCode>
                <c:ptCount val="50"/>
                <c:pt idx="0">
                  <c:v>500000</c:v>
                </c:pt>
                <c:pt idx="1">
                  <c:v>300000</c:v>
                </c:pt>
                <c:pt idx="2">
                  <c:v>100000</c:v>
                </c:pt>
                <c:pt idx="3">
                  <c:v>450000</c:v>
                </c:pt>
                <c:pt idx="4">
                  <c:v>200000</c:v>
                </c:pt>
                <c:pt idx="5">
                  <c:v>600000</c:v>
                </c:pt>
                <c:pt idx="6">
                  <c:v>250000</c:v>
                </c:pt>
                <c:pt idx="7">
                  <c:v>400000</c:v>
                </c:pt>
                <c:pt idx="8">
                  <c:v>100000</c:v>
                </c:pt>
                <c:pt idx="9">
                  <c:v>50000</c:v>
                </c:pt>
                <c:pt idx="10">
                  <c:v>350000</c:v>
                </c:pt>
                <c:pt idx="11">
                  <c:v>150000</c:v>
                </c:pt>
                <c:pt idx="12">
                  <c:v>200000</c:v>
                </c:pt>
                <c:pt idx="13">
                  <c:v>250000</c:v>
                </c:pt>
                <c:pt idx="14">
                  <c:v>300000</c:v>
                </c:pt>
                <c:pt idx="15">
                  <c:v>100000</c:v>
                </c:pt>
                <c:pt idx="16">
                  <c:v>150000</c:v>
                </c:pt>
                <c:pt idx="17">
                  <c:v>600000</c:v>
                </c:pt>
                <c:pt idx="18">
                  <c:v>400000</c:v>
                </c:pt>
                <c:pt idx="19">
                  <c:v>700000</c:v>
                </c:pt>
                <c:pt idx="20">
                  <c:v>500000</c:v>
                </c:pt>
                <c:pt idx="21">
                  <c:v>80000</c:v>
                </c:pt>
                <c:pt idx="22">
                  <c:v>70000</c:v>
                </c:pt>
                <c:pt idx="23">
                  <c:v>50000</c:v>
                </c:pt>
                <c:pt idx="24">
                  <c:v>300000</c:v>
                </c:pt>
                <c:pt idx="25">
                  <c:v>20000</c:v>
                </c:pt>
                <c:pt idx="26">
                  <c:v>500000</c:v>
                </c:pt>
                <c:pt idx="27">
                  <c:v>100000</c:v>
                </c:pt>
                <c:pt idx="28">
                  <c:v>600000</c:v>
                </c:pt>
                <c:pt idx="29">
                  <c:v>400000</c:v>
                </c:pt>
                <c:pt idx="30">
                  <c:v>70000</c:v>
                </c:pt>
                <c:pt idx="31">
                  <c:v>120000</c:v>
                </c:pt>
                <c:pt idx="32">
                  <c:v>250000</c:v>
                </c:pt>
                <c:pt idx="33">
                  <c:v>100000</c:v>
                </c:pt>
                <c:pt idx="34">
                  <c:v>60000</c:v>
                </c:pt>
                <c:pt idx="35">
                  <c:v>80000</c:v>
                </c:pt>
                <c:pt idx="36">
                  <c:v>350000</c:v>
                </c:pt>
                <c:pt idx="37">
                  <c:v>150000</c:v>
                </c:pt>
                <c:pt idx="38">
                  <c:v>250000</c:v>
                </c:pt>
                <c:pt idx="39">
                  <c:v>500000</c:v>
                </c:pt>
                <c:pt idx="40">
                  <c:v>150000</c:v>
                </c:pt>
                <c:pt idx="41">
                  <c:v>1000000</c:v>
                </c:pt>
                <c:pt idx="42">
                  <c:v>100000</c:v>
                </c:pt>
                <c:pt idx="43">
                  <c:v>50000</c:v>
                </c:pt>
                <c:pt idx="44">
                  <c:v>120000</c:v>
                </c:pt>
                <c:pt idx="45">
                  <c:v>800000</c:v>
                </c:pt>
                <c:pt idx="46">
                  <c:v>350000</c:v>
                </c:pt>
                <c:pt idx="47">
                  <c:v>600000</c:v>
                </c:pt>
                <c:pt idx="48">
                  <c:v>400000</c:v>
                </c:pt>
                <c:pt idx="49">
                  <c:v>250000</c:v>
                </c:pt>
              </c:numCache>
            </c:numRef>
          </c:val>
        </c:ser>
        <c:ser>
          <c:idx val="1"/>
          <c:order val="1"/>
          <c:tx>
            <c:strRef>
              <c:f>Data!$P$2</c:f>
              <c:strCache>
                <c:ptCount val="1"/>
                <c:pt idx="0">
                  <c:v>DonationsReceived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Data!$K$3:$K$52</c:f>
              <c:strCache>
                <c:ptCount val="50"/>
                <c:pt idx="0">
                  <c:v>Walk for Hope</c:v>
                </c:pt>
                <c:pt idx="1">
                  <c:v>Charity Auction</c:v>
                </c:pt>
                <c:pt idx="2">
                  <c:v>Orphans' Day Out</c:v>
                </c:pt>
                <c:pt idx="3">
                  <c:v>Hope Fundraiser</c:v>
                </c:pt>
                <c:pt idx="4">
                  <c:v>Kids Talent Show</c:v>
                </c:pt>
                <c:pt idx="5">
                  <c:v>Run for the Future</c:v>
                </c:pt>
                <c:pt idx="6">
                  <c:v>Cultural Night Fundraiser</c:v>
                </c:pt>
                <c:pt idx="7">
                  <c:v>Gala Dinner for Children</c:v>
                </c:pt>
                <c:pt idx="8">
                  <c:v>Bake Sale for Charity</c:v>
                </c:pt>
                <c:pt idx="9">
                  <c:v>Volunteer Recruitment Drive</c:v>
                </c:pt>
                <c:pt idx="10">
                  <c:v>Charity Football Tournament</c:v>
                </c:pt>
                <c:pt idx="11">
                  <c:v>Children’s Day Celebration</c:v>
                </c:pt>
                <c:pt idx="12">
                  <c:v>Feeding Program Launch</c:v>
                </c:pt>
                <c:pt idx="13">
                  <c:v>Art for Kids Fundraiser</c:v>
                </c:pt>
                <c:pt idx="14">
                  <c:v>Charity Dance-Off</c:v>
                </c:pt>
                <c:pt idx="15">
                  <c:v>Literacy Day Campaign</c:v>
                </c:pt>
                <c:pt idx="16">
                  <c:v>Children's Home Fun Day</c:v>
                </c:pt>
                <c:pt idx="17">
                  <c:v>Annual Charity Concert</c:v>
                </c:pt>
                <c:pt idx="18">
                  <c:v>Bike for a Cause</c:v>
                </c:pt>
                <c:pt idx="19">
                  <c:v>Charity Golf Tournament</c:v>
                </c:pt>
                <c:pt idx="20">
                  <c:v>Food Drive for Children</c:v>
                </c:pt>
                <c:pt idx="21">
                  <c:v>Book Drive for Orphans</c:v>
                </c:pt>
                <c:pt idx="22">
                  <c:v>Toy Donation Campaign</c:v>
                </c:pt>
                <c:pt idx="23">
                  <c:v>Community Service Day</c:v>
                </c:pt>
                <c:pt idx="24">
                  <c:v>Charity BBQ Fundraiser</c:v>
                </c:pt>
                <c:pt idx="25">
                  <c:v>Orphanage Clean-Up</c:v>
                </c:pt>
                <c:pt idx="26">
                  <c:v>Hope Charity Gala</c:v>
                </c:pt>
                <c:pt idx="27">
                  <c:v>Charity Car Wash</c:v>
                </c:pt>
                <c:pt idx="28">
                  <c:v>Annual Fundraiser Dinner</c:v>
                </c:pt>
                <c:pt idx="29">
                  <c:v>Charity Run for Hope</c:v>
                </c:pt>
                <c:pt idx="30">
                  <c:v>Empowerment Workshop</c:v>
                </c:pt>
                <c:pt idx="31">
                  <c:v>Orphans’ Day Celebration</c:v>
                </c:pt>
                <c:pt idx="32">
                  <c:v>Charity Movie Night</c:v>
                </c:pt>
                <c:pt idx="33">
                  <c:v>Children's Health Drive</c:v>
                </c:pt>
                <c:pt idx="34">
                  <c:v>Educational Support Drive</c:v>
                </c:pt>
                <c:pt idx="35">
                  <c:v>Back to School Campaign</c:v>
                </c:pt>
                <c:pt idx="36">
                  <c:v>Charity Fundraiser Walk</c:v>
                </c:pt>
                <c:pt idx="37">
                  <c:v>Orphanage Outreach Program</c:v>
                </c:pt>
                <c:pt idx="38">
                  <c:v>Talent Show Fundraiser</c:v>
                </c:pt>
                <c:pt idx="39">
                  <c:v>Children's Benefit Concert</c:v>
                </c:pt>
                <c:pt idx="40">
                  <c:v>Charity Cooking Competition</c:v>
                </c:pt>
                <c:pt idx="41">
                  <c:v>Christmas Charity Drive</c:v>
                </c:pt>
                <c:pt idx="42">
                  <c:v>Children's Reading Day</c:v>
                </c:pt>
                <c:pt idx="43">
                  <c:v>Volunteer Training Session</c:v>
                </c:pt>
                <c:pt idx="44">
                  <c:v>International Orphans' Day</c:v>
                </c:pt>
                <c:pt idx="45">
                  <c:v>Charity Raffle</c:v>
                </c:pt>
                <c:pt idx="46">
                  <c:v>Children’s Sports Day</c:v>
                </c:pt>
                <c:pt idx="47">
                  <c:v>Charity Auction Night</c:v>
                </c:pt>
                <c:pt idx="48">
                  <c:v>Support for Children Gala</c:v>
                </c:pt>
                <c:pt idx="49">
                  <c:v>Back to School Fundraiser</c:v>
                </c:pt>
              </c:strCache>
            </c:strRef>
          </c:cat>
          <c:val>
            <c:numRef>
              <c:f>Data!$P$3:$P$52</c:f>
              <c:numCache>
                <c:formatCode>General</c:formatCode>
                <c:ptCount val="50"/>
                <c:pt idx="0">
                  <c:v>480000</c:v>
                </c:pt>
                <c:pt idx="1">
                  <c:v>320000</c:v>
                </c:pt>
                <c:pt idx="2">
                  <c:v>120000</c:v>
                </c:pt>
                <c:pt idx="3">
                  <c:v>460000</c:v>
                </c:pt>
                <c:pt idx="4">
                  <c:v>220000</c:v>
                </c:pt>
                <c:pt idx="5">
                  <c:v>580000</c:v>
                </c:pt>
                <c:pt idx="6">
                  <c:v>260000</c:v>
                </c:pt>
                <c:pt idx="7">
                  <c:v>380000</c:v>
                </c:pt>
                <c:pt idx="8">
                  <c:v>85000</c:v>
                </c:pt>
                <c:pt idx="9">
                  <c:v>45000</c:v>
                </c:pt>
                <c:pt idx="10">
                  <c:v>340000</c:v>
                </c:pt>
                <c:pt idx="11">
                  <c:v>140000</c:v>
                </c:pt>
                <c:pt idx="12">
                  <c:v>210000</c:v>
                </c:pt>
                <c:pt idx="13">
                  <c:v>270000</c:v>
                </c:pt>
                <c:pt idx="14">
                  <c:v>290000</c:v>
                </c:pt>
                <c:pt idx="15">
                  <c:v>105000</c:v>
                </c:pt>
                <c:pt idx="16">
                  <c:v>140000</c:v>
                </c:pt>
                <c:pt idx="17">
                  <c:v>630000</c:v>
                </c:pt>
                <c:pt idx="18">
                  <c:v>390000</c:v>
                </c:pt>
                <c:pt idx="19">
                  <c:v>720000</c:v>
                </c:pt>
                <c:pt idx="20">
                  <c:v>480000</c:v>
                </c:pt>
                <c:pt idx="21">
                  <c:v>85000</c:v>
                </c:pt>
                <c:pt idx="22">
                  <c:v>68000</c:v>
                </c:pt>
                <c:pt idx="23">
                  <c:v>55000</c:v>
                </c:pt>
                <c:pt idx="24">
                  <c:v>310000</c:v>
                </c:pt>
                <c:pt idx="25">
                  <c:v>25000</c:v>
                </c:pt>
                <c:pt idx="26">
                  <c:v>520000</c:v>
                </c:pt>
                <c:pt idx="27">
                  <c:v>95000</c:v>
                </c:pt>
                <c:pt idx="28">
                  <c:v>590000</c:v>
                </c:pt>
                <c:pt idx="29">
                  <c:v>410000</c:v>
                </c:pt>
                <c:pt idx="30">
                  <c:v>68000</c:v>
                </c:pt>
                <c:pt idx="31">
                  <c:v>110000</c:v>
                </c:pt>
                <c:pt idx="32">
                  <c:v>260000</c:v>
                </c:pt>
                <c:pt idx="33">
                  <c:v>105000</c:v>
                </c:pt>
                <c:pt idx="34">
                  <c:v>59000</c:v>
                </c:pt>
                <c:pt idx="35">
                  <c:v>85000</c:v>
                </c:pt>
                <c:pt idx="36">
                  <c:v>340000</c:v>
                </c:pt>
                <c:pt idx="37">
                  <c:v>145000</c:v>
                </c:pt>
                <c:pt idx="38">
                  <c:v>255000</c:v>
                </c:pt>
                <c:pt idx="39">
                  <c:v>510000</c:v>
                </c:pt>
                <c:pt idx="40">
                  <c:v>140000</c:v>
                </c:pt>
                <c:pt idx="41">
                  <c:v>990000</c:v>
                </c:pt>
                <c:pt idx="42">
                  <c:v>95000</c:v>
                </c:pt>
                <c:pt idx="43">
                  <c:v>48000</c:v>
                </c:pt>
                <c:pt idx="44">
                  <c:v>115000</c:v>
                </c:pt>
                <c:pt idx="45">
                  <c:v>790000</c:v>
                </c:pt>
                <c:pt idx="46">
                  <c:v>340000</c:v>
                </c:pt>
                <c:pt idx="47">
                  <c:v>620000</c:v>
                </c:pt>
                <c:pt idx="48">
                  <c:v>390000</c:v>
                </c:pt>
                <c:pt idx="49">
                  <c:v>240000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34808772"/>
        <c:axId val="105677450"/>
      </c:barChart>
      <c:catAx>
        <c:axId val="7348087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677450"/>
        <c:crosses val="autoZero"/>
        <c:auto val="1"/>
        <c:lblAlgn val="ctr"/>
        <c:lblOffset val="100"/>
        <c:noMultiLvlLbl val="0"/>
      </c:catAx>
      <c:valAx>
        <c:axId val="1056774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8087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0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4</xdr:row>
      <xdr:rowOff>5080</xdr:rowOff>
    </xdr:from>
    <xdr:to>
      <xdr:col>8</xdr:col>
      <xdr:colOff>350520</xdr:colOff>
      <xdr:row>29</xdr:row>
      <xdr:rowOff>106045</xdr:rowOff>
    </xdr:to>
    <xdr:graphicFrame>
      <xdr:nvGraphicFramePr>
        <xdr:cNvPr id="2" name="Chart 1"/>
        <xdr:cNvGraphicFramePr/>
      </xdr:nvGraphicFramePr>
      <xdr:xfrm>
        <a:off x="7620" y="741680"/>
        <a:ext cx="5219700" cy="4704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24765</xdr:colOff>
      <xdr:row>3</xdr:row>
      <xdr:rowOff>183515</xdr:rowOff>
    </xdr:from>
    <xdr:to>
      <xdr:col>25</xdr:col>
      <xdr:colOff>574675</xdr:colOff>
      <xdr:row>23</xdr:row>
      <xdr:rowOff>158750</xdr:rowOff>
    </xdr:to>
    <xdr:graphicFrame>
      <xdr:nvGraphicFramePr>
        <xdr:cNvPr id="4" name="Chart 3"/>
        <xdr:cNvGraphicFramePr/>
      </xdr:nvGraphicFramePr>
      <xdr:xfrm>
        <a:off x="10387965" y="735965"/>
        <a:ext cx="5426710" cy="3658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511810</xdr:colOff>
      <xdr:row>4</xdr:row>
      <xdr:rowOff>109220</xdr:rowOff>
    </xdr:from>
    <xdr:to>
      <xdr:col>12</xdr:col>
      <xdr:colOff>102235</xdr:colOff>
      <xdr:row>10</xdr:row>
      <xdr:rowOff>39370</xdr:rowOff>
    </xdr:to>
    <xdr:grpSp>
      <xdr:nvGrpSpPr>
        <xdr:cNvPr id="6" name="Group 5"/>
        <xdr:cNvGrpSpPr/>
      </xdr:nvGrpSpPr>
      <xdr:grpSpPr>
        <a:xfrm>
          <a:off x="5388610" y="845820"/>
          <a:ext cx="2028825" cy="1035050"/>
          <a:chOff x="11750" y="2010"/>
          <a:chExt cx="2420" cy="1630"/>
        </a:xfrm>
      </xdr:grpSpPr>
      <xdr:sp>
        <xdr:nvSpPr>
          <xdr:cNvPr id="7" name="Round Diagonal Corner Rectangle 6"/>
          <xdr:cNvSpPr/>
        </xdr:nvSpPr>
        <xdr:spPr>
          <a:xfrm>
            <a:off x="11750" y="2010"/>
            <a:ext cx="2420" cy="1630"/>
          </a:xfrm>
          <a:prstGeom prst="round2Diag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0">
            <a:srgbClr val="FFFFFF"/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8" name="Text Box 7"/>
          <xdr:cNvSpPr txBox="1"/>
        </xdr:nvSpPr>
        <xdr:spPr>
          <a:xfrm>
            <a:off x="11824" y="2330"/>
            <a:ext cx="2086" cy="121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0">
            <a:srgbClr val="FFFFFF"/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10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CHILDREN’S HOME</a:t>
            </a:r>
            <a:endParaRPr lang="en-US" sz="11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  <a:p>
            <a:pPr algn="l"/>
            <a:r>
              <a:rPr lang="en-US" sz="2400">
                <a:solidFill>
                  <a:srgbClr val="00B0F0"/>
                </a:solidFill>
              </a:rPr>
              <a:t>50</a:t>
            </a:r>
            <a:endParaRPr lang="en-US" sz="1100"/>
          </a:p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11</xdr:col>
      <xdr:colOff>27940</xdr:colOff>
      <xdr:row>10</xdr:row>
      <xdr:rowOff>134620</xdr:rowOff>
    </xdr:from>
    <xdr:to>
      <xdr:col>14</xdr:col>
      <xdr:colOff>446405</xdr:colOff>
      <xdr:row>24</xdr:row>
      <xdr:rowOff>22860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11" name="Children's Home Count By Lo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's Home Count By 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3540" y="1976120"/>
              <a:ext cx="2247265" cy="246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8</xdr:col>
      <xdr:colOff>364490</xdr:colOff>
      <xdr:row>24</xdr:row>
      <xdr:rowOff>10160</xdr:rowOff>
    </xdr:from>
    <xdr:to>
      <xdr:col>17</xdr:col>
      <xdr:colOff>314325</xdr:colOff>
      <xdr:row>41</xdr:row>
      <xdr:rowOff>183515</xdr:rowOff>
    </xdr:to>
    <xdr:graphicFrame>
      <xdr:nvGraphicFramePr>
        <xdr:cNvPr id="12" name="Chart 11"/>
        <xdr:cNvGraphicFramePr/>
      </xdr:nvGraphicFramePr>
      <xdr:xfrm>
        <a:off x="5241290" y="4429760"/>
        <a:ext cx="5436235" cy="3303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586105</xdr:colOff>
      <xdr:row>4</xdr:row>
      <xdr:rowOff>149860</xdr:rowOff>
    </xdr:from>
    <xdr:to>
      <xdr:col>16</xdr:col>
      <xdr:colOff>176530</xdr:colOff>
      <xdr:row>10</xdr:row>
      <xdr:rowOff>80010</xdr:rowOff>
    </xdr:to>
    <xdr:grpSp>
      <xdr:nvGrpSpPr>
        <xdr:cNvPr id="13" name="Group 12"/>
        <xdr:cNvGrpSpPr/>
      </xdr:nvGrpSpPr>
      <xdr:grpSpPr>
        <a:xfrm>
          <a:off x="7901305" y="886460"/>
          <a:ext cx="2028825" cy="1035050"/>
          <a:chOff x="11750" y="2010"/>
          <a:chExt cx="2420" cy="1630"/>
        </a:xfrm>
      </xdr:grpSpPr>
      <xdr:sp>
        <xdr:nvSpPr>
          <xdr:cNvPr id="14" name="Round Diagonal Corner Rectangle 13"/>
          <xdr:cNvSpPr/>
        </xdr:nvSpPr>
        <xdr:spPr>
          <a:xfrm>
            <a:off x="11750" y="2010"/>
            <a:ext cx="2420" cy="1630"/>
          </a:xfrm>
          <a:prstGeom prst="round2Diag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0">
            <a:srgbClr val="FFFFFF"/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5" name="Text Box 14"/>
          <xdr:cNvSpPr txBox="1"/>
        </xdr:nvSpPr>
        <xdr:spPr>
          <a:xfrm>
            <a:off x="11824" y="2330"/>
            <a:ext cx="2318" cy="121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0">
            <a:srgbClr val="FFFFFF"/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10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TOTAL DONATIONS RECEIVED</a:t>
            </a:r>
            <a:endParaRPr lang="en-US" sz="11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  <a:p>
            <a:pPr algn="l"/>
            <a:r>
              <a:rPr lang="en-US" sz="2400">
                <a:solidFill>
                  <a:srgbClr val="00B0F0"/>
                </a:solidFill>
              </a:rPr>
              <a:t>11,610,000</a:t>
            </a:r>
            <a:endParaRPr lang="en-US" sz="1100"/>
          </a:p>
          <a:p>
            <a:pPr algn="l"/>
            <a:endParaRPr lang="en-US" sz="1100"/>
          </a:p>
          <a:p>
            <a:pPr algn="l"/>
            <a:endParaRPr lang="en-US" sz="1100"/>
          </a:p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6350</xdr:colOff>
      <xdr:row>29</xdr:row>
      <xdr:rowOff>147955</xdr:rowOff>
    </xdr:from>
    <xdr:to>
      <xdr:col>8</xdr:col>
      <xdr:colOff>351155</xdr:colOff>
      <xdr:row>46</xdr:row>
      <xdr:rowOff>91440</xdr:rowOff>
    </xdr:to>
    <xdr:graphicFrame>
      <xdr:nvGraphicFramePr>
        <xdr:cNvPr id="22" name="Chart 21"/>
        <xdr:cNvGraphicFramePr/>
      </xdr:nvGraphicFramePr>
      <xdr:xfrm>
        <a:off x="6350" y="5488305"/>
        <a:ext cx="5221605" cy="3074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307340</xdr:colOff>
      <xdr:row>23</xdr:row>
      <xdr:rowOff>183515</xdr:rowOff>
    </xdr:from>
    <xdr:to>
      <xdr:col>25</xdr:col>
      <xdr:colOff>256540</xdr:colOff>
      <xdr:row>43</xdr:row>
      <xdr:rowOff>34925</xdr:rowOff>
    </xdr:to>
    <xdr:graphicFrame>
      <xdr:nvGraphicFramePr>
        <xdr:cNvPr id="23" name="Chart 22"/>
        <xdr:cNvGraphicFramePr/>
      </xdr:nvGraphicFramePr>
      <xdr:xfrm>
        <a:off x="10670540" y="4418965"/>
        <a:ext cx="4826000" cy="3534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22225</xdr:colOff>
      <xdr:row>46</xdr:row>
      <xdr:rowOff>161290</xdr:rowOff>
    </xdr:from>
    <xdr:to>
      <xdr:col>11</xdr:col>
      <xdr:colOff>588010</xdr:colOff>
      <xdr:row>68</xdr:row>
      <xdr:rowOff>22860</xdr:rowOff>
    </xdr:to>
    <xdr:graphicFrame>
      <xdr:nvGraphicFramePr>
        <xdr:cNvPr id="24" name="Chart 23"/>
        <xdr:cNvGraphicFramePr/>
      </xdr:nvGraphicFramePr>
      <xdr:xfrm>
        <a:off x="22225" y="8632190"/>
        <a:ext cx="7271385" cy="3912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ldren_s_Home_Count_By_Location" sourceName="Children's Home Count By Location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hildren's Home Count By Location" cache="Slicer_Children_s_Home_Count_By_Location" caption="Distribution" rowHeight="225425"/>
</slicers>
</file>

<file path=xl/tables/table1.xml><?xml version="1.0" encoding="utf-8"?>
<table xmlns="http://schemas.openxmlformats.org/spreadsheetml/2006/main" id="2" name="Table2" displayName="Table2" ref="B56:C67" totalsRowShown="0">
  <autoFilter xmlns:etc="http://www.wps.cn/officeDocument/2017/etCustomData" ref="B56:C67" etc:filterBottomFollowUsedRange="0"/>
  <tableColumns count="2">
    <tableColumn id="1" name="Children's Home Count By Location"/>
    <tableColumn id="2" name="Count"/>
  </tableColumns>
  <tableStyleInfo name="TableStylePreset1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"/>
  <sheetViews>
    <sheetView showGridLines="0" tabSelected="1" zoomScale="55" zoomScaleNormal="55" workbookViewId="0">
      <selection activeCell="AD6" sqref="AD6"/>
    </sheetView>
  </sheetViews>
  <sheetFormatPr defaultColWidth="8.72727272727273" defaultRowHeight="14.5"/>
  <cols>
    <col min="29" max="29" width="19.0272727272727" customWidth="1"/>
    <col min="30" max="30" width="19.6727272727273" customWidth="1"/>
  </cols>
  <sheetData>
    <row r="1" spans="1:26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9" spans="29:30">
      <c r="AC9" s="7"/>
      <c r="AD9" s="7"/>
    </row>
  </sheetData>
  <mergeCells count="1">
    <mergeCell ref="A1:Z4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7"/>
  <sheetViews>
    <sheetView topLeftCell="K1" workbookViewId="0">
      <selection activeCell="N1" sqref="N1"/>
    </sheetView>
  </sheetViews>
  <sheetFormatPr defaultColWidth="8.72727272727273" defaultRowHeight="14.5"/>
  <cols>
    <col min="1" max="1" width="6.54545454545455" customWidth="1"/>
    <col min="2" max="2" width="33.2727272727273" customWidth="1"/>
    <col min="3" max="3" width="11.0909090909091" customWidth="1"/>
    <col min="5" max="5" width="14.3636363636364" customWidth="1"/>
    <col min="6" max="6" width="16.9090909090909" customWidth="1"/>
    <col min="7" max="7" width="19.7272727272727" customWidth="1"/>
    <col min="8" max="8" width="39.8181818181818" customWidth="1"/>
    <col min="10" max="10" width="10.3636363636364" customWidth="1"/>
    <col min="11" max="11" width="27.7272727272727" customWidth="1"/>
    <col min="12" max="12" width="19.2727272727273" customWidth="1"/>
    <col min="13" max="13" width="12.4545454545455" customWidth="1"/>
    <col min="14" max="14" width="10.6363636363636" customWidth="1"/>
    <col min="15" max="15" width="13.2727272727273" customWidth="1"/>
    <col min="16" max="16" width="16.8181818181818" customWidth="1"/>
    <col min="17" max="17" width="11.2727272727273" customWidth="1"/>
    <col min="20" max="20" width="8.90909090909091" customWidth="1"/>
    <col min="21" max="21" width="11.3636363636364" customWidth="1"/>
    <col min="22" max="22" width="10.4545454545455" customWidth="1"/>
    <col min="23" max="23" width="28.5454545454545" customWidth="1"/>
    <col min="24" max="24" width="13.7272727272727" customWidth="1"/>
    <col min="25" max="25" width="22.5454545454545" customWidth="1"/>
    <col min="26" max="26" width="11" customWidth="1"/>
    <col min="27" max="27" width="15.6363636363636" customWidth="1"/>
    <col min="28" max="28" width="10.9090909090909" customWidth="1"/>
    <col min="31" max="31" width="8.27272727272727" customWidth="1"/>
    <col min="32" max="32" width="11.0909090909091" customWidth="1"/>
    <col min="33" max="33" width="19.4545454545455" customWidth="1"/>
    <col min="34" max="34" width="30.0909090909091" customWidth="1"/>
    <col min="35" max="35" width="13.9090909090909" customWidth="1"/>
    <col min="36" max="36" width="34.6363636363636" customWidth="1"/>
  </cols>
  <sheetData>
    <row r="1" spans="1:32">
      <c r="A1" s="1" t="s">
        <v>1</v>
      </c>
      <c r="B1" s="1"/>
      <c r="J1" s="1" t="s">
        <v>2</v>
      </c>
      <c r="K1" s="1"/>
      <c r="T1" s="1" t="s">
        <v>3</v>
      </c>
      <c r="U1" s="1"/>
      <c r="AE1" s="1" t="s">
        <v>4</v>
      </c>
      <c r="AF1" s="1"/>
    </row>
    <row r="2" spans="1:36">
      <c r="A2" s="2" t="s">
        <v>5</v>
      </c>
      <c r="B2" s="2" t="s">
        <v>1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J2" s="2" t="s">
        <v>5</v>
      </c>
      <c r="K2" s="2" t="s">
        <v>12</v>
      </c>
      <c r="L2" s="2" t="s">
        <v>13</v>
      </c>
      <c r="M2" s="2" t="s">
        <v>14</v>
      </c>
      <c r="N2" s="2" t="s">
        <v>6</v>
      </c>
      <c r="O2" s="2" t="s">
        <v>15</v>
      </c>
      <c r="P2" s="2" t="s">
        <v>16</v>
      </c>
      <c r="Q2" s="2" t="s">
        <v>17</v>
      </c>
      <c r="T2" s="2" t="s">
        <v>18</v>
      </c>
      <c r="U2" s="2" t="s">
        <v>19</v>
      </c>
      <c r="V2" s="2" t="s">
        <v>20</v>
      </c>
      <c r="W2" s="2" t="s">
        <v>11</v>
      </c>
      <c r="X2" s="2" t="s">
        <v>10</v>
      </c>
      <c r="Y2" s="2" t="s">
        <v>21</v>
      </c>
      <c r="Z2" s="2" t="s">
        <v>22</v>
      </c>
      <c r="AA2" s="2" t="s">
        <v>23</v>
      </c>
      <c r="AB2" s="2" t="s">
        <v>24</v>
      </c>
      <c r="AE2" s="2" t="s">
        <v>5</v>
      </c>
      <c r="AF2" s="2" t="s">
        <v>14</v>
      </c>
      <c r="AG2" s="2" t="s">
        <v>25</v>
      </c>
      <c r="AH2" s="2" t="s">
        <v>11</v>
      </c>
      <c r="AI2" s="2" t="s">
        <v>10</v>
      </c>
      <c r="AJ2" s="2" t="s">
        <v>26</v>
      </c>
    </row>
    <row r="3" spans="1:36">
      <c r="A3" s="3">
        <v>1</v>
      </c>
      <c r="B3" s="3" t="s">
        <v>27</v>
      </c>
      <c r="C3" s="3" t="s">
        <v>28</v>
      </c>
      <c r="D3" s="3">
        <v>100</v>
      </c>
      <c r="E3" s="3">
        <v>500000</v>
      </c>
      <c r="F3" s="3">
        <v>500</v>
      </c>
      <c r="G3" s="4">
        <v>254701234567</v>
      </c>
      <c r="H3" s="3" t="s">
        <v>29</v>
      </c>
      <c r="J3" s="3">
        <v>1</v>
      </c>
      <c r="K3" s="3" t="s">
        <v>30</v>
      </c>
      <c r="L3" s="3" t="s">
        <v>31</v>
      </c>
      <c r="M3" s="9">
        <v>45303</v>
      </c>
      <c r="N3" s="3" t="s">
        <v>28</v>
      </c>
      <c r="O3" s="3">
        <v>500000</v>
      </c>
      <c r="P3" s="3">
        <v>480000</v>
      </c>
      <c r="Q3" s="3">
        <v>200</v>
      </c>
      <c r="T3" s="3">
        <v>1</v>
      </c>
      <c r="U3" s="3" t="s">
        <v>32</v>
      </c>
      <c r="V3" s="3" t="s">
        <v>33</v>
      </c>
      <c r="W3" s="3" t="s">
        <v>34</v>
      </c>
      <c r="X3" s="3">
        <v>723456789</v>
      </c>
      <c r="Y3" s="3" t="s">
        <v>35</v>
      </c>
      <c r="Z3" s="3" t="s">
        <v>28</v>
      </c>
      <c r="AA3" s="3">
        <v>5000</v>
      </c>
      <c r="AB3" s="3" t="s">
        <v>36</v>
      </c>
      <c r="AE3" s="3">
        <v>1</v>
      </c>
      <c r="AF3" s="10">
        <v>45296</v>
      </c>
      <c r="AG3" s="3" t="s">
        <v>37</v>
      </c>
      <c r="AH3" s="3" t="s">
        <v>38</v>
      </c>
      <c r="AI3" s="4">
        <v>712345678</v>
      </c>
      <c r="AJ3" s="3" t="s">
        <v>39</v>
      </c>
    </row>
    <row r="4" spans="1:36">
      <c r="A4" s="3">
        <v>2</v>
      </c>
      <c r="B4" s="3" t="s">
        <v>40</v>
      </c>
      <c r="C4" s="3" t="s">
        <v>41</v>
      </c>
      <c r="D4" s="3">
        <v>50</v>
      </c>
      <c r="E4" s="3">
        <v>150000</v>
      </c>
      <c r="F4" s="3">
        <v>180</v>
      </c>
      <c r="G4" s="4">
        <v>254712345678</v>
      </c>
      <c r="H4" s="3" t="s">
        <v>42</v>
      </c>
      <c r="J4" s="3">
        <v>2</v>
      </c>
      <c r="K4" s="3" t="s">
        <v>43</v>
      </c>
      <c r="L4" s="3" t="s">
        <v>44</v>
      </c>
      <c r="M4" s="9">
        <v>45336</v>
      </c>
      <c r="N4" s="3" t="s">
        <v>45</v>
      </c>
      <c r="O4" s="3">
        <v>300000</v>
      </c>
      <c r="P4" s="3">
        <v>320000</v>
      </c>
      <c r="Q4" s="3">
        <v>150</v>
      </c>
      <c r="T4" s="3">
        <v>2</v>
      </c>
      <c r="U4" s="3" t="s">
        <v>46</v>
      </c>
      <c r="V4" s="3" t="s">
        <v>47</v>
      </c>
      <c r="W4" s="3" t="s">
        <v>48</v>
      </c>
      <c r="X4" s="3">
        <v>734567890</v>
      </c>
      <c r="Y4" s="3" t="s">
        <v>49</v>
      </c>
      <c r="Z4" s="3" t="s">
        <v>45</v>
      </c>
      <c r="AA4" s="3">
        <v>10000</v>
      </c>
      <c r="AB4" s="3" t="s">
        <v>50</v>
      </c>
      <c r="AE4" s="3">
        <v>2</v>
      </c>
      <c r="AF4" s="10">
        <v>45303</v>
      </c>
      <c r="AG4" s="3" t="s">
        <v>51</v>
      </c>
      <c r="AH4" s="3" t="s">
        <v>52</v>
      </c>
      <c r="AI4" s="4">
        <v>723456789</v>
      </c>
      <c r="AJ4" s="3" t="s">
        <v>53</v>
      </c>
    </row>
    <row r="5" spans="1:36">
      <c r="A5" s="3">
        <v>3</v>
      </c>
      <c r="B5" s="3" t="s">
        <v>54</v>
      </c>
      <c r="C5" s="3" t="s">
        <v>55</v>
      </c>
      <c r="D5" s="3">
        <v>120</v>
      </c>
      <c r="E5" s="3">
        <v>200000</v>
      </c>
      <c r="F5" s="3">
        <v>220</v>
      </c>
      <c r="G5" s="4">
        <v>254757345693</v>
      </c>
      <c r="H5" s="3" t="s">
        <v>56</v>
      </c>
      <c r="J5" s="3">
        <v>3</v>
      </c>
      <c r="K5" s="3" t="s">
        <v>57</v>
      </c>
      <c r="L5" s="3" t="s">
        <v>58</v>
      </c>
      <c r="M5" s="9">
        <v>45361</v>
      </c>
      <c r="N5" s="3" t="s">
        <v>41</v>
      </c>
      <c r="O5" s="3">
        <v>100000</v>
      </c>
      <c r="P5" s="3">
        <v>120000</v>
      </c>
      <c r="Q5" s="3">
        <v>50</v>
      </c>
      <c r="T5" s="3">
        <v>3</v>
      </c>
      <c r="U5" s="3" t="s">
        <v>59</v>
      </c>
      <c r="V5" s="3" t="s">
        <v>60</v>
      </c>
      <c r="W5" s="3" t="s">
        <v>61</v>
      </c>
      <c r="X5" s="3">
        <v>745678901</v>
      </c>
      <c r="Y5" s="3" t="s">
        <v>62</v>
      </c>
      <c r="Z5" s="3" t="s">
        <v>41</v>
      </c>
      <c r="AA5" s="3">
        <v>7500</v>
      </c>
      <c r="AB5" s="3" t="s">
        <v>36</v>
      </c>
      <c r="AE5" s="3">
        <v>3</v>
      </c>
      <c r="AF5" s="10">
        <v>45311</v>
      </c>
      <c r="AG5" s="3" t="s">
        <v>63</v>
      </c>
      <c r="AH5" s="3" t="s">
        <v>64</v>
      </c>
      <c r="AI5" s="4">
        <v>734567890</v>
      </c>
      <c r="AJ5" s="3" t="s">
        <v>65</v>
      </c>
    </row>
    <row r="6" spans="1:36">
      <c r="A6" s="3">
        <v>4</v>
      </c>
      <c r="B6" s="3" t="s">
        <v>66</v>
      </c>
      <c r="C6" s="3" t="s">
        <v>45</v>
      </c>
      <c r="D6" s="3">
        <v>75</v>
      </c>
      <c r="E6" s="3">
        <v>100000</v>
      </c>
      <c r="F6" s="3">
        <v>80</v>
      </c>
      <c r="G6" s="4">
        <v>254733456789</v>
      </c>
      <c r="H6" s="3" t="s">
        <v>67</v>
      </c>
      <c r="J6" s="3">
        <v>4</v>
      </c>
      <c r="K6" s="3" t="s">
        <v>68</v>
      </c>
      <c r="L6" s="3" t="s">
        <v>69</v>
      </c>
      <c r="M6" s="9">
        <v>45387</v>
      </c>
      <c r="N6" s="3" t="s">
        <v>70</v>
      </c>
      <c r="O6" s="3">
        <v>450000</v>
      </c>
      <c r="P6" s="3">
        <v>460000</v>
      </c>
      <c r="Q6" s="3">
        <v>100</v>
      </c>
      <c r="T6" s="3">
        <v>4</v>
      </c>
      <c r="U6" s="3" t="s">
        <v>71</v>
      </c>
      <c r="V6" s="3" t="s">
        <v>72</v>
      </c>
      <c r="W6" s="3" t="s">
        <v>73</v>
      </c>
      <c r="X6" s="3">
        <v>756789012</v>
      </c>
      <c r="Y6" s="3" t="s">
        <v>74</v>
      </c>
      <c r="Z6" s="3" t="s">
        <v>70</v>
      </c>
      <c r="AA6" s="3">
        <v>12000</v>
      </c>
      <c r="AB6" s="3" t="s">
        <v>36</v>
      </c>
      <c r="AE6" s="3">
        <v>4</v>
      </c>
      <c r="AF6" s="10">
        <v>45316</v>
      </c>
      <c r="AG6" s="3" t="s">
        <v>75</v>
      </c>
      <c r="AH6" s="3" t="s">
        <v>76</v>
      </c>
      <c r="AI6" s="4">
        <v>745678901</v>
      </c>
      <c r="AJ6" s="3" t="s">
        <v>77</v>
      </c>
    </row>
    <row r="7" spans="1:36">
      <c r="A7" s="3">
        <v>5</v>
      </c>
      <c r="B7" s="3" t="s">
        <v>78</v>
      </c>
      <c r="C7" s="3" t="s">
        <v>28</v>
      </c>
      <c r="D7" s="3">
        <v>200</v>
      </c>
      <c r="E7" s="3">
        <v>350000</v>
      </c>
      <c r="F7" s="3">
        <v>350</v>
      </c>
      <c r="G7" s="4">
        <v>254701112233</v>
      </c>
      <c r="H7" s="3" t="s">
        <v>79</v>
      </c>
      <c r="J7" s="3">
        <v>5</v>
      </c>
      <c r="K7" s="3" t="s">
        <v>80</v>
      </c>
      <c r="L7" s="3" t="s">
        <v>81</v>
      </c>
      <c r="M7" s="9">
        <v>45432</v>
      </c>
      <c r="N7" s="3" t="s">
        <v>55</v>
      </c>
      <c r="O7" s="3">
        <v>200000</v>
      </c>
      <c r="P7" s="3">
        <v>220000</v>
      </c>
      <c r="Q7" s="3">
        <v>80</v>
      </c>
      <c r="T7" s="3">
        <v>5</v>
      </c>
      <c r="U7" s="3" t="s">
        <v>82</v>
      </c>
      <c r="V7" s="3" t="s">
        <v>83</v>
      </c>
      <c r="W7" s="3" t="s">
        <v>84</v>
      </c>
      <c r="X7" s="3">
        <v>767890123</v>
      </c>
      <c r="Y7" s="3" t="s">
        <v>85</v>
      </c>
      <c r="Z7" s="3" t="s">
        <v>55</v>
      </c>
      <c r="AA7" s="3">
        <v>4000</v>
      </c>
      <c r="AB7" s="3" t="s">
        <v>50</v>
      </c>
      <c r="AE7" s="3">
        <v>5</v>
      </c>
      <c r="AF7" s="10">
        <v>45323</v>
      </c>
      <c r="AG7" s="3" t="s">
        <v>86</v>
      </c>
      <c r="AH7" s="3" t="s">
        <v>87</v>
      </c>
      <c r="AI7" s="4">
        <v>756789012</v>
      </c>
      <c r="AJ7" s="3" t="s">
        <v>88</v>
      </c>
    </row>
    <row r="8" spans="1:36">
      <c r="A8" s="3">
        <v>6</v>
      </c>
      <c r="B8" s="3" t="s">
        <v>89</v>
      </c>
      <c r="C8" s="3" t="s">
        <v>70</v>
      </c>
      <c r="D8" s="3">
        <v>60</v>
      </c>
      <c r="E8" s="3">
        <v>250000</v>
      </c>
      <c r="F8" s="3">
        <v>300</v>
      </c>
      <c r="G8" s="4">
        <v>254744223344</v>
      </c>
      <c r="H8" s="3" t="s">
        <v>90</v>
      </c>
      <c r="J8" s="3">
        <v>6</v>
      </c>
      <c r="K8" s="3" t="s">
        <v>91</v>
      </c>
      <c r="L8" s="3" t="s">
        <v>92</v>
      </c>
      <c r="M8" s="9">
        <v>45461</v>
      </c>
      <c r="N8" s="3" t="s">
        <v>28</v>
      </c>
      <c r="O8" s="3">
        <v>600000</v>
      </c>
      <c r="P8" s="3">
        <v>580000</v>
      </c>
      <c r="Q8" s="3">
        <v>300</v>
      </c>
      <c r="T8" s="3">
        <v>6</v>
      </c>
      <c r="U8" s="3" t="s">
        <v>93</v>
      </c>
      <c r="V8" s="3" t="s">
        <v>94</v>
      </c>
      <c r="W8" s="3" t="s">
        <v>95</v>
      </c>
      <c r="X8" s="3">
        <v>778901234</v>
      </c>
      <c r="Y8" s="3" t="s">
        <v>96</v>
      </c>
      <c r="Z8" s="3" t="s">
        <v>97</v>
      </c>
      <c r="AA8" s="3">
        <v>15000</v>
      </c>
      <c r="AB8" s="3" t="s">
        <v>36</v>
      </c>
      <c r="AE8" s="3">
        <v>6</v>
      </c>
      <c r="AF8" s="10">
        <v>45327</v>
      </c>
      <c r="AG8" s="3" t="s">
        <v>98</v>
      </c>
      <c r="AH8" s="3" t="s">
        <v>99</v>
      </c>
      <c r="AI8" s="4">
        <v>767890123</v>
      </c>
      <c r="AJ8" s="3" t="s">
        <v>100</v>
      </c>
    </row>
    <row r="9" spans="1:36">
      <c r="A9" s="3">
        <v>7</v>
      </c>
      <c r="B9" s="3" t="s">
        <v>101</v>
      </c>
      <c r="C9" s="3" t="s">
        <v>102</v>
      </c>
      <c r="D9" s="3">
        <v>90</v>
      </c>
      <c r="E9" s="3">
        <v>180000</v>
      </c>
      <c r="F9" s="3">
        <v>150</v>
      </c>
      <c r="G9" s="4">
        <v>254755334455</v>
      </c>
      <c r="H9" s="3" t="s">
        <v>103</v>
      </c>
      <c r="J9" s="3">
        <v>7</v>
      </c>
      <c r="K9" s="3" t="s">
        <v>104</v>
      </c>
      <c r="L9" s="3" t="s">
        <v>105</v>
      </c>
      <c r="M9" s="9">
        <v>45475</v>
      </c>
      <c r="N9" s="3" t="s">
        <v>106</v>
      </c>
      <c r="O9" s="3">
        <v>250000</v>
      </c>
      <c r="P9" s="3">
        <v>260000</v>
      </c>
      <c r="Q9" s="3">
        <v>120</v>
      </c>
      <c r="T9" s="3">
        <v>7</v>
      </c>
      <c r="U9" s="3" t="s">
        <v>107</v>
      </c>
      <c r="V9" s="3" t="s">
        <v>108</v>
      </c>
      <c r="W9" s="3" t="s">
        <v>109</v>
      </c>
      <c r="X9" s="3">
        <v>789012345</v>
      </c>
      <c r="Y9" s="3" t="s">
        <v>110</v>
      </c>
      <c r="Z9" s="3" t="s">
        <v>102</v>
      </c>
      <c r="AA9" s="3">
        <v>9000</v>
      </c>
      <c r="AB9" s="3" t="s">
        <v>50</v>
      </c>
      <c r="AE9" s="3">
        <v>7</v>
      </c>
      <c r="AF9" s="10">
        <v>45332</v>
      </c>
      <c r="AG9" s="3" t="s">
        <v>111</v>
      </c>
      <c r="AH9" s="3" t="s">
        <v>112</v>
      </c>
      <c r="AI9" s="4">
        <v>778901234</v>
      </c>
      <c r="AJ9" s="3" t="s">
        <v>113</v>
      </c>
    </row>
    <row r="10" spans="1:36">
      <c r="A10" s="3">
        <v>8</v>
      </c>
      <c r="B10" s="3" t="s">
        <v>114</v>
      </c>
      <c r="C10" s="3" t="s">
        <v>106</v>
      </c>
      <c r="D10" s="3">
        <v>80</v>
      </c>
      <c r="E10" s="3">
        <v>120000</v>
      </c>
      <c r="F10" s="3">
        <v>100</v>
      </c>
      <c r="G10" s="4">
        <v>254766445566</v>
      </c>
      <c r="H10" s="3" t="s">
        <v>115</v>
      </c>
      <c r="J10" s="3">
        <v>8</v>
      </c>
      <c r="K10" s="3" t="s">
        <v>116</v>
      </c>
      <c r="L10" s="3" t="s">
        <v>117</v>
      </c>
      <c r="M10" s="9">
        <v>45520</v>
      </c>
      <c r="N10" s="3" t="s">
        <v>97</v>
      </c>
      <c r="O10" s="3">
        <v>400000</v>
      </c>
      <c r="P10" s="3">
        <v>380000</v>
      </c>
      <c r="Q10" s="3">
        <v>130</v>
      </c>
      <c r="T10" s="3">
        <v>8</v>
      </c>
      <c r="U10" s="3" t="s">
        <v>118</v>
      </c>
      <c r="V10" s="3" t="s">
        <v>119</v>
      </c>
      <c r="W10" s="3" t="s">
        <v>120</v>
      </c>
      <c r="X10" s="3">
        <v>790123456</v>
      </c>
      <c r="Y10" s="3" t="s">
        <v>121</v>
      </c>
      <c r="Z10" s="3" t="s">
        <v>122</v>
      </c>
      <c r="AA10" s="3">
        <v>2000</v>
      </c>
      <c r="AB10" s="3" t="s">
        <v>36</v>
      </c>
      <c r="AE10" s="3">
        <v>8</v>
      </c>
      <c r="AF10" s="10">
        <v>45337</v>
      </c>
      <c r="AG10" s="3" t="s">
        <v>123</v>
      </c>
      <c r="AH10" s="3" t="s">
        <v>124</v>
      </c>
      <c r="AI10" s="4">
        <v>789012345</v>
      </c>
      <c r="AJ10" s="3" t="s">
        <v>125</v>
      </c>
    </row>
    <row r="11" spans="1:36">
      <c r="A11" s="3">
        <v>9</v>
      </c>
      <c r="B11" s="3" t="s">
        <v>126</v>
      </c>
      <c r="C11" s="3" t="s">
        <v>97</v>
      </c>
      <c r="D11" s="3">
        <v>100</v>
      </c>
      <c r="E11" s="3">
        <v>90000</v>
      </c>
      <c r="F11" s="3">
        <v>50</v>
      </c>
      <c r="G11" s="4">
        <v>254777556677</v>
      </c>
      <c r="H11" s="3" t="s">
        <v>127</v>
      </c>
      <c r="J11" s="3">
        <v>9</v>
      </c>
      <c r="K11" s="3" t="s">
        <v>128</v>
      </c>
      <c r="L11" s="3" t="s">
        <v>129</v>
      </c>
      <c r="M11" s="9">
        <v>45542</v>
      </c>
      <c r="N11" s="3" t="s">
        <v>122</v>
      </c>
      <c r="O11" s="3">
        <v>100000</v>
      </c>
      <c r="P11" s="3">
        <v>85000</v>
      </c>
      <c r="Q11" s="3">
        <v>40</v>
      </c>
      <c r="T11" s="3">
        <v>9</v>
      </c>
      <c r="U11" s="3" t="s">
        <v>130</v>
      </c>
      <c r="V11" s="3" t="s">
        <v>131</v>
      </c>
      <c r="W11" s="3" t="s">
        <v>132</v>
      </c>
      <c r="X11" s="3">
        <v>712345678</v>
      </c>
      <c r="Y11" s="3" t="s">
        <v>133</v>
      </c>
      <c r="Z11" s="3" t="s">
        <v>134</v>
      </c>
      <c r="AA11" s="3">
        <v>25000</v>
      </c>
      <c r="AB11" s="3" t="s">
        <v>36</v>
      </c>
      <c r="AE11" s="3">
        <v>9</v>
      </c>
      <c r="AF11" s="10">
        <v>45352</v>
      </c>
      <c r="AG11" s="3" t="s">
        <v>135</v>
      </c>
      <c r="AH11" s="3" t="s">
        <v>136</v>
      </c>
      <c r="AI11" s="4">
        <v>790123456</v>
      </c>
      <c r="AJ11" s="3" t="s">
        <v>137</v>
      </c>
    </row>
    <row r="12" spans="1:36">
      <c r="A12" s="3">
        <v>10</v>
      </c>
      <c r="B12" s="3" t="s">
        <v>138</v>
      </c>
      <c r="C12" s="3" t="s">
        <v>28</v>
      </c>
      <c r="D12" s="3">
        <v>150</v>
      </c>
      <c r="E12" s="3">
        <v>700000</v>
      </c>
      <c r="F12" s="3">
        <v>500</v>
      </c>
      <c r="G12" s="4">
        <v>254788667788</v>
      </c>
      <c r="H12" s="3" t="s">
        <v>139</v>
      </c>
      <c r="J12" s="3">
        <v>10</v>
      </c>
      <c r="K12" s="3" t="s">
        <v>140</v>
      </c>
      <c r="L12" s="3" t="s">
        <v>141</v>
      </c>
      <c r="M12" s="9">
        <v>45575</v>
      </c>
      <c r="N12" s="3" t="s">
        <v>134</v>
      </c>
      <c r="O12" s="3">
        <v>50000</v>
      </c>
      <c r="P12" s="3">
        <v>45000</v>
      </c>
      <c r="Q12" s="3">
        <v>60</v>
      </c>
      <c r="T12" s="3">
        <v>10</v>
      </c>
      <c r="U12" s="3" t="s">
        <v>142</v>
      </c>
      <c r="V12" s="3" t="s">
        <v>143</v>
      </c>
      <c r="W12" s="3" t="s">
        <v>144</v>
      </c>
      <c r="X12" s="3">
        <v>721234567</v>
      </c>
      <c r="Y12" s="3" t="s">
        <v>145</v>
      </c>
      <c r="Z12" s="3" t="s">
        <v>106</v>
      </c>
      <c r="AA12" s="3">
        <v>500</v>
      </c>
      <c r="AB12" s="3" t="s">
        <v>50</v>
      </c>
      <c r="AE12" s="3">
        <v>10</v>
      </c>
      <c r="AF12" s="10">
        <v>45361</v>
      </c>
      <c r="AG12" s="3" t="s">
        <v>146</v>
      </c>
      <c r="AH12" s="3" t="s">
        <v>147</v>
      </c>
      <c r="AI12" s="4">
        <v>711234567</v>
      </c>
      <c r="AJ12" s="3" t="s">
        <v>148</v>
      </c>
    </row>
    <row r="13" spans="1:36">
      <c r="A13" s="3">
        <v>11</v>
      </c>
      <c r="B13" s="3" t="s">
        <v>149</v>
      </c>
      <c r="C13" s="3" t="s">
        <v>150</v>
      </c>
      <c r="D13" s="3">
        <v>110</v>
      </c>
      <c r="E13" s="3">
        <v>220000</v>
      </c>
      <c r="F13" s="3">
        <v>250</v>
      </c>
      <c r="G13" s="4">
        <v>254799778899</v>
      </c>
      <c r="H13" s="3" t="s">
        <v>151</v>
      </c>
      <c r="J13" s="3">
        <v>11</v>
      </c>
      <c r="K13" s="3" t="s">
        <v>152</v>
      </c>
      <c r="L13" s="3" t="s">
        <v>153</v>
      </c>
      <c r="M13" s="9">
        <v>45600</v>
      </c>
      <c r="N13" s="3" t="s">
        <v>102</v>
      </c>
      <c r="O13" s="3">
        <v>350000</v>
      </c>
      <c r="P13" s="3">
        <v>340000</v>
      </c>
      <c r="Q13" s="3">
        <v>90</v>
      </c>
      <c r="T13" s="3">
        <v>11</v>
      </c>
      <c r="U13" s="3" t="s">
        <v>154</v>
      </c>
      <c r="V13" s="3" t="s">
        <v>155</v>
      </c>
      <c r="W13" s="3" t="s">
        <v>156</v>
      </c>
      <c r="X13" s="3">
        <v>732345678</v>
      </c>
      <c r="Y13" s="3" t="s">
        <v>157</v>
      </c>
      <c r="Z13" s="3" t="s">
        <v>28</v>
      </c>
      <c r="AA13" s="3">
        <v>3000</v>
      </c>
      <c r="AB13" s="3" t="s">
        <v>36</v>
      </c>
      <c r="AE13" s="3">
        <v>11</v>
      </c>
      <c r="AF13" s="10">
        <v>45366</v>
      </c>
      <c r="AG13" s="3" t="s">
        <v>158</v>
      </c>
      <c r="AH13" s="3" t="s">
        <v>159</v>
      </c>
      <c r="AI13" s="4">
        <v>722345678</v>
      </c>
      <c r="AJ13" s="3" t="s">
        <v>39</v>
      </c>
    </row>
    <row r="14" spans="1:36">
      <c r="A14" s="3">
        <v>12</v>
      </c>
      <c r="B14" s="3" t="s">
        <v>160</v>
      </c>
      <c r="C14" s="3" t="s">
        <v>122</v>
      </c>
      <c r="D14" s="3">
        <v>85</v>
      </c>
      <c r="E14" s="3">
        <v>60000</v>
      </c>
      <c r="F14" s="3">
        <v>30</v>
      </c>
      <c r="G14" s="4">
        <v>254710880990</v>
      </c>
      <c r="H14" s="3" t="s">
        <v>161</v>
      </c>
      <c r="J14" s="3">
        <v>12</v>
      </c>
      <c r="K14" s="3" t="s">
        <v>162</v>
      </c>
      <c r="L14" s="3" t="s">
        <v>58</v>
      </c>
      <c r="M14" s="9">
        <v>45628</v>
      </c>
      <c r="N14" s="3" t="s">
        <v>28</v>
      </c>
      <c r="O14" s="3">
        <v>150000</v>
      </c>
      <c r="P14" s="3">
        <v>140000</v>
      </c>
      <c r="Q14" s="3">
        <v>70</v>
      </c>
      <c r="T14" s="3">
        <v>12</v>
      </c>
      <c r="U14" s="3" t="s">
        <v>163</v>
      </c>
      <c r="V14" s="3" t="s">
        <v>164</v>
      </c>
      <c r="W14" s="3" t="s">
        <v>165</v>
      </c>
      <c r="X14" s="3">
        <v>743456789</v>
      </c>
      <c r="Y14" s="3" t="s">
        <v>166</v>
      </c>
      <c r="Z14" s="3" t="s">
        <v>70</v>
      </c>
      <c r="AA14" s="3">
        <v>7000</v>
      </c>
      <c r="AB14" s="3" t="s">
        <v>50</v>
      </c>
      <c r="AE14" s="3">
        <v>12</v>
      </c>
      <c r="AF14" s="10">
        <v>45371</v>
      </c>
      <c r="AG14" s="3" t="s">
        <v>167</v>
      </c>
      <c r="AH14" s="3" t="s">
        <v>168</v>
      </c>
      <c r="AI14" s="4">
        <v>733456789</v>
      </c>
      <c r="AJ14" s="3" t="s">
        <v>169</v>
      </c>
    </row>
    <row r="15" spans="1:36">
      <c r="A15" s="3">
        <v>13</v>
      </c>
      <c r="B15" s="3" t="s">
        <v>170</v>
      </c>
      <c r="C15" s="3" t="s">
        <v>70</v>
      </c>
      <c r="D15" s="3">
        <v>50</v>
      </c>
      <c r="E15" s="3">
        <v>180000</v>
      </c>
      <c r="F15" s="3">
        <v>160</v>
      </c>
      <c r="G15" s="4">
        <v>254721112233</v>
      </c>
      <c r="H15" s="3" t="s">
        <v>171</v>
      </c>
      <c r="J15" s="3">
        <v>13</v>
      </c>
      <c r="K15" s="3" t="s">
        <v>172</v>
      </c>
      <c r="L15" s="3" t="s">
        <v>58</v>
      </c>
      <c r="M15" s="9">
        <v>45306</v>
      </c>
      <c r="N15" s="3" t="s">
        <v>41</v>
      </c>
      <c r="O15" s="3">
        <v>200000</v>
      </c>
      <c r="P15" s="3">
        <v>210000</v>
      </c>
      <c r="Q15" s="3">
        <v>85</v>
      </c>
      <c r="T15" s="3">
        <v>13</v>
      </c>
      <c r="U15" s="3" t="s">
        <v>173</v>
      </c>
      <c r="V15" s="3" t="s">
        <v>174</v>
      </c>
      <c r="W15" s="3" t="s">
        <v>175</v>
      </c>
      <c r="X15" s="3">
        <v>754567890</v>
      </c>
      <c r="Y15" s="3" t="s">
        <v>176</v>
      </c>
      <c r="Z15" s="3" t="s">
        <v>45</v>
      </c>
      <c r="AA15" s="3">
        <v>8500</v>
      </c>
      <c r="AB15" s="3" t="s">
        <v>36</v>
      </c>
      <c r="AE15" s="3">
        <v>13</v>
      </c>
      <c r="AF15" s="10">
        <v>45376</v>
      </c>
      <c r="AG15" s="3" t="s">
        <v>177</v>
      </c>
      <c r="AH15" s="3" t="s">
        <v>178</v>
      </c>
      <c r="AI15" s="4">
        <v>744567890</v>
      </c>
      <c r="AJ15" s="3" t="s">
        <v>179</v>
      </c>
    </row>
    <row r="16" spans="1:36">
      <c r="A16" s="3">
        <v>14</v>
      </c>
      <c r="B16" s="3" t="s">
        <v>180</v>
      </c>
      <c r="C16" s="3" t="s">
        <v>134</v>
      </c>
      <c r="D16" s="3">
        <v>100</v>
      </c>
      <c r="E16" s="3">
        <v>150000</v>
      </c>
      <c r="F16" s="3">
        <v>120</v>
      </c>
      <c r="G16" s="4">
        <v>254732223344</v>
      </c>
      <c r="H16" s="3" t="s">
        <v>181</v>
      </c>
      <c r="J16" s="3">
        <v>14</v>
      </c>
      <c r="K16" s="3" t="s">
        <v>182</v>
      </c>
      <c r="L16" s="3" t="s">
        <v>183</v>
      </c>
      <c r="M16" s="9">
        <v>45347</v>
      </c>
      <c r="N16" s="3" t="s">
        <v>45</v>
      </c>
      <c r="O16" s="3">
        <v>250000</v>
      </c>
      <c r="P16" s="3">
        <v>270000</v>
      </c>
      <c r="Q16" s="3">
        <v>110</v>
      </c>
      <c r="T16" s="3">
        <v>14</v>
      </c>
      <c r="U16" s="3" t="s">
        <v>184</v>
      </c>
      <c r="V16" s="3" t="s">
        <v>185</v>
      </c>
      <c r="W16" s="3" t="s">
        <v>186</v>
      </c>
      <c r="X16" s="3">
        <v>765678901</v>
      </c>
      <c r="Y16" s="3" t="s">
        <v>187</v>
      </c>
      <c r="Z16" s="3" t="s">
        <v>41</v>
      </c>
      <c r="AA16" s="3">
        <v>4500</v>
      </c>
      <c r="AB16" s="3" t="s">
        <v>36</v>
      </c>
      <c r="AE16" s="3">
        <v>14</v>
      </c>
      <c r="AF16" s="10">
        <v>45383</v>
      </c>
      <c r="AG16" s="3" t="s">
        <v>188</v>
      </c>
      <c r="AH16" s="3" t="s">
        <v>189</v>
      </c>
      <c r="AI16" s="4">
        <v>755678901</v>
      </c>
      <c r="AJ16" s="3" t="s">
        <v>190</v>
      </c>
    </row>
    <row r="17" spans="1:36">
      <c r="A17" s="3">
        <v>15</v>
      </c>
      <c r="B17" s="3" t="s">
        <v>191</v>
      </c>
      <c r="C17" s="3" t="s">
        <v>41</v>
      </c>
      <c r="D17" s="3">
        <v>75</v>
      </c>
      <c r="E17" s="3">
        <v>130000</v>
      </c>
      <c r="F17" s="3">
        <v>90</v>
      </c>
      <c r="G17" s="4">
        <v>254743334455</v>
      </c>
      <c r="H17" s="3" t="s">
        <v>192</v>
      </c>
      <c r="J17" s="3">
        <v>15</v>
      </c>
      <c r="K17" s="3" t="s">
        <v>193</v>
      </c>
      <c r="L17" s="3" t="s">
        <v>194</v>
      </c>
      <c r="M17" s="9">
        <v>45369</v>
      </c>
      <c r="N17" s="3" t="s">
        <v>28</v>
      </c>
      <c r="O17" s="3">
        <v>300000</v>
      </c>
      <c r="P17" s="3">
        <v>290000</v>
      </c>
      <c r="Q17" s="3">
        <v>90</v>
      </c>
      <c r="T17" s="3">
        <v>15</v>
      </c>
      <c r="U17" s="3" t="s">
        <v>195</v>
      </c>
      <c r="V17" s="3" t="s">
        <v>196</v>
      </c>
      <c r="W17" s="3" t="s">
        <v>197</v>
      </c>
      <c r="X17" s="3">
        <v>776789012</v>
      </c>
      <c r="Y17" s="3" t="s">
        <v>198</v>
      </c>
      <c r="Z17" s="3" t="s">
        <v>55</v>
      </c>
      <c r="AA17" s="3">
        <v>6000</v>
      </c>
      <c r="AB17" s="3" t="s">
        <v>50</v>
      </c>
      <c r="AE17" s="3">
        <v>15</v>
      </c>
      <c r="AF17" s="10">
        <v>45387</v>
      </c>
      <c r="AG17" s="3" t="s">
        <v>199</v>
      </c>
      <c r="AH17" s="3" t="s">
        <v>200</v>
      </c>
      <c r="AI17" s="4">
        <v>766789012</v>
      </c>
      <c r="AJ17" s="3" t="s">
        <v>201</v>
      </c>
    </row>
    <row r="18" spans="1:36">
      <c r="A18" s="3">
        <v>16</v>
      </c>
      <c r="B18" s="3" t="s">
        <v>202</v>
      </c>
      <c r="C18" s="3" t="s">
        <v>102</v>
      </c>
      <c r="D18" s="3">
        <v>60</v>
      </c>
      <c r="E18" s="3">
        <v>210000</v>
      </c>
      <c r="F18" s="3">
        <v>200</v>
      </c>
      <c r="G18" s="4">
        <v>254754445566</v>
      </c>
      <c r="H18" s="3" t="s">
        <v>203</v>
      </c>
      <c r="J18" s="3">
        <v>16</v>
      </c>
      <c r="K18" s="3" t="s">
        <v>204</v>
      </c>
      <c r="L18" s="3" t="s">
        <v>205</v>
      </c>
      <c r="M18" s="9">
        <v>45394</v>
      </c>
      <c r="N18" s="3" t="s">
        <v>55</v>
      </c>
      <c r="O18" s="3">
        <v>100000</v>
      </c>
      <c r="P18" s="3">
        <v>105000</v>
      </c>
      <c r="Q18" s="3">
        <v>50</v>
      </c>
      <c r="T18" s="3">
        <v>16</v>
      </c>
      <c r="U18" s="3" t="s">
        <v>206</v>
      </c>
      <c r="V18" s="3" t="s">
        <v>207</v>
      </c>
      <c r="W18" s="3" t="s">
        <v>208</v>
      </c>
      <c r="X18" s="3">
        <v>787890123</v>
      </c>
      <c r="Y18" s="3" t="s">
        <v>209</v>
      </c>
      <c r="Z18" s="3" t="s">
        <v>106</v>
      </c>
      <c r="AA18" s="3">
        <v>11000</v>
      </c>
      <c r="AB18" s="3" t="s">
        <v>36</v>
      </c>
      <c r="AE18" s="3">
        <v>16</v>
      </c>
      <c r="AF18" s="10">
        <v>45392</v>
      </c>
      <c r="AG18" s="3" t="s">
        <v>210</v>
      </c>
      <c r="AH18" s="3" t="s">
        <v>211</v>
      </c>
      <c r="AI18" s="4">
        <v>777890123</v>
      </c>
      <c r="AJ18" s="3" t="s">
        <v>212</v>
      </c>
    </row>
    <row r="19" spans="1:36">
      <c r="A19" s="3">
        <v>17</v>
      </c>
      <c r="B19" s="3" t="s">
        <v>213</v>
      </c>
      <c r="C19" s="3" t="s">
        <v>28</v>
      </c>
      <c r="D19" s="3">
        <v>120</v>
      </c>
      <c r="E19" s="3">
        <v>290000</v>
      </c>
      <c r="F19" s="3">
        <v>250</v>
      </c>
      <c r="G19" s="4">
        <v>254765556677</v>
      </c>
      <c r="H19" s="3" t="s">
        <v>214</v>
      </c>
      <c r="J19" s="3">
        <v>17</v>
      </c>
      <c r="K19" s="3" t="s">
        <v>215</v>
      </c>
      <c r="L19" s="3" t="s">
        <v>216</v>
      </c>
      <c r="M19" s="9">
        <v>45420</v>
      </c>
      <c r="N19" s="3" t="s">
        <v>70</v>
      </c>
      <c r="O19" s="3">
        <v>150000</v>
      </c>
      <c r="P19" s="3">
        <v>140000</v>
      </c>
      <c r="Q19" s="3">
        <v>70</v>
      </c>
      <c r="T19" s="3">
        <v>17</v>
      </c>
      <c r="U19" s="3" t="s">
        <v>217</v>
      </c>
      <c r="V19" s="3" t="s">
        <v>218</v>
      </c>
      <c r="W19" s="3" t="s">
        <v>219</v>
      </c>
      <c r="X19" s="3">
        <v>798901234</v>
      </c>
      <c r="Y19" s="3" t="s">
        <v>220</v>
      </c>
      <c r="Z19" s="3" t="s">
        <v>28</v>
      </c>
      <c r="AA19" s="3">
        <v>3000</v>
      </c>
      <c r="AB19" s="3" t="s">
        <v>50</v>
      </c>
      <c r="AE19" s="3">
        <v>17</v>
      </c>
      <c r="AF19" s="10">
        <v>45397</v>
      </c>
      <c r="AG19" s="3" t="s">
        <v>221</v>
      </c>
      <c r="AH19" s="3" t="s">
        <v>222</v>
      </c>
      <c r="AI19" s="4">
        <v>788901234</v>
      </c>
      <c r="AJ19" s="3" t="s">
        <v>223</v>
      </c>
    </row>
    <row r="20" spans="1:36">
      <c r="A20" s="3">
        <v>18</v>
      </c>
      <c r="B20" s="3" t="s">
        <v>224</v>
      </c>
      <c r="C20" s="3" t="s">
        <v>45</v>
      </c>
      <c r="D20" s="3">
        <v>90</v>
      </c>
      <c r="E20" s="3">
        <v>240000</v>
      </c>
      <c r="F20" s="3">
        <v>220</v>
      </c>
      <c r="G20" s="4">
        <v>254776667788</v>
      </c>
      <c r="H20" s="3" t="s">
        <v>225</v>
      </c>
      <c r="J20" s="3">
        <v>18</v>
      </c>
      <c r="K20" s="3" t="s">
        <v>226</v>
      </c>
      <c r="L20" s="3" t="s">
        <v>227</v>
      </c>
      <c r="M20" s="9">
        <v>45468</v>
      </c>
      <c r="N20" s="3" t="s">
        <v>28</v>
      </c>
      <c r="O20" s="3">
        <v>600000</v>
      </c>
      <c r="P20" s="3">
        <v>630000</v>
      </c>
      <c r="Q20" s="3">
        <v>220</v>
      </c>
      <c r="T20" s="3">
        <v>18</v>
      </c>
      <c r="U20" s="3" t="s">
        <v>228</v>
      </c>
      <c r="V20" s="3" t="s">
        <v>229</v>
      </c>
      <c r="W20" s="3" t="s">
        <v>230</v>
      </c>
      <c r="X20" s="3">
        <v>719012345</v>
      </c>
      <c r="Y20" s="3" t="s">
        <v>231</v>
      </c>
      <c r="Z20" s="3" t="s">
        <v>70</v>
      </c>
      <c r="AA20" s="3">
        <v>18000</v>
      </c>
      <c r="AB20" s="3" t="s">
        <v>36</v>
      </c>
      <c r="AE20" s="3">
        <v>18</v>
      </c>
      <c r="AF20" s="10">
        <v>45402</v>
      </c>
      <c r="AG20" s="3" t="s">
        <v>232</v>
      </c>
      <c r="AH20" s="3" t="s">
        <v>233</v>
      </c>
      <c r="AI20" s="4">
        <v>799012345</v>
      </c>
      <c r="AJ20" s="3" t="s">
        <v>234</v>
      </c>
    </row>
    <row r="21" spans="1:36">
      <c r="A21" s="3">
        <v>19</v>
      </c>
      <c r="B21" s="3" t="s">
        <v>235</v>
      </c>
      <c r="C21" s="3" t="s">
        <v>70</v>
      </c>
      <c r="D21" s="3">
        <v>80</v>
      </c>
      <c r="E21" s="3">
        <v>100000</v>
      </c>
      <c r="F21" s="3">
        <v>70</v>
      </c>
      <c r="G21" s="4">
        <v>254787778899</v>
      </c>
      <c r="H21" s="3" t="s">
        <v>236</v>
      </c>
      <c r="J21" s="3">
        <v>19</v>
      </c>
      <c r="K21" s="3" t="s">
        <v>237</v>
      </c>
      <c r="L21" s="3" t="s">
        <v>238</v>
      </c>
      <c r="M21" s="9">
        <v>45488</v>
      </c>
      <c r="N21" s="3" t="s">
        <v>97</v>
      </c>
      <c r="O21" s="3">
        <v>400000</v>
      </c>
      <c r="P21" s="3">
        <v>390000</v>
      </c>
      <c r="Q21" s="3">
        <v>150</v>
      </c>
      <c r="T21" s="3">
        <v>19</v>
      </c>
      <c r="U21" s="3" t="s">
        <v>239</v>
      </c>
      <c r="V21" s="3" t="s">
        <v>240</v>
      </c>
      <c r="W21" s="3" t="s">
        <v>241</v>
      </c>
      <c r="X21" s="3">
        <v>720123456</v>
      </c>
      <c r="Y21" s="3" t="s">
        <v>242</v>
      </c>
      <c r="Z21" s="3" t="s">
        <v>55</v>
      </c>
      <c r="AA21" s="3">
        <v>5000</v>
      </c>
      <c r="AB21" s="3" t="s">
        <v>36</v>
      </c>
      <c r="AE21" s="3">
        <v>19</v>
      </c>
      <c r="AF21" s="10">
        <v>45413</v>
      </c>
      <c r="AG21" s="3" t="s">
        <v>243</v>
      </c>
      <c r="AH21" s="3" t="s">
        <v>244</v>
      </c>
      <c r="AI21" s="4">
        <v>710123456</v>
      </c>
      <c r="AJ21" s="3" t="s">
        <v>245</v>
      </c>
    </row>
    <row r="22" spans="1:36">
      <c r="A22" s="3">
        <v>20</v>
      </c>
      <c r="B22" s="3" t="s">
        <v>246</v>
      </c>
      <c r="C22" s="3" t="s">
        <v>106</v>
      </c>
      <c r="D22" s="3">
        <v>60</v>
      </c>
      <c r="E22" s="3">
        <v>50000</v>
      </c>
      <c r="F22" s="3">
        <v>20</v>
      </c>
      <c r="G22" s="4">
        <v>254798889990</v>
      </c>
      <c r="H22" s="3" t="s">
        <v>247</v>
      </c>
      <c r="J22" s="3">
        <v>20</v>
      </c>
      <c r="K22" s="3" t="s">
        <v>248</v>
      </c>
      <c r="L22" s="3" t="s">
        <v>249</v>
      </c>
      <c r="M22" s="9">
        <v>45534</v>
      </c>
      <c r="N22" s="3" t="s">
        <v>134</v>
      </c>
      <c r="O22" s="3">
        <v>700000</v>
      </c>
      <c r="P22" s="3">
        <v>720000</v>
      </c>
      <c r="Q22" s="3">
        <v>160</v>
      </c>
      <c r="T22" s="3">
        <v>20</v>
      </c>
      <c r="U22" s="3" t="s">
        <v>250</v>
      </c>
      <c r="V22" s="3" t="s">
        <v>251</v>
      </c>
      <c r="W22" s="3" t="s">
        <v>252</v>
      </c>
      <c r="X22" s="3">
        <v>731234567</v>
      </c>
      <c r="Y22" s="3" t="s">
        <v>253</v>
      </c>
      <c r="Z22" s="3" t="s">
        <v>122</v>
      </c>
      <c r="AA22" s="3">
        <v>3000</v>
      </c>
      <c r="AB22" s="3" t="s">
        <v>50</v>
      </c>
      <c r="AE22" s="3">
        <v>20</v>
      </c>
      <c r="AF22" s="10">
        <v>45417</v>
      </c>
      <c r="AG22" s="3" t="s">
        <v>254</v>
      </c>
      <c r="AH22" s="3" t="s">
        <v>255</v>
      </c>
      <c r="AI22" s="4">
        <v>721234567</v>
      </c>
      <c r="AJ22" s="3" t="s">
        <v>256</v>
      </c>
    </row>
    <row r="23" spans="1:36">
      <c r="A23" s="3">
        <v>21</v>
      </c>
      <c r="B23" s="3" t="s">
        <v>257</v>
      </c>
      <c r="C23" s="3" t="s">
        <v>55</v>
      </c>
      <c r="D23" s="3">
        <v>70</v>
      </c>
      <c r="E23" s="3">
        <v>110000</v>
      </c>
      <c r="F23" s="3">
        <v>90</v>
      </c>
      <c r="G23" s="4">
        <v>254709001122</v>
      </c>
      <c r="H23" s="3" t="s">
        <v>258</v>
      </c>
      <c r="J23" s="3">
        <v>21</v>
      </c>
      <c r="K23" s="3" t="s">
        <v>259</v>
      </c>
      <c r="L23" s="3" t="s">
        <v>58</v>
      </c>
      <c r="M23" s="9">
        <v>45553</v>
      </c>
      <c r="N23" s="3" t="s">
        <v>106</v>
      </c>
      <c r="O23" s="3">
        <v>500000</v>
      </c>
      <c r="P23" s="3">
        <v>480000</v>
      </c>
      <c r="Q23" s="3">
        <v>90</v>
      </c>
      <c r="T23" s="3">
        <v>21</v>
      </c>
      <c r="U23" s="3" t="s">
        <v>260</v>
      </c>
      <c r="V23" s="3" t="s">
        <v>261</v>
      </c>
      <c r="W23" s="3" t="s">
        <v>262</v>
      </c>
      <c r="X23" s="3">
        <v>742345678</v>
      </c>
      <c r="Y23" s="3" t="s">
        <v>263</v>
      </c>
      <c r="Z23" s="3" t="s">
        <v>97</v>
      </c>
      <c r="AA23" s="3">
        <v>22000</v>
      </c>
      <c r="AB23" s="3" t="s">
        <v>36</v>
      </c>
      <c r="AE23" s="3">
        <v>21</v>
      </c>
      <c r="AF23" s="10">
        <v>45422</v>
      </c>
      <c r="AG23" s="3" t="s">
        <v>264</v>
      </c>
      <c r="AH23" s="3" t="s">
        <v>265</v>
      </c>
      <c r="AI23" s="4">
        <v>732345678</v>
      </c>
      <c r="AJ23" s="3" t="s">
        <v>266</v>
      </c>
    </row>
    <row r="24" spans="1:36">
      <c r="A24" s="3">
        <v>22</v>
      </c>
      <c r="B24" s="3" t="s">
        <v>267</v>
      </c>
      <c r="C24" s="3" t="s">
        <v>134</v>
      </c>
      <c r="D24" s="3">
        <v>65</v>
      </c>
      <c r="E24" s="3">
        <v>90000</v>
      </c>
      <c r="F24" s="3">
        <v>40</v>
      </c>
      <c r="G24" s="4">
        <v>254701234789</v>
      </c>
      <c r="H24" s="3" t="s">
        <v>268</v>
      </c>
      <c r="J24" s="3">
        <v>22</v>
      </c>
      <c r="K24" s="3" t="s">
        <v>269</v>
      </c>
      <c r="L24" s="3" t="s">
        <v>270</v>
      </c>
      <c r="M24" s="9">
        <v>45587</v>
      </c>
      <c r="N24" s="3" t="s">
        <v>41</v>
      </c>
      <c r="O24" s="3">
        <v>80000</v>
      </c>
      <c r="P24" s="3">
        <v>85000</v>
      </c>
      <c r="Q24" s="3">
        <v>40</v>
      </c>
      <c r="T24" s="3">
        <v>22</v>
      </c>
      <c r="U24" s="3" t="s">
        <v>271</v>
      </c>
      <c r="V24" s="3" t="s">
        <v>272</v>
      </c>
      <c r="W24" s="3" t="s">
        <v>273</v>
      </c>
      <c r="X24" s="3">
        <v>753456789</v>
      </c>
      <c r="Y24" s="3" t="s">
        <v>274</v>
      </c>
      <c r="Z24" s="3" t="s">
        <v>102</v>
      </c>
      <c r="AA24" s="3">
        <v>6000</v>
      </c>
      <c r="AB24" s="3" t="s">
        <v>50</v>
      </c>
      <c r="AE24" s="3">
        <v>22</v>
      </c>
      <c r="AF24" s="10">
        <v>45427</v>
      </c>
      <c r="AG24" s="3" t="s">
        <v>275</v>
      </c>
      <c r="AH24" s="3" t="s">
        <v>276</v>
      </c>
      <c r="AI24" s="4">
        <v>743456789</v>
      </c>
      <c r="AJ24" s="3" t="s">
        <v>277</v>
      </c>
    </row>
    <row r="25" spans="1:36">
      <c r="A25" s="3">
        <v>23</v>
      </c>
      <c r="B25" s="3" t="s">
        <v>278</v>
      </c>
      <c r="C25" s="3" t="s">
        <v>70</v>
      </c>
      <c r="D25" s="3">
        <v>55</v>
      </c>
      <c r="E25" s="3">
        <v>75000</v>
      </c>
      <c r="F25" s="3">
        <v>35</v>
      </c>
      <c r="G25" s="4">
        <v>254712345901</v>
      </c>
      <c r="H25" s="3" t="s">
        <v>279</v>
      </c>
      <c r="J25" s="3">
        <v>23</v>
      </c>
      <c r="K25" s="3" t="s">
        <v>280</v>
      </c>
      <c r="L25" s="3" t="s">
        <v>205</v>
      </c>
      <c r="M25" s="9">
        <v>45623</v>
      </c>
      <c r="N25" s="3" t="s">
        <v>70</v>
      </c>
      <c r="O25" s="3">
        <v>70000</v>
      </c>
      <c r="P25" s="3">
        <v>68000</v>
      </c>
      <c r="Q25" s="3">
        <v>35</v>
      </c>
      <c r="T25" s="3">
        <v>23</v>
      </c>
      <c r="U25" s="3" t="s">
        <v>32</v>
      </c>
      <c r="V25" s="3" t="s">
        <v>281</v>
      </c>
      <c r="W25" s="3" t="s">
        <v>282</v>
      </c>
      <c r="X25" s="3">
        <v>764567890</v>
      </c>
      <c r="Y25" s="3" t="s">
        <v>187</v>
      </c>
      <c r="Z25" s="3" t="s">
        <v>41</v>
      </c>
      <c r="AA25" s="3">
        <v>7000</v>
      </c>
      <c r="AB25" s="3" t="s">
        <v>36</v>
      </c>
      <c r="AE25" s="3">
        <v>23</v>
      </c>
      <c r="AF25" s="10">
        <v>45432</v>
      </c>
      <c r="AG25" s="3" t="s">
        <v>283</v>
      </c>
      <c r="AH25" s="3" t="s">
        <v>284</v>
      </c>
      <c r="AI25" s="4">
        <v>754567890</v>
      </c>
      <c r="AJ25" s="3" t="s">
        <v>285</v>
      </c>
    </row>
    <row r="26" spans="1:36">
      <c r="A26" s="3">
        <v>24</v>
      </c>
      <c r="B26" s="3" t="s">
        <v>286</v>
      </c>
      <c r="C26" s="3" t="s">
        <v>41</v>
      </c>
      <c r="D26" s="3">
        <v>80</v>
      </c>
      <c r="E26" s="3">
        <v>125000</v>
      </c>
      <c r="F26" s="3">
        <v>110</v>
      </c>
      <c r="G26" s="4">
        <v>254723456012</v>
      </c>
      <c r="H26" s="3" t="s">
        <v>287</v>
      </c>
      <c r="J26" s="3">
        <v>24</v>
      </c>
      <c r="K26" s="3" t="s">
        <v>288</v>
      </c>
      <c r="L26" s="3" t="s">
        <v>289</v>
      </c>
      <c r="M26" s="9">
        <v>45641</v>
      </c>
      <c r="N26" s="3" t="s">
        <v>28</v>
      </c>
      <c r="O26" s="3">
        <v>50000</v>
      </c>
      <c r="P26" s="3">
        <v>55000</v>
      </c>
      <c r="Q26" s="3">
        <v>60</v>
      </c>
      <c r="T26" s="3">
        <v>24</v>
      </c>
      <c r="U26" s="3" t="s">
        <v>142</v>
      </c>
      <c r="V26" s="3" t="s">
        <v>290</v>
      </c>
      <c r="W26" s="3" t="s">
        <v>291</v>
      </c>
      <c r="X26" s="3">
        <v>775678901</v>
      </c>
      <c r="Y26" s="3" t="s">
        <v>292</v>
      </c>
      <c r="Z26" s="3" t="s">
        <v>70</v>
      </c>
      <c r="AA26" s="3">
        <v>5000</v>
      </c>
      <c r="AB26" s="3" t="s">
        <v>50</v>
      </c>
      <c r="AE26" s="3">
        <v>24</v>
      </c>
      <c r="AF26" s="10">
        <v>45444</v>
      </c>
      <c r="AG26" s="3" t="s">
        <v>293</v>
      </c>
      <c r="AH26" s="3" t="s">
        <v>294</v>
      </c>
      <c r="AI26" s="4">
        <v>765678901</v>
      </c>
      <c r="AJ26" s="3" t="s">
        <v>295</v>
      </c>
    </row>
    <row r="27" spans="1:36">
      <c r="A27" s="3">
        <v>25</v>
      </c>
      <c r="B27" s="3" t="s">
        <v>296</v>
      </c>
      <c r="C27" s="3" t="s">
        <v>28</v>
      </c>
      <c r="D27" s="3">
        <v>100</v>
      </c>
      <c r="E27" s="3">
        <v>600000</v>
      </c>
      <c r="F27" s="3">
        <v>450</v>
      </c>
      <c r="G27" s="4">
        <v>254734567123</v>
      </c>
      <c r="H27" s="3" t="s">
        <v>297</v>
      </c>
      <c r="J27" s="3">
        <v>25</v>
      </c>
      <c r="K27" s="3" t="s">
        <v>298</v>
      </c>
      <c r="L27" s="3" t="s">
        <v>299</v>
      </c>
      <c r="M27" s="9">
        <v>45319</v>
      </c>
      <c r="N27" s="3" t="s">
        <v>122</v>
      </c>
      <c r="O27" s="3">
        <v>300000</v>
      </c>
      <c r="P27" s="3">
        <v>310000</v>
      </c>
      <c r="Q27" s="3">
        <v>100</v>
      </c>
      <c r="T27" s="3">
        <v>25</v>
      </c>
      <c r="U27" s="3" t="s">
        <v>300</v>
      </c>
      <c r="V27" s="3" t="s">
        <v>94</v>
      </c>
      <c r="W27" s="3" t="s">
        <v>301</v>
      </c>
      <c r="X27" s="3">
        <v>786789012</v>
      </c>
      <c r="Y27" s="3" t="s">
        <v>302</v>
      </c>
      <c r="Z27" s="3" t="s">
        <v>45</v>
      </c>
      <c r="AA27" s="3">
        <v>1500</v>
      </c>
      <c r="AB27" s="3" t="s">
        <v>36</v>
      </c>
      <c r="AE27" s="3">
        <v>25</v>
      </c>
      <c r="AF27" s="10">
        <v>45448</v>
      </c>
      <c r="AG27" s="3" t="s">
        <v>303</v>
      </c>
      <c r="AH27" s="3" t="s">
        <v>304</v>
      </c>
      <c r="AI27" s="4">
        <v>776789012</v>
      </c>
      <c r="AJ27" s="3" t="s">
        <v>305</v>
      </c>
    </row>
    <row r="28" spans="1:36">
      <c r="A28" s="3">
        <v>26</v>
      </c>
      <c r="B28" s="3" t="s">
        <v>306</v>
      </c>
      <c r="C28" s="3" t="s">
        <v>97</v>
      </c>
      <c r="D28" s="3">
        <v>60</v>
      </c>
      <c r="E28" s="3">
        <v>40000</v>
      </c>
      <c r="F28" s="3">
        <v>25</v>
      </c>
      <c r="G28" s="4">
        <v>254745678234</v>
      </c>
      <c r="H28" s="3" t="s">
        <v>307</v>
      </c>
      <c r="J28" s="3">
        <v>26</v>
      </c>
      <c r="K28" s="3" t="s">
        <v>308</v>
      </c>
      <c r="L28" s="3" t="s">
        <v>289</v>
      </c>
      <c r="M28" s="9">
        <v>45340</v>
      </c>
      <c r="N28" s="3" t="s">
        <v>134</v>
      </c>
      <c r="O28" s="3">
        <v>20000</v>
      </c>
      <c r="P28" s="3">
        <v>25000</v>
      </c>
      <c r="Q28" s="3">
        <v>40</v>
      </c>
      <c r="T28" s="3">
        <v>26</v>
      </c>
      <c r="U28" s="3" t="s">
        <v>46</v>
      </c>
      <c r="V28" s="3" t="s">
        <v>309</v>
      </c>
      <c r="W28" s="3" t="s">
        <v>310</v>
      </c>
      <c r="X28" s="3">
        <v>797890123</v>
      </c>
      <c r="Y28" s="3" t="s">
        <v>311</v>
      </c>
      <c r="Z28" s="3" t="s">
        <v>97</v>
      </c>
      <c r="AA28" s="3">
        <v>16000</v>
      </c>
      <c r="AB28" s="3" t="s">
        <v>36</v>
      </c>
      <c r="AE28" s="3">
        <v>26</v>
      </c>
      <c r="AF28" s="10">
        <v>45453</v>
      </c>
      <c r="AG28" s="3" t="s">
        <v>312</v>
      </c>
      <c r="AH28" s="3" t="s">
        <v>313</v>
      </c>
      <c r="AI28" s="4">
        <v>787890123</v>
      </c>
      <c r="AJ28" s="3" t="s">
        <v>314</v>
      </c>
    </row>
    <row r="29" spans="1:36">
      <c r="A29" s="3">
        <v>27</v>
      </c>
      <c r="B29" s="3" t="s">
        <v>315</v>
      </c>
      <c r="C29" s="3" t="s">
        <v>106</v>
      </c>
      <c r="D29" s="3">
        <v>50</v>
      </c>
      <c r="E29" s="3">
        <v>200000</v>
      </c>
      <c r="F29" s="3">
        <v>180</v>
      </c>
      <c r="G29" s="4">
        <v>254756789345</v>
      </c>
      <c r="H29" s="3" t="s">
        <v>316</v>
      </c>
      <c r="J29" s="3">
        <v>27</v>
      </c>
      <c r="K29" s="3" t="s">
        <v>317</v>
      </c>
      <c r="L29" s="3" t="s">
        <v>117</v>
      </c>
      <c r="M29" s="9">
        <v>45363</v>
      </c>
      <c r="N29" s="3" t="s">
        <v>45</v>
      </c>
      <c r="O29" s="3">
        <v>500000</v>
      </c>
      <c r="P29" s="3">
        <v>520000</v>
      </c>
      <c r="Q29" s="3">
        <v>180</v>
      </c>
      <c r="T29" s="3">
        <v>27</v>
      </c>
      <c r="U29" s="3" t="s">
        <v>318</v>
      </c>
      <c r="V29" s="3" t="s">
        <v>319</v>
      </c>
      <c r="W29" s="3" t="s">
        <v>320</v>
      </c>
      <c r="X29" s="3">
        <v>718901234</v>
      </c>
      <c r="Y29" s="3" t="s">
        <v>321</v>
      </c>
      <c r="Z29" s="3" t="s">
        <v>28</v>
      </c>
      <c r="AA29" s="3">
        <v>12000</v>
      </c>
      <c r="AB29" s="3" t="s">
        <v>50</v>
      </c>
      <c r="AE29" s="3">
        <v>27</v>
      </c>
      <c r="AF29" s="10">
        <v>45458</v>
      </c>
      <c r="AG29" s="3" t="s">
        <v>322</v>
      </c>
      <c r="AH29" s="3" t="s">
        <v>323</v>
      </c>
      <c r="AI29" s="4">
        <v>798901234</v>
      </c>
      <c r="AJ29" s="3" t="s">
        <v>324</v>
      </c>
    </row>
    <row r="30" spans="1:36">
      <c r="A30" s="3">
        <v>28</v>
      </c>
      <c r="B30" s="3" t="s">
        <v>325</v>
      </c>
      <c r="C30" s="3" t="s">
        <v>45</v>
      </c>
      <c r="D30" s="3">
        <v>90</v>
      </c>
      <c r="E30" s="3">
        <v>320000</v>
      </c>
      <c r="F30" s="3">
        <v>320</v>
      </c>
      <c r="G30" s="4">
        <v>254767890456</v>
      </c>
      <c r="H30" s="3" t="s">
        <v>326</v>
      </c>
      <c r="J30" s="3">
        <v>28</v>
      </c>
      <c r="K30" s="3" t="s">
        <v>327</v>
      </c>
      <c r="L30" s="3" t="s">
        <v>328</v>
      </c>
      <c r="M30" s="9">
        <v>45408</v>
      </c>
      <c r="N30" s="3" t="s">
        <v>28</v>
      </c>
      <c r="O30" s="3">
        <v>100000</v>
      </c>
      <c r="P30" s="3">
        <v>95000</v>
      </c>
      <c r="Q30" s="3">
        <v>50</v>
      </c>
      <c r="T30" s="3">
        <v>28</v>
      </c>
      <c r="U30" s="3" t="s">
        <v>329</v>
      </c>
      <c r="V30" s="3" t="s">
        <v>330</v>
      </c>
      <c r="W30" s="3" t="s">
        <v>331</v>
      </c>
      <c r="X30" s="3">
        <v>729012345</v>
      </c>
      <c r="Y30" s="3" t="s">
        <v>332</v>
      </c>
      <c r="Z30" s="3" t="s">
        <v>55</v>
      </c>
      <c r="AA30" s="3">
        <v>2000</v>
      </c>
      <c r="AB30" s="3" t="s">
        <v>36</v>
      </c>
      <c r="AE30" s="3">
        <v>28</v>
      </c>
      <c r="AF30" s="10">
        <v>45463</v>
      </c>
      <c r="AG30" s="3" t="s">
        <v>333</v>
      </c>
      <c r="AH30" s="3" t="s">
        <v>334</v>
      </c>
      <c r="AI30" s="4">
        <v>719012345</v>
      </c>
      <c r="AJ30" s="3" t="s">
        <v>335</v>
      </c>
    </row>
    <row r="31" spans="1:36">
      <c r="A31" s="3">
        <v>29</v>
      </c>
      <c r="B31" s="3" t="s">
        <v>336</v>
      </c>
      <c r="C31" s="3" t="s">
        <v>122</v>
      </c>
      <c r="D31" s="3">
        <v>60</v>
      </c>
      <c r="E31" s="3">
        <v>150000</v>
      </c>
      <c r="F31" s="3">
        <v>140</v>
      </c>
      <c r="G31" s="4">
        <v>254778901567</v>
      </c>
      <c r="H31" s="3" t="s">
        <v>337</v>
      </c>
      <c r="J31" s="3">
        <v>29</v>
      </c>
      <c r="K31" s="3" t="s">
        <v>338</v>
      </c>
      <c r="L31" s="3" t="s">
        <v>69</v>
      </c>
      <c r="M31" s="9">
        <v>45434</v>
      </c>
      <c r="N31" s="3" t="s">
        <v>106</v>
      </c>
      <c r="O31" s="3">
        <v>600000</v>
      </c>
      <c r="P31" s="3">
        <v>590000</v>
      </c>
      <c r="Q31" s="3">
        <v>200</v>
      </c>
      <c r="T31" s="3">
        <v>29</v>
      </c>
      <c r="U31" s="3" t="s">
        <v>339</v>
      </c>
      <c r="V31" s="3" t="s">
        <v>340</v>
      </c>
      <c r="W31" s="3" t="s">
        <v>341</v>
      </c>
      <c r="X31" s="3">
        <v>730123456</v>
      </c>
      <c r="Y31" s="3" t="s">
        <v>342</v>
      </c>
      <c r="Z31" s="3" t="s">
        <v>134</v>
      </c>
      <c r="AA31" s="3">
        <v>9000</v>
      </c>
      <c r="AB31" s="3" t="s">
        <v>50</v>
      </c>
      <c r="AE31" s="3">
        <v>29</v>
      </c>
      <c r="AF31" s="10">
        <v>45474</v>
      </c>
      <c r="AG31" s="3" t="s">
        <v>343</v>
      </c>
      <c r="AH31" s="3" t="s">
        <v>344</v>
      </c>
      <c r="AI31" s="4">
        <v>720123456</v>
      </c>
      <c r="AJ31" s="3" t="s">
        <v>345</v>
      </c>
    </row>
    <row r="32" spans="1:36">
      <c r="A32" s="3">
        <v>30</v>
      </c>
      <c r="B32" s="3" t="s">
        <v>346</v>
      </c>
      <c r="C32" s="3" t="s">
        <v>55</v>
      </c>
      <c r="D32" s="3">
        <v>100</v>
      </c>
      <c r="E32" s="3">
        <v>500000</v>
      </c>
      <c r="F32" s="3">
        <v>480</v>
      </c>
      <c r="G32" s="4">
        <v>254789012678</v>
      </c>
      <c r="H32" s="3" t="s">
        <v>347</v>
      </c>
      <c r="J32" s="3">
        <v>30</v>
      </c>
      <c r="K32" s="3" t="s">
        <v>348</v>
      </c>
      <c r="L32" s="3" t="s">
        <v>92</v>
      </c>
      <c r="M32" s="9">
        <v>45463</v>
      </c>
      <c r="N32" s="3" t="s">
        <v>55</v>
      </c>
      <c r="O32" s="3">
        <v>400000</v>
      </c>
      <c r="P32" s="3">
        <v>410000</v>
      </c>
      <c r="Q32" s="3">
        <v>150</v>
      </c>
      <c r="T32" s="3">
        <v>30</v>
      </c>
      <c r="U32" s="3" t="s">
        <v>349</v>
      </c>
      <c r="V32" s="3" t="s">
        <v>350</v>
      </c>
      <c r="W32" s="3" t="s">
        <v>351</v>
      </c>
      <c r="X32" s="3">
        <v>741234567</v>
      </c>
      <c r="Y32" s="3" t="s">
        <v>352</v>
      </c>
      <c r="Z32" s="3" t="s">
        <v>106</v>
      </c>
      <c r="AA32" s="3">
        <v>25000</v>
      </c>
      <c r="AB32" s="3" t="s">
        <v>36</v>
      </c>
      <c r="AE32" s="3">
        <v>30</v>
      </c>
      <c r="AF32" s="10">
        <v>45478</v>
      </c>
      <c r="AG32" s="3" t="s">
        <v>353</v>
      </c>
      <c r="AH32" s="3" t="s">
        <v>354</v>
      </c>
      <c r="AI32" s="4">
        <v>731234567</v>
      </c>
      <c r="AJ32" s="3" t="s">
        <v>355</v>
      </c>
    </row>
    <row r="33" spans="1:36">
      <c r="A33" s="3">
        <v>31</v>
      </c>
      <c r="B33" s="3" t="s">
        <v>356</v>
      </c>
      <c r="C33" s="3" t="s">
        <v>28</v>
      </c>
      <c r="D33" s="3">
        <v>70</v>
      </c>
      <c r="E33" s="3">
        <v>700000</v>
      </c>
      <c r="F33" s="3">
        <v>500</v>
      </c>
      <c r="G33" s="4">
        <v>254790123789</v>
      </c>
      <c r="H33" s="3" t="s">
        <v>357</v>
      </c>
      <c r="J33" s="3">
        <v>31</v>
      </c>
      <c r="K33" s="3" t="s">
        <v>358</v>
      </c>
      <c r="L33" s="3" t="s">
        <v>359</v>
      </c>
      <c r="M33" s="9">
        <v>45492</v>
      </c>
      <c r="N33" s="3" t="s">
        <v>41</v>
      </c>
      <c r="O33" s="3">
        <v>70000</v>
      </c>
      <c r="P33" s="3">
        <v>68000</v>
      </c>
      <c r="Q33" s="3">
        <v>30</v>
      </c>
      <c r="T33" s="3">
        <v>31</v>
      </c>
      <c r="U33" s="3" t="s">
        <v>360</v>
      </c>
      <c r="V33" s="3" t="s">
        <v>47</v>
      </c>
      <c r="W33" s="3" t="s">
        <v>361</v>
      </c>
      <c r="X33" s="3">
        <v>752345678</v>
      </c>
      <c r="Y33" s="3" t="s">
        <v>362</v>
      </c>
      <c r="Z33" s="3" t="s">
        <v>102</v>
      </c>
      <c r="AA33" s="3">
        <v>3000</v>
      </c>
      <c r="AB33" s="3" t="s">
        <v>36</v>
      </c>
      <c r="AE33" s="3">
        <v>31</v>
      </c>
      <c r="AF33" s="10">
        <v>45483</v>
      </c>
      <c r="AG33" s="3" t="s">
        <v>363</v>
      </c>
      <c r="AH33" s="3" t="s">
        <v>364</v>
      </c>
      <c r="AI33" s="4">
        <v>742345678</v>
      </c>
      <c r="AJ33" s="3" t="s">
        <v>365</v>
      </c>
    </row>
    <row r="34" spans="1:36">
      <c r="A34" s="3">
        <v>32</v>
      </c>
      <c r="B34" s="3" t="s">
        <v>366</v>
      </c>
      <c r="C34" s="3" t="s">
        <v>41</v>
      </c>
      <c r="D34" s="3">
        <v>60</v>
      </c>
      <c r="E34" s="3">
        <v>120000</v>
      </c>
      <c r="F34" s="3">
        <v>100</v>
      </c>
      <c r="G34" s="4">
        <v>254701234345</v>
      </c>
      <c r="H34" s="3" t="s">
        <v>367</v>
      </c>
      <c r="J34" s="3">
        <v>32</v>
      </c>
      <c r="K34" s="3" t="s">
        <v>368</v>
      </c>
      <c r="L34" s="3" t="s">
        <v>58</v>
      </c>
      <c r="M34" s="9">
        <v>45526</v>
      </c>
      <c r="N34" s="3" t="s">
        <v>102</v>
      </c>
      <c r="O34" s="3">
        <v>120000</v>
      </c>
      <c r="P34" s="3">
        <v>110000</v>
      </c>
      <c r="Q34" s="3">
        <v>55</v>
      </c>
      <c r="T34" s="3">
        <v>32</v>
      </c>
      <c r="U34" s="3" t="s">
        <v>206</v>
      </c>
      <c r="V34" s="3" t="s">
        <v>229</v>
      </c>
      <c r="W34" s="3" t="s">
        <v>369</v>
      </c>
      <c r="X34" s="3">
        <v>763456789</v>
      </c>
      <c r="Y34" s="3" t="s">
        <v>370</v>
      </c>
      <c r="Z34" s="3" t="s">
        <v>134</v>
      </c>
      <c r="AA34" s="3">
        <v>18000</v>
      </c>
      <c r="AB34" s="3" t="s">
        <v>50</v>
      </c>
      <c r="AE34" s="3">
        <v>32</v>
      </c>
      <c r="AF34" s="10">
        <v>45488</v>
      </c>
      <c r="AG34" s="3" t="s">
        <v>371</v>
      </c>
      <c r="AH34" s="3" t="s">
        <v>372</v>
      </c>
      <c r="AI34" s="4">
        <v>753456789</v>
      </c>
      <c r="AJ34" s="3" t="s">
        <v>373</v>
      </c>
    </row>
    <row r="35" spans="1:36">
      <c r="A35" s="3">
        <v>33</v>
      </c>
      <c r="B35" s="3" t="s">
        <v>374</v>
      </c>
      <c r="C35" s="3" t="s">
        <v>70</v>
      </c>
      <c r="D35" s="3">
        <v>75</v>
      </c>
      <c r="E35" s="3">
        <v>60000</v>
      </c>
      <c r="F35" s="3">
        <v>30</v>
      </c>
      <c r="G35" s="4">
        <v>254711345456</v>
      </c>
      <c r="H35" s="3" t="s">
        <v>375</v>
      </c>
      <c r="J35" s="3">
        <v>33</v>
      </c>
      <c r="K35" s="3" t="s">
        <v>376</v>
      </c>
      <c r="L35" s="3" t="s">
        <v>377</v>
      </c>
      <c r="M35" s="9">
        <v>45552</v>
      </c>
      <c r="N35" s="3" t="s">
        <v>28</v>
      </c>
      <c r="O35" s="3">
        <v>250000</v>
      </c>
      <c r="P35" s="3">
        <v>260000</v>
      </c>
      <c r="Q35" s="3">
        <v>120</v>
      </c>
      <c r="T35" s="3">
        <v>33</v>
      </c>
      <c r="U35" s="3" t="s">
        <v>378</v>
      </c>
      <c r="V35" s="3" t="s">
        <v>379</v>
      </c>
      <c r="W35" s="3" t="s">
        <v>380</v>
      </c>
      <c r="X35" s="3">
        <v>774567890</v>
      </c>
      <c r="Y35" s="3" t="s">
        <v>381</v>
      </c>
      <c r="Z35" s="3" t="s">
        <v>70</v>
      </c>
      <c r="AA35" s="3">
        <v>20000</v>
      </c>
      <c r="AB35" s="3" t="s">
        <v>36</v>
      </c>
      <c r="AE35" s="3">
        <v>33</v>
      </c>
      <c r="AF35" s="10">
        <v>45493</v>
      </c>
      <c r="AG35" s="3" t="s">
        <v>382</v>
      </c>
      <c r="AH35" s="3" t="s">
        <v>383</v>
      </c>
      <c r="AI35" s="4">
        <v>764567890</v>
      </c>
      <c r="AJ35" s="3" t="s">
        <v>384</v>
      </c>
    </row>
    <row r="36" spans="1:36">
      <c r="A36" s="3">
        <v>34</v>
      </c>
      <c r="B36" s="3" t="s">
        <v>385</v>
      </c>
      <c r="C36" s="3" t="s">
        <v>45</v>
      </c>
      <c r="D36" s="3">
        <v>80</v>
      </c>
      <c r="E36" s="3">
        <v>180000</v>
      </c>
      <c r="F36" s="3">
        <v>150</v>
      </c>
      <c r="G36" s="4">
        <v>254722456567</v>
      </c>
      <c r="H36" s="3" t="s">
        <v>386</v>
      </c>
      <c r="J36" s="3">
        <v>34</v>
      </c>
      <c r="K36" s="3" t="s">
        <v>387</v>
      </c>
      <c r="L36" s="3" t="s">
        <v>388</v>
      </c>
      <c r="M36" s="9">
        <v>45577</v>
      </c>
      <c r="N36" s="3" t="s">
        <v>134</v>
      </c>
      <c r="O36" s="3">
        <v>100000</v>
      </c>
      <c r="P36" s="3">
        <v>105000</v>
      </c>
      <c r="Q36" s="3">
        <v>40</v>
      </c>
      <c r="T36" s="3">
        <v>34</v>
      </c>
      <c r="U36" s="3" t="s">
        <v>389</v>
      </c>
      <c r="V36" s="3" t="s">
        <v>47</v>
      </c>
      <c r="W36" s="3" t="s">
        <v>390</v>
      </c>
      <c r="X36" s="3">
        <v>785678901</v>
      </c>
      <c r="Y36" s="3" t="s">
        <v>391</v>
      </c>
      <c r="Z36" s="3" t="s">
        <v>45</v>
      </c>
      <c r="AA36" s="3">
        <v>5000</v>
      </c>
      <c r="AB36" s="3" t="s">
        <v>50</v>
      </c>
      <c r="AE36" s="3">
        <v>34</v>
      </c>
      <c r="AF36" s="10">
        <v>45505</v>
      </c>
      <c r="AG36" s="3" t="s">
        <v>146</v>
      </c>
      <c r="AH36" s="3" t="s">
        <v>147</v>
      </c>
      <c r="AI36" s="4">
        <v>775678901</v>
      </c>
      <c r="AJ36" s="3" t="s">
        <v>392</v>
      </c>
    </row>
    <row r="37" spans="1:36">
      <c r="A37" s="3">
        <v>35</v>
      </c>
      <c r="B37" s="3" t="s">
        <v>393</v>
      </c>
      <c r="C37" s="3" t="s">
        <v>28</v>
      </c>
      <c r="D37" s="3">
        <v>100</v>
      </c>
      <c r="E37" s="3">
        <v>750000</v>
      </c>
      <c r="F37" s="3">
        <v>500</v>
      </c>
      <c r="G37" s="4">
        <v>254733567678</v>
      </c>
      <c r="H37" s="3" t="s">
        <v>394</v>
      </c>
      <c r="J37" s="3">
        <v>35</v>
      </c>
      <c r="K37" s="3" t="s">
        <v>395</v>
      </c>
      <c r="L37" s="3" t="s">
        <v>270</v>
      </c>
      <c r="M37" s="9">
        <v>45604</v>
      </c>
      <c r="N37" s="3" t="s">
        <v>97</v>
      </c>
      <c r="O37" s="3">
        <v>60000</v>
      </c>
      <c r="P37" s="3">
        <v>59000</v>
      </c>
      <c r="Q37" s="3">
        <v>30</v>
      </c>
      <c r="T37" s="3">
        <v>35</v>
      </c>
      <c r="U37" s="3" t="s">
        <v>396</v>
      </c>
      <c r="V37" s="3" t="s">
        <v>397</v>
      </c>
      <c r="W37" s="3" t="s">
        <v>398</v>
      </c>
      <c r="X37" s="3">
        <v>796789012</v>
      </c>
      <c r="Y37" s="3" t="s">
        <v>399</v>
      </c>
      <c r="Z37" s="3" t="s">
        <v>122</v>
      </c>
      <c r="AA37" s="3">
        <v>13000</v>
      </c>
      <c r="AB37" s="3" t="s">
        <v>36</v>
      </c>
      <c r="AE37" s="3">
        <v>35</v>
      </c>
      <c r="AF37" s="10">
        <v>45509</v>
      </c>
      <c r="AG37" s="3" t="s">
        <v>400</v>
      </c>
      <c r="AH37" s="3" t="s">
        <v>401</v>
      </c>
      <c r="AI37" s="4">
        <v>786789012</v>
      </c>
      <c r="AJ37" s="3" t="s">
        <v>402</v>
      </c>
    </row>
    <row r="38" spans="1:36">
      <c r="A38" s="3">
        <v>36</v>
      </c>
      <c r="B38" s="3" t="s">
        <v>403</v>
      </c>
      <c r="C38" s="3" t="s">
        <v>55</v>
      </c>
      <c r="D38" s="3">
        <v>90</v>
      </c>
      <c r="E38" s="3">
        <v>170000</v>
      </c>
      <c r="F38" s="3">
        <v>160</v>
      </c>
      <c r="G38" s="4">
        <v>254744678789</v>
      </c>
      <c r="H38" s="3" t="s">
        <v>404</v>
      </c>
      <c r="J38" s="3">
        <v>36</v>
      </c>
      <c r="K38" s="3" t="s">
        <v>405</v>
      </c>
      <c r="L38" s="3" t="s">
        <v>205</v>
      </c>
      <c r="M38" s="9">
        <v>45645</v>
      </c>
      <c r="N38" s="3" t="s">
        <v>122</v>
      </c>
      <c r="O38" s="3">
        <v>80000</v>
      </c>
      <c r="P38" s="3">
        <v>85000</v>
      </c>
      <c r="Q38" s="3">
        <v>35</v>
      </c>
      <c r="T38" s="3">
        <v>36</v>
      </c>
      <c r="U38" s="3" t="s">
        <v>406</v>
      </c>
      <c r="V38" s="3" t="s">
        <v>407</v>
      </c>
      <c r="W38" s="3" t="s">
        <v>408</v>
      </c>
      <c r="X38" s="3">
        <v>717890123</v>
      </c>
      <c r="Y38" s="3" t="s">
        <v>96</v>
      </c>
      <c r="Z38" s="3" t="s">
        <v>97</v>
      </c>
      <c r="AA38" s="3">
        <v>7000</v>
      </c>
      <c r="AB38" s="3" t="s">
        <v>50</v>
      </c>
      <c r="AE38" s="3">
        <v>36</v>
      </c>
      <c r="AF38" s="10">
        <v>45514</v>
      </c>
      <c r="AG38" s="3" t="s">
        <v>409</v>
      </c>
      <c r="AH38" s="3" t="s">
        <v>410</v>
      </c>
      <c r="AI38" s="4">
        <v>797890123</v>
      </c>
      <c r="AJ38" s="3" t="s">
        <v>411</v>
      </c>
    </row>
    <row r="39" spans="1:36">
      <c r="A39" s="3">
        <v>37</v>
      </c>
      <c r="B39" s="3" t="s">
        <v>412</v>
      </c>
      <c r="C39" s="3" t="s">
        <v>70</v>
      </c>
      <c r="D39" s="3">
        <v>120</v>
      </c>
      <c r="E39" s="3">
        <v>250000</v>
      </c>
      <c r="F39" s="3">
        <v>250</v>
      </c>
      <c r="G39" s="4">
        <v>254755789890</v>
      </c>
      <c r="H39" s="3" t="s">
        <v>413</v>
      </c>
      <c r="J39" s="3">
        <v>37</v>
      </c>
      <c r="K39" s="3" t="s">
        <v>414</v>
      </c>
      <c r="L39" s="3" t="s">
        <v>31</v>
      </c>
      <c r="M39" s="9">
        <v>45300</v>
      </c>
      <c r="N39" s="3" t="s">
        <v>28</v>
      </c>
      <c r="O39" s="3">
        <v>350000</v>
      </c>
      <c r="P39" s="3">
        <v>340000</v>
      </c>
      <c r="Q39" s="3">
        <v>150</v>
      </c>
      <c r="T39" s="3">
        <v>37</v>
      </c>
      <c r="U39" s="3" t="s">
        <v>415</v>
      </c>
      <c r="V39" s="3" t="s">
        <v>416</v>
      </c>
      <c r="W39" s="3" t="s">
        <v>417</v>
      </c>
      <c r="X39" s="3">
        <v>728901234</v>
      </c>
      <c r="Y39" s="3" t="s">
        <v>418</v>
      </c>
      <c r="Z39" s="3" t="s">
        <v>28</v>
      </c>
      <c r="AA39" s="3">
        <v>6000</v>
      </c>
      <c r="AB39" s="3" t="s">
        <v>36</v>
      </c>
      <c r="AE39" s="3">
        <v>37</v>
      </c>
      <c r="AF39" s="10">
        <v>45519</v>
      </c>
      <c r="AG39" s="3" t="s">
        <v>419</v>
      </c>
      <c r="AH39" s="3" t="s">
        <v>420</v>
      </c>
      <c r="AI39" s="4">
        <v>718901234</v>
      </c>
      <c r="AJ39" s="3" t="s">
        <v>421</v>
      </c>
    </row>
    <row r="40" ht="18" customHeight="1" spans="1:36">
      <c r="A40" s="3">
        <v>38</v>
      </c>
      <c r="B40" s="3" t="s">
        <v>422</v>
      </c>
      <c r="C40" s="3" t="s">
        <v>41</v>
      </c>
      <c r="D40" s="3">
        <v>110</v>
      </c>
      <c r="E40" s="3">
        <v>80000</v>
      </c>
      <c r="F40" s="3">
        <v>60</v>
      </c>
      <c r="G40" s="4">
        <v>254766890901</v>
      </c>
      <c r="H40" s="3" t="s">
        <v>423</v>
      </c>
      <c r="J40" s="3">
        <v>38</v>
      </c>
      <c r="K40" s="3" t="s">
        <v>424</v>
      </c>
      <c r="L40" s="3" t="s">
        <v>58</v>
      </c>
      <c r="M40" s="9">
        <v>45337</v>
      </c>
      <c r="N40" s="3" t="s">
        <v>106</v>
      </c>
      <c r="O40" s="3">
        <v>150000</v>
      </c>
      <c r="P40" s="3">
        <v>145000</v>
      </c>
      <c r="Q40" s="3">
        <v>70</v>
      </c>
      <c r="T40" s="3">
        <v>38</v>
      </c>
      <c r="U40" s="3" t="s">
        <v>425</v>
      </c>
      <c r="V40" s="3" t="s">
        <v>60</v>
      </c>
      <c r="W40" s="3" t="s">
        <v>426</v>
      </c>
      <c r="X40" s="3">
        <v>739012345</v>
      </c>
      <c r="Y40" s="3" t="s">
        <v>427</v>
      </c>
      <c r="Z40" s="3" t="s">
        <v>70</v>
      </c>
      <c r="AA40" s="3">
        <v>5000</v>
      </c>
      <c r="AB40" s="3" t="s">
        <v>36</v>
      </c>
      <c r="AE40" s="3">
        <v>38</v>
      </c>
      <c r="AF40" s="10">
        <v>45524</v>
      </c>
      <c r="AG40" s="3" t="s">
        <v>428</v>
      </c>
      <c r="AH40" s="3" t="s">
        <v>429</v>
      </c>
      <c r="AI40" s="4">
        <v>729012345</v>
      </c>
      <c r="AJ40" s="3" t="s">
        <v>430</v>
      </c>
    </row>
    <row r="41" spans="1:36">
      <c r="A41" s="3">
        <v>39</v>
      </c>
      <c r="B41" s="3" t="s">
        <v>431</v>
      </c>
      <c r="C41" s="3" t="s">
        <v>45</v>
      </c>
      <c r="D41" s="3">
        <v>85</v>
      </c>
      <c r="E41" s="3">
        <v>90000</v>
      </c>
      <c r="F41" s="3">
        <v>55</v>
      </c>
      <c r="G41" s="4">
        <v>254777901012</v>
      </c>
      <c r="H41" s="3" t="s">
        <v>432</v>
      </c>
      <c r="J41" s="3">
        <v>39</v>
      </c>
      <c r="K41" s="3" t="s">
        <v>433</v>
      </c>
      <c r="L41" s="3" t="s">
        <v>81</v>
      </c>
      <c r="M41" s="9">
        <v>45379</v>
      </c>
      <c r="N41" s="3" t="s">
        <v>70</v>
      </c>
      <c r="O41" s="3">
        <v>250000</v>
      </c>
      <c r="P41" s="3">
        <v>255000</v>
      </c>
      <c r="Q41" s="3">
        <v>100</v>
      </c>
      <c r="T41" s="3">
        <v>39</v>
      </c>
      <c r="U41" s="3" t="s">
        <v>434</v>
      </c>
      <c r="V41" s="3" t="s">
        <v>83</v>
      </c>
      <c r="W41" s="3" t="s">
        <v>435</v>
      </c>
      <c r="X41" s="3">
        <v>740123456</v>
      </c>
      <c r="Y41" s="3" t="s">
        <v>436</v>
      </c>
      <c r="Z41" s="3" t="s">
        <v>41</v>
      </c>
      <c r="AA41" s="3">
        <v>10000</v>
      </c>
      <c r="AB41" s="3" t="s">
        <v>50</v>
      </c>
      <c r="AE41" s="3">
        <v>39</v>
      </c>
      <c r="AF41" s="10">
        <v>45536</v>
      </c>
      <c r="AG41" s="3" t="s">
        <v>437</v>
      </c>
      <c r="AH41" s="3" t="s">
        <v>438</v>
      </c>
      <c r="AI41" s="4">
        <v>730123456</v>
      </c>
      <c r="AJ41" s="3" t="s">
        <v>256</v>
      </c>
    </row>
    <row r="42" spans="1:36">
      <c r="A42" s="3">
        <v>40</v>
      </c>
      <c r="B42" s="3" t="s">
        <v>439</v>
      </c>
      <c r="C42" s="3" t="s">
        <v>28</v>
      </c>
      <c r="D42" s="3">
        <v>95</v>
      </c>
      <c r="E42" s="3">
        <v>400000</v>
      </c>
      <c r="F42" s="3">
        <v>400</v>
      </c>
      <c r="G42" s="4">
        <v>254788012123</v>
      </c>
      <c r="H42" s="3" t="s">
        <v>440</v>
      </c>
      <c r="J42" s="3">
        <v>40</v>
      </c>
      <c r="K42" s="3" t="s">
        <v>441</v>
      </c>
      <c r="L42" s="3" t="s">
        <v>227</v>
      </c>
      <c r="M42" s="9">
        <v>45403</v>
      </c>
      <c r="N42" s="3" t="s">
        <v>45</v>
      </c>
      <c r="O42" s="3">
        <v>500000</v>
      </c>
      <c r="P42" s="3">
        <v>510000</v>
      </c>
      <c r="Q42" s="3">
        <v>180</v>
      </c>
      <c r="T42" s="3">
        <v>40</v>
      </c>
      <c r="U42" s="3" t="s">
        <v>184</v>
      </c>
      <c r="V42" s="3" t="s">
        <v>33</v>
      </c>
      <c r="W42" s="3" t="s">
        <v>442</v>
      </c>
      <c r="X42" s="3">
        <v>751234567</v>
      </c>
      <c r="Y42" s="3" t="s">
        <v>443</v>
      </c>
      <c r="Z42" s="3" t="s">
        <v>55</v>
      </c>
      <c r="AA42" s="3">
        <v>2000</v>
      </c>
      <c r="AB42" s="3" t="s">
        <v>36</v>
      </c>
      <c r="AE42" s="3">
        <v>40</v>
      </c>
      <c r="AF42" s="10">
        <v>45540</v>
      </c>
      <c r="AG42" s="3" t="s">
        <v>444</v>
      </c>
      <c r="AH42" s="3" t="s">
        <v>445</v>
      </c>
      <c r="AI42" s="4">
        <v>741234567</v>
      </c>
      <c r="AJ42" s="3" t="s">
        <v>446</v>
      </c>
    </row>
    <row r="43" spans="1:36">
      <c r="A43" s="3">
        <v>41</v>
      </c>
      <c r="B43" s="3" t="s">
        <v>447</v>
      </c>
      <c r="C43" s="3" t="s">
        <v>106</v>
      </c>
      <c r="D43" s="3">
        <v>50</v>
      </c>
      <c r="E43" s="3">
        <v>150000</v>
      </c>
      <c r="F43" s="3">
        <v>130</v>
      </c>
      <c r="G43" s="4">
        <v>254799123234</v>
      </c>
      <c r="H43" s="3" t="s">
        <v>448</v>
      </c>
      <c r="J43" s="3">
        <v>41</v>
      </c>
      <c r="K43" s="3" t="s">
        <v>449</v>
      </c>
      <c r="L43" s="3" t="s">
        <v>450</v>
      </c>
      <c r="M43" s="9">
        <v>45442</v>
      </c>
      <c r="N43" s="3" t="s">
        <v>41</v>
      </c>
      <c r="O43" s="3">
        <v>150000</v>
      </c>
      <c r="P43" s="3">
        <v>140000</v>
      </c>
      <c r="Q43" s="3">
        <v>50</v>
      </c>
      <c r="T43" s="3">
        <v>41</v>
      </c>
      <c r="U43" s="3" t="s">
        <v>451</v>
      </c>
      <c r="V43" s="3" t="s">
        <v>452</v>
      </c>
      <c r="W43" s="3" t="s">
        <v>453</v>
      </c>
      <c r="X43" s="3">
        <v>762345678</v>
      </c>
      <c r="Y43" s="3" t="s">
        <v>454</v>
      </c>
      <c r="Z43" s="3" t="s">
        <v>106</v>
      </c>
      <c r="AA43" s="3">
        <v>4500</v>
      </c>
      <c r="AB43" s="3" t="s">
        <v>36</v>
      </c>
      <c r="AE43" s="3">
        <v>41</v>
      </c>
      <c r="AF43" s="10">
        <v>45545</v>
      </c>
      <c r="AG43" s="3" t="s">
        <v>455</v>
      </c>
      <c r="AH43" s="3" t="s">
        <v>456</v>
      </c>
      <c r="AI43" s="4">
        <v>752345678</v>
      </c>
      <c r="AJ43" s="3" t="s">
        <v>457</v>
      </c>
    </row>
    <row r="44" spans="1:36">
      <c r="A44" s="3">
        <v>42</v>
      </c>
      <c r="B44" s="3" t="s">
        <v>458</v>
      </c>
      <c r="C44" s="3" t="s">
        <v>97</v>
      </c>
      <c r="D44" s="3">
        <v>100</v>
      </c>
      <c r="E44" s="3">
        <v>50000</v>
      </c>
      <c r="F44" s="3">
        <v>25</v>
      </c>
      <c r="G44" s="4">
        <v>254710123345</v>
      </c>
      <c r="H44" s="3" t="s">
        <v>459</v>
      </c>
      <c r="J44" s="3">
        <v>42</v>
      </c>
      <c r="K44" s="3" t="s">
        <v>460</v>
      </c>
      <c r="L44" s="3" t="s">
        <v>461</v>
      </c>
      <c r="M44" s="9">
        <v>45651</v>
      </c>
      <c r="N44" s="3" t="s">
        <v>28</v>
      </c>
      <c r="O44" s="3">
        <v>1000000</v>
      </c>
      <c r="P44" s="3">
        <v>990000</v>
      </c>
      <c r="Q44" s="3">
        <v>300</v>
      </c>
      <c r="T44" s="3">
        <v>42</v>
      </c>
      <c r="U44" s="3" t="s">
        <v>462</v>
      </c>
      <c r="V44" s="3" t="s">
        <v>463</v>
      </c>
      <c r="W44" s="3" t="s">
        <v>464</v>
      </c>
      <c r="X44" s="3">
        <v>773456789</v>
      </c>
      <c r="Y44" s="3" t="s">
        <v>465</v>
      </c>
      <c r="Z44" s="3" t="s">
        <v>134</v>
      </c>
      <c r="AA44" s="3">
        <v>35000</v>
      </c>
      <c r="AB44" s="3" t="s">
        <v>36</v>
      </c>
      <c r="AE44" s="3">
        <v>42</v>
      </c>
      <c r="AF44" s="10">
        <v>45550</v>
      </c>
      <c r="AG44" s="3" t="s">
        <v>466</v>
      </c>
      <c r="AH44" s="3" t="s">
        <v>467</v>
      </c>
      <c r="AI44" s="4">
        <v>763456789</v>
      </c>
      <c r="AJ44" s="3" t="s">
        <v>468</v>
      </c>
    </row>
    <row r="45" spans="1:36">
      <c r="A45" s="3">
        <v>43</v>
      </c>
      <c r="B45" s="3" t="s">
        <v>469</v>
      </c>
      <c r="C45" s="3" t="s">
        <v>134</v>
      </c>
      <c r="D45" s="3">
        <v>80</v>
      </c>
      <c r="E45" s="3">
        <v>120000</v>
      </c>
      <c r="F45" s="3">
        <v>110</v>
      </c>
      <c r="G45" s="4">
        <v>254721234456</v>
      </c>
      <c r="H45" s="3" t="s">
        <v>470</v>
      </c>
      <c r="J45" s="3">
        <v>43</v>
      </c>
      <c r="K45" s="3" t="s">
        <v>471</v>
      </c>
      <c r="L45" s="3" t="s">
        <v>205</v>
      </c>
      <c r="M45" s="9">
        <v>45564</v>
      </c>
      <c r="N45" s="3" t="s">
        <v>55</v>
      </c>
      <c r="O45" s="3">
        <v>100000</v>
      </c>
      <c r="P45" s="3">
        <v>95000</v>
      </c>
      <c r="Q45" s="3">
        <v>40</v>
      </c>
      <c r="T45" s="3">
        <v>43</v>
      </c>
      <c r="U45" s="3" t="s">
        <v>472</v>
      </c>
      <c r="V45" s="3" t="s">
        <v>473</v>
      </c>
      <c r="W45" s="3" t="s">
        <v>474</v>
      </c>
      <c r="X45" s="3">
        <v>784567890</v>
      </c>
      <c r="Y45" s="3" t="s">
        <v>475</v>
      </c>
      <c r="Z45" s="3" t="s">
        <v>102</v>
      </c>
      <c r="AA45" s="3">
        <v>2500</v>
      </c>
      <c r="AB45" s="3" t="s">
        <v>50</v>
      </c>
      <c r="AE45" s="3">
        <v>43</v>
      </c>
      <c r="AF45" s="10">
        <v>45555</v>
      </c>
      <c r="AG45" s="3" t="s">
        <v>476</v>
      </c>
      <c r="AH45" s="3" t="s">
        <v>477</v>
      </c>
      <c r="AI45" s="4">
        <v>774567890</v>
      </c>
      <c r="AJ45" s="3" t="s">
        <v>478</v>
      </c>
    </row>
    <row r="46" spans="1:36">
      <c r="A46" s="3">
        <v>44</v>
      </c>
      <c r="B46" s="3" t="s">
        <v>479</v>
      </c>
      <c r="C46" s="3" t="s">
        <v>55</v>
      </c>
      <c r="D46" s="3">
        <v>75</v>
      </c>
      <c r="E46" s="3">
        <v>200000</v>
      </c>
      <c r="F46" s="3">
        <v>180</v>
      </c>
      <c r="G46" s="4">
        <v>254732345567</v>
      </c>
      <c r="H46" s="3" t="s">
        <v>480</v>
      </c>
      <c r="J46" s="3">
        <v>44</v>
      </c>
      <c r="K46" s="3" t="s">
        <v>481</v>
      </c>
      <c r="L46" s="3" t="s">
        <v>359</v>
      </c>
      <c r="M46" s="9">
        <v>45570</v>
      </c>
      <c r="N46" s="3" t="s">
        <v>70</v>
      </c>
      <c r="O46" s="3">
        <v>50000</v>
      </c>
      <c r="P46" s="3">
        <v>48000</v>
      </c>
      <c r="Q46" s="3">
        <v>20</v>
      </c>
      <c r="T46" s="3">
        <v>44</v>
      </c>
      <c r="U46" s="3" t="s">
        <v>482</v>
      </c>
      <c r="V46" s="3" t="s">
        <v>483</v>
      </c>
      <c r="W46" s="3" t="s">
        <v>484</v>
      </c>
      <c r="X46" s="3">
        <v>795678901</v>
      </c>
      <c r="Y46" s="3" t="s">
        <v>485</v>
      </c>
      <c r="Z46" s="3" t="s">
        <v>97</v>
      </c>
      <c r="AA46" s="3">
        <v>22000</v>
      </c>
      <c r="AB46" s="3" t="s">
        <v>36</v>
      </c>
      <c r="AE46" s="3">
        <v>44</v>
      </c>
      <c r="AF46" s="10">
        <v>45566</v>
      </c>
      <c r="AG46" s="3" t="s">
        <v>486</v>
      </c>
      <c r="AH46" s="3" t="s">
        <v>487</v>
      </c>
      <c r="AI46" s="4">
        <v>785678901</v>
      </c>
      <c r="AJ46" s="3" t="s">
        <v>488</v>
      </c>
    </row>
    <row r="47" spans="1:36">
      <c r="A47" s="3">
        <v>45</v>
      </c>
      <c r="B47" s="3" t="s">
        <v>489</v>
      </c>
      <c r="C47" s="3" t="s">
        <v>45</v>
      </c>
      <c r="D47" s="3">
        <v>70</v>
      </c>
      <c r="E47" s="3">
        <v>60000</v>
      </c>
      <c r="F47" s="3">
        <v>35</v>
      </c>
      <c r="G47" s="4">
        <v>254743456678</v>
      </c>
      <c r="H47" s="3" t="s">
        <v>490</v>
      </c>
      <c r="J47" s="3">
        <v>45</v>
      </c>
      <c r="K47" s="3" t="s">
        <v>491</v>
      </c>
      <c r="L47" s="3" t="s">
        <v>58</v>
      </c>
      <c r="M47" s="9">
        <v>45610</v>
      </c>
      <c r="N47" s="3" t="s">
        <v>41</v>
      </c>
      <c r="O47" s="3">
        <v>120000</v>
      </c>
      <c r="P47" s="3">
        <v>115000</v>
      </c>
      <c r="Q47" s="3">
        <v>60</v>
      </c>
      <c r="T47" s="3">
        <v>45</v>
      </c>
      <c r="U47" s="3" t="s">
        <v>492</v>
      </c>
      <c r="V47" s="3" t="s">
        <v>493</v>
      </c>
      <c r="W47" s="3" t="s">
        <v>178</v>
      </c>
      <c r="X47" s="3">
        <v>716789012</v>
      </c>
      <c r="Y47" s="3" t="s">
        <v>494</v>
      </c>
      <c r="Z47" s="3" t="s">
        <v>28</v>
      </c>
      <c r="AA47" s="3">
        <v>4500</v>
      </c>
      <c r="AB47" s="3" t="s">
        <v>50</v>
      </c>
      <c r="AE47" s="3">
        <v>45</v>
      </c>
      <c r="AF47" s="10">
        <v>45570</v>
      </c>
      <c r="AG47" s="3" t="s">
        <v>495</v>
      </c>
      <c r="AH47" s="3" t="s">
        <v>34</v>
      </c>
      <c r="AI47" s="4">
        <v>796789012</v>
      </c>
      <c r="AJ47" s="3" t="s">
        <v>496</v>
      </c>
    </row>
    <row r="48" spans="1:36">
      <c r="A48" s="3">
        <v>46</v>
      </c>
      <c r="B48" s="3" t="s">
        <v>497</v>
      </c>
      <c r="C48" s="3" t="s">
        <v>28</v>
      </c>
      <c r="D48" s="3">
        <v>90</v>
      </c>
      <c r="E48" s="3">
        <v>650000</v>
      </c>
      <c r="F48" s="3">
        <v>480</v>
      </c>
      <c r="G48" s="4">
        <v>254754567789</v>
      </c>
      <c r="H48" s="3" t="s">
        <v>498</v>
      </c>
      <c r="J48" s="3">
        <v>46</v>
      </c>
      <c r="K48" s="3" t="s">
        <v>499</v>
      </c>
      <c r="L48" s="3" t="s">
        <v>500</v>
      </c>
      <c r="M48" s="9">
        <v>45646</v>
      </c>
      <c r="N48" s="3" t="s">
        <v>28</v>
      </c>
      <c r="O48" s="3">
        <v>800000</v>
      </c>
      <c r="P48" s="3">
        <v>790000</v>
      </c>
      <c r="Q48" s="3">
        <v>270</v>
      </c>
      <c r="T48" s="3">
        <v>46</v>
      </c>
      <c r="U48" s="3" t="s">
        <v>501</v>
      </c>
      <c r="V48" s="3" t="s">
        <v>281</v>
      </c>
      <c r="W48" s="3" t="s">
        <v>502</v>
      </c>
      <c r="X48" s="3">
        <v>727890123</v>
      </c>
      <c r="Y48" s="3" t="s">
        <v>503</v>
      </c>
      <c r="Z48" s="3" t="s">
        <v>70</v>
      </c>
      <c r="AA48" s="3">
        <v>4000</v>
      </c>
      <c r="AB48" s="3" t="s">
        <v>36</v>
      </c>
      <c r="AE48" s="3">
        <v>46</v>
      </c>
      <c r="AF48" s="10">
        <v>45575</v>
      </c>
      <c r="AG48" s="3" t="s">
        <v>504</v>
      </c>
      <c r="AH48" s="3" t="s">
        <v>505</v>
      </c>
      <c r="AI48" s="4">
        <v>717890123</v>
      </c>
      <c r="AJ48" s="3" t="s">
        <v>355</v>
      </c>
    </row>
    <row r="49" spans="1:36">
      <c r="A49" s="3">
        <v>47</v>
      </c>
      <c r="B49" s="3" t="s">
        <v>506</v>
      </c>
      <c r="C49" s="3" t="s">
        <v>122</v>
      </c>
      <c r="D49" s="3">
        <v>85</v>
      </c>
      <c r="E49" s="3">
        <v>110000</v>
      </c>
      <c r="F49" s="3">
        <v>90</v>
      </c>
      <c r="G49" s="4">
        <v>254765678890</v>
      </c>
      <c r="H49" s="3" t="s">
        <v>507</v>
      </c>
      <c r="J49" s="3">
        <v>47</v>
      </c>
      <c r="K49" s="3" t="s">
        <v>508</v>
      </c>
      <c r="L49" s="3" t="s">
        <v>153</v>
      </c>
      <c r="M49" s="9">
        <v>45343</v>
      </c>
      <c r="N49" s="3" t="s">
        <v>70</v>
      </c>
      <c r="O49" s="3">
        <v>350000</v>
      </c>
      <c r="P49" s="3">
        <v>340000</v>
      </c>
      <c r="Q49" s="3">
        <v>130</v>
      </c>
      <c r="T49" s="3">
        <v>47</v>
      </c>
      <c r="U49" s="3" t="s">
        <v>59</v>
      </c>
      <c r="V49" s="3" t="s">
        <v>33</v>
      </c>
      <c r="W49" s="3" t="s">
        <v>509</v>
      </c>
      <c r="X49" s="3">
        <v>738901234</v>
      </c>
      <c r="Y49" s="3" t="s">
        <v>510</v>
      </c>
      <c r="Z49" s="3" t="s">
        <v>41</v>
      </c>
      <c r="AA49" s="3">
        <v>5000</v>
      </c>
      <c r="AB49" s="3" t="s">
        <v>36</v>
      </c>
      <c r="AE49" s="3">
        <v>47</v>
      </c>
      <c r="AF49" s="10">
        <v>45580</v>
      </c>
      <c r="AG49" s="3" t="s">
        <v>511</v>
      </c>
      <c r="AH49" s="3" t="s">
        <v>512</v>
      </c>
      <c r="AI49" s="4">
        <v>728901234</v>
      </c>
      <c r="AJ49" s="3" t="s">
        <v>513</v>
      </c>
    </row>
    <row r="50" spans="1:36">
      <c r="A50" s="3">
        <v>48</v>
      </c>
      <c r="B50" s="3" t="s">
        <v>514</v>
      </c>
      <c r="C50" s="3" t="s">
        <v>106</v>
      </c>
      <c r="D50" s="3">
        <v>60</v>
      </c>
      <c r="E50" s="3">
        <v>140000</v>
      </c>
      <c r="F50" s="3">
        <v>100</v>
      </c>
      <c r="G50" s="4">
        <v>254776789901</v>
      </c>
      <c r="H50" s="3" t="s">
        <v>515</v>
      </c>
      <c r="J50" s="3">
        <v>48</v>
      </c>
      <c r="K50" s="3" t="s">
        <v>516</v>
      </c>
      <c r="L50" s="3" t="s">
        <v>44</v>
      </c>
      <c r="M50" s="9">
        <v>45370</v>
      </c>
      <c r="N50" s="3" t="s">
        <v>45</v>
      </c>
      <c r="O50" s="3">
        <v>600000</v>
      </c>
      <c r="P50" s="3">
        <v>620000</v>
      </c>
      <c r="Q50" s="3">
        <v>150</v>
      </c>
      <c r="T50" s="3">
        <v>48</v>
      </c>
      <c r="U50" s="3" t="s">
        <v>206</v>
      </c>
      <c r="V50" s="3" t="s">
        <v>164</v>
      </c>
      <c r="W50" s="3" t="s">
        <v>517</v>
      </c>
      <c r="X50" s="3">
        <v>749012345</v>
      </c>
      <c r="Y50" s="3" t="s">
        <v>518</v>
      </c>
      <c r="Z50" s="3" t="s">
        <v>106</v>
      </c>
      <c r="AA50" s="3">
        <v>18000</v>
      </c>
      <c r="AB50" s="3" t="s">
        <v>50</v>
      </c>
      <c r="AE50" s="3">
        <v>48</v>
      </c>
      <c r="AF50" s="10">
        <v>45585</v>
      </c>
      <c r="AG50" s="3" t="s">
        <v>519</v>
      </c>
      <c r="AH50" s="3" t="s">
        <v>520</v>
      </c>
      <c r="AI50" s="4">
        <v>739012345</v>
      </c>
      <c r="AJ50" s="3" t="s">
        <v>39</v>
      </c>
    </row>
    <row r="51" spans="1:36">
      <c r="A51" s="3">
        <v>49</v>
      </c>
      <c r="B51" s="3" t="s">
        <v>521</v>
      </c>
      <c r="C51" s="3" t="s">
        <v>41</v>
      </c>
      <c r="D51" s="3">
        <v>100</v>
      </c>
      <c r="E51" s="3">
        <v>550000</v>
      </c>
      <c r="F51" s="3">
        <v>500</v>
      </c>
      <c r="G51" s="4">
        <v>254787890123</v>
      </c>
      <c r="H51" s="3" t="s">
        <v>522</v>
      </c>
      <c r="J51" s="3">
        <v>49</v>
      </c>
      <c r="K51" s="3" t="s">
        <v>523</v>
      </c>
      <c r="L51" s="3" t="s">
        <v>117</v>
      </c>
      <c r="M51" s="9">
        <v>45412</v>
      </c>
      <c r="N51" s="3" t="s">
        <v>97</v>
      </c>
      <c r="O51" s="3">
        <v>400000</v>
      </c>
      <c r="P51" s="3">
        <v>390000</v>
      </c>
      <c r="Q51" s="3">
        <v>120</v>
      </c>
      <c r="T51" s="3">
        <v>49</v>
      </c>
      <c r="U51" s="3" t="s">
        <v>378</v>
      </c>
      <c r="V51" s="3" t="s">
        <v>397</v>
      </c>
      <c r="W51" s="3" t="s">
        <v>524</v>
      </c>
      <c r="X51" s="3">
        <v>750123456</v>
      </c>
      <c r="Y51" s="3" t="s">
        <v>525</v>
      </c>
      <c r="Z51" s="3" t="s">
        <v>102</v>
      </c>
      <c r="AA51" s="3">
        <v>3000</v>
      </c>
      <c r="AB51" s="3" t="s">
        <v>36</v>
      </c>
      <c r="AE51" s="3">
        <v>49</v>
      </c>
      <c r="AF51" s="10">
        <v>45597</v>
      </c>
      <c r="AG51" s="3" t="s">
        <v>526</v>
      </c>
      <c r="AH51" s="3" t="s">
        <v>527</v>
      </c>
      <c r="AI51" s="4">
        <v>740123456</v>
      </c>
      <c r="AJ51" s="3" t="s">
        <v>528</v>
      </c>
    </row>
    <row r="52" spans="1:36">
      <c r="A52" s="3">
        <v>50</v>
      </c>
      <c r="B52" s="3" t="s">
        <v>529</v>
      </c>
      <c r="C52" s="3" t="s">
        <v>28</v>
      </c>
      <c r="D52" s="3">
        <v>120</v>
      </c>
      <c r="E52" s="3">
        <v>300000</v>
      </c>
      <c r="F52" s="3">
        <v>270</v>
      </c>
      <c r="G52" s="4">
        <v>254798901234</v>
      </c>
      <c r="H52" s="3" t="s">
        <v>530</v>
      </c>
      <c r="J52" s="3">
        <v>50</v>
      </c>
      <c r="K52" s="3" t="s">
        <v>531</v>
      </c>
      <c r="L52" s="3" t="s">
        <v>461</v>
      </c>
      <c r="M52" s="9">
        <v>45439</v>
      </c>
      <c r="N52" s="3" t="s">
        <v>106</v>
      </c>
      <c r="O52" s="3">
        <v>250000</v>
      </c>
      <c r="P52" s="3">
        <v>240000</v>
      </c>
      <c r="Q52" s="3">
        <v>100</v>
      </c>
      <c r="T52" s="3">
        <v>50</v>
      </c>
      <c r="U52" s="3" t="s">
        <v>228</v>
      </c>
      <c r="V52" s="3" t="s">
        <v>83</v>
      </c>
      <c r="W52" s="3" t="s">
        <v>532</v>
      </c>
      <c r="X52" s="3">
        <v>761234567</v>
      </c>
      <c r="Y52" s="3" t="s">
        <v>533</v>
      </c>
      <c r="Z52" s="3" t="s">
        <v>134</v>
      </c>
      <c r="AA52" s="3">
        <v>19000</v>
      </c>
      <c r="AB52" s="3" t="s">
        <v>36</v>
      </c>
      <c r="AE52" s="3">
        <v>50</v>
      </c>
      <c r="AF52" s="10">
        <v>45601</v>
      </c>
      <c r="AG52" s="3" t="s">
        <v>534</v>
      </c>
      <c r="AH52" s="3" t="s">
        <v>535</v>
      </c>
      <c r="AI52" s="4">
        <v>751234567</v>
      </c>
      <c r="AJ52" s="3" t="s">
        <v>169</v>
      </c>
    </row>
    <row r="55" spans="1:2">
      <c r="A55" s="5"/>
      <c r="B55" s="1" t="s">
        <v>536</v>
      </c>
    </row>
    <row r="56" spans="2:6">
      <c r="B56" t="s">
        <v>537</v>
      </c>
      <c r="C56" t="s">
        <v>538</v>
      </c>
      <c r="E56" s="6" t="s">
        <v>539</v>
      </c>
      <c r="F56" s="6"/>
    </row>
    <row r="57" spans="2:5">
      <c r="B57" s="7" t="s">
        <v>150</v>
      </c>
      <c r="C57" s="7">
        <v>1</v>
      </c>
      <c r="E57" s="8">
        <f>SUM(E3:E52)</f>
        <v>11610000</v>
      </c>
    </row>
    <row r="58" spans="2:3">
      <c r="B58" t="s">
        <v>55</v>
      </c>
      <c r="C58">
        <f>COUNTIF(C2:C52,"Eldoret")</f>
        <v>5</v>
      </c>
    </row>
    <row r="59" spans="2:3">
      <c r="B59" t="s">
        <v>102</v>
      </c>
      <c r="C59">
        <f>COUNTIF(C2:C53,"Kakamega")</f>
        <v>2</v>
      </c>
    </row>
    <row r="60" spans="2:3">
      <c r="B60" t="s">
        <v>122</v>
      </c>
      <c r="C60">
        <f>COUNTIF(C2:C54,"Kericho")</f>
        <v>3</v>
      </c>
    </row>
    <row r="61" spans="2:3">
      <c r="B61" t="s">
        <v>97</v>
      </c>
      <c r="C61">
        <f>COUNTIF(C2:C55,"Kisii")</f>
        <v>3</v>
      </c>
    </row>
    <row r="62" spans="2:3">
      <c r="B62" t="s">
        <v>41</v>
      </c>
      <c r="C62">
        <f>COUNTIF(C2:C57,"Kisumu")</f>
        <v>6</v>
      </c>
    </row>
    <row r="63" spans="2:3">
      <c r="B63" t="s">
        <v>106</v>
      </c>
      <c r="C63">
        <f>COUNTIF(C2:C58,"Machakos")</f>
        <v>5</v>
      </c>
    </row>
    <row r="64" spans="2:3">
      <c r="B64" t="s">
        <v>45</v>
      </c>
      <c r="C64">
        <f>COUNTIF(C2:C59,"Mombasa")</f>
        <v>6</v>
      </c>
    </row>
    <row r="65" spans="2:3">
      <c r="B65" t="s">
        <v>28</v>
      </c>
      <c r="C65">
        <f>COUNTIF(C2:C60,"Nairobi")</f>
        <v>10</v>
      </c>
    </row>
    <row r="66" spans="2:3">
      <c r="B66" t="s">
        <v>70</v>
      </c>
      <c r="C66">
        <f>COUNTIF(C2:C61,"Nakuru")</f>
        <v>6</v>
      </c>
    </row>
    <row r="67" spans="2:3">
      <c r="B67" t="s">
        <v>134</v>
      </c>
      <c r="C67">
        <f>COUNTIF(C2:C62,"Nyeri")</f>
        <v>3</v>
      </c>
    </row>
  </sheetData>
  <mergeCells count="5">
    <mergeCell ref="A1:B1"/>
    <mergeCell ref="J1:K1"/>
    <mergeCell ref="T1:U1"/>
    <mergeCell ref="AE1:AF1"/>
    <mergeCell ref="E56:F56"/>
  </mergeCell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Gwendolyn Amanda</cp:lastModifiedBy>
  <dcterms:created xsi:type="dcterms:W3CDTF">2024-09-07T03:35:00Z</dcterms:created>
  <dcterms:modified xsi:type="dcterms:W3CDTF">2024-09-07T10:50:48Z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129E6985C3EC4EFF9B6CA26870D33850_11</vt:lpwstr>
  </property>
  <property fmtid="{D5CDD505-2E9C-101B-9397-08002B2CF9AE}" pid="3" name="KSOProductBuildVer">
    <vt:lpwstr>1033-12.2.0.17562</vt:lpwstr>
  </property>
  <property fmtid="{D5CDD505-2E9C-101B-9397-08002B2CF9AE}" pid="4" name="KSOReadingLayout">
    <vt:bool>true</vt:bool>
  </property>
</Properties>
</file>