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20190331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1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63620" vbProcedure="false">Sheet1!$L$2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Sheet1!$125:$125,Sheet1!$126:$126,Sheet1!$127:$127,Sheet1!$128:$128,Sheet1!$133:$133,Sheet1!$134:$134,Sheet1!$135:$135,Sheet1!$136:$136,Sheet1!$137:$137,Sheet1!$138:$138,Sheet1!$139:$139,Sheet1!$140:$140,Sheet1!$141:$141,Sheet1!$142:$142</definedName>
    <definedName function="false" hidden="false" localSheetId="1" name="QB_FORMULA_0" vbProcedure="false">Sheet1!$L$6,Sheet1!$L$7,Sheet1!$L$8,Sheet1!$L$10,Sheet1!$H$11,Sheet1!$J$11,Sheet1!$L$11,Sheet1!$L$12,Sheet1!$H$16,Sheet1!$L$18,Sheet1!$L$19,Sheet1!$L$20,Sheet1!$L$21,Sheet1!$H$22,Sheet1!$J$22,Sheet1!$L$22</definedName>
    <definedName function="false" hidden="false" localSheetId="1" name="QB_FORMULA_1" vbProcedure="false">Sheet1!$L$23,Sheet1!$H$24,Sheet1!$J$24,Sheet1!$L$24,Sheet1!$H$25,Sheet1!$J$25,Sheet1!$L$25,Sheet1!$L$28,Sheet1!$L$29,Sheet1!$L$30,Sheet1!$L$31,Sheet1!$L$32,Sheet1!$L$33,Sheet1!$L$34,Sheet1!$L$35,Sheet1!$L$36</definedName>
    <definedName function="false" hidden="false" localSheetId="1" name="QB_FORMULA_2" vbProcedure="false">Sheet1!$H$37,Sheet1!$J$37,Sheet1!$L$37,Sheet1!$L$39,Sheet1!$L$40,Sheet1!$H$41,Sheet1!$J$41,Sheet1!$L$41,Sheet1!$L$43,Sheet1!$L$44,Sheet1!$L$45,Sheet1!$H$46,Sheet1!$J$46,Sheet1!$L$46,Sheet1!$L$48,Sheet1!$H$49</definedName>
    <definedName function="false" hidden="false" localSheetId="1" name="QB_FORMULA_3" vbProcedure="false">Sheet1!$J$49,Sheet1!$L$49,Sheet1!$L$51,Sheet1!$L$52,Sheet1!$L$53,Sheet1!$L$54,Sheet1!$H$55,Sheet1!$J$55,Sheet1!$L$55,Sheet1!$L$57,Sheet1!$L$58,Sheet1!$L$59,Sheet1!$H$60,Sheet1!$J$60,Sheet1!$L$60,Sheet1!$L$62</definedName>
    <definedName function="false" hidden="false" localSheetId="1" name="QB_FORMULA_4" vbProcedure="false">Sheet1!$L$63,Sheet1!$L$64,Sheet1!$L$65,Sheet1!$H$66,Sheet1!$J$66,Sheet1!$L$66,Sheet1!$L$68,Sheet1!$L$69,Sheet1!$L$70,Sheet1!$L$71,Sheet1!$L$72,Sheet1!$L$73,Sheet1!$L$74,Sheet1!$L$75,Sheet1!$L$76,Sheet1!$L$77</definedName>
    <definedName function="false" hidden="false" localSheetId="1" name="QB_FORMULA_5" vbProcedure="false">Sheet1!$H$78,Sheet1!$J$78,Sheet1!$L$78,Sheet1!$L$81,Sheet1!$L$82,Sheet1!$L$83,Sheet1!$H$84,Sheet1!$J$84,Sheet1!$L$84,Sheet1!$L$85,Sheet1!$L$86,Sheet1!$L$87,Sheet1!$L$89,Sheet1!$L$90,Sheet1!$L$91,Sheet1!$H$92</definedName>
    <definedName function="false" hidden="false" localSheetId="1" name="QB_FORMULA_6" vbProcedure="false">Sheet1!$J$92,Sheet1!$L$92,Sheet1!$L$94,Sheet1!$L$95,Sheet1!$H$96,Sheet1!$J$96,Sheet1!$L$96,Sheet1!$L$98,Sheet1!$L$99,Sheet1!$L$100,Sheet1!$L$101,Sheet1!$L$102,Sheet1!$L$103,Sheet1!$L$104,Sheet1!$L$105,Sheet1!$H$106</definedName>
    <definedName function="false" hidden="false" localSheetId="1" name="QB_FORMULA_7" vbProcedure="false">Sheet1!$J$106,Sheet1!$L$106,Sheet1!$L$108,Sheet1!$L$109,Sheet1!$L$110,Sheet1!$H$111,Sheet1!$J$111,Sheet1!$L$111,Sheet1!$H$112,Sheet1!$J$112,Sheet1!$L$112,Sheet1!$H$113,Sheet1!$J$113,Sheet1!$L$113,Sheet1!$H$129,Sheet1!$H$130</definedName>
    <definedName function="false" hidden="false" localSheetId="1" name="QB_FORMULA_8" vbProcedure="false">Sheet1!$H$143,Sheet1!$H$144,Sheet1!$H$145,Sheet1!$H$146,Sheet1!$J$146,Sheet1!$L$146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Sheet1!$A$146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Sheet1!$B$145</definedName>
    <definedName function="false" hidden="false" localSheetId="1" name="QB_ROW_23021" vbProcedure="false">Sheet1!$C$115</definedName>
    <definedName function="false" hidden="false" localSheetId="1" name="QB_ROW_23321" vbProcedure="false">Sheet1!$C$130</definedName>
    <definedName function="false" hidden="false" localSheetId="1" name="QB_ROW_24021" vbProcedure="false">Sheet1!$C$131</definedName>
    <definedName function="false" hidden="false" localSheetId="1" name="QB_ROW_24250" vbProcedure="false">Sheet1!$F$64</definedName>
    <definedName function="false" hidden="false" localSheetId="1" name="QB_ROW_24321" vbProcedure="false">Sheet1!$C$144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63240" vbProcedure="false">Sheet1!$E$121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Sheet1!$E$126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19240" vbProcedure="false">Sheet1!$E$137</definedName>
    <definedName function="false" hidden="false" localSheetId="1" name="QB_ROW_621240" vbProcedure="false">Sheet1!$E$123</definedName>
    <definedName function="false" hidden="false" localSheetId="1" name="QB_ROW_623240" vbProcedure="false">Sheet1!$E$117</definedName>
    <definedName function="false" hidden="false" localSheetId="1" name="QB_ROW_624240" vbProcedure="false">Sheet1!$E$133</definedName>
    <definedName function="false" hidden="false" localSheetId="1" name="QB_ROW_627240" vbProcedure="false">Sheet1!$E$140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53030" vbProcedure="false">Sheet1!$D$116</definedName>
    <definedName function="false" hidden="false" localSheetId="1" name="QB_ROW_653330" vbProcedure="false">Sheet1!$D$129</definedName>
    <definedName function="false" hidden="false" localSheetId="1" name="QB_ROW_655240" vbProcedure="false">Sheet1!$E$119</definedName>
    <definedName function="false" hidden="false" localSheetId="1" name="QB_ROW_656240" vbProcedure="false">Sheet1!$E$128</definedName>
    <definedName function="false" hidden="false" localSheetId="1" name="QB_ROW_657240" vbProcedure="false">Sheet1!$E$127</definedName>
    <definedName function="false" hidden="false" localSheetId="1" name="QB_ROW_658240" vbProcedure="false">Sheet1!$E$125</definedName>
    <definedName function="false" hidden="false" localSheetId="1" name="QB_ROW_660240" vbProcedure="false">Sheet1!$E$122</definedName>
    <definedName function="false" hidden="false" localSheetId="1" name="QB_ROW_661030" vbProcedure="false">Sheet1!$D$132</definedName>
    <definedName function="false" hidden="false" localSheetId="1" name="QB_ROW_661330" vbProcedure="false">Sheet1!$D$143</definedName>
    <definedName function="false" hidden="false" localSheetId="1" name="QB_ROW_662240" vbProcedure="false">Sheet1!$E$135</definedName>
    <definedName function="false" hidden="false" localSheetId="1" name="QB_ROW_663240" vbProcedure="false">Sheet1!$E$142</definedName>
    <definedName function="false" hidden="false" localSheetId="1" name="QB_ROW_664240" vbProcedure="false">Sheet1!$E$139</definedName>
    <definedName function="false" hidden="false" localSheetId="1" name="QB_ROW_666240" vbProcedure="false">Sheet1!$E$136</definedName>
    <definedName function="false" hidden="false" localSheetId="1" name="QB_ROW_688240" vbProcedure="false">Sheet1!$E$141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Sheet1!$E$120</definedName>
    <definedName function="false" hidden="false" localSheetId="1" name="QB_ROW_715240" vbProcedure="false">Sheet1!$E$118</definedName>
    <definedName function="false" hidden="false" localSheetId="1" name="QB_ROW_716240" vbProcedure="false">Sheet1!$E$134</definedName>
    <definedName function="false" hidden="false" localSheetId="1" name="QB_ROW_724240" vbProcedure="false">Sheet1!$E$124</definedName>
    <definedName function="false" hidden="false" localSheetId="1" name="QB_ROW_725240" vbProcedure="false">Sheet1!$E$138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  <definedName function="false" hidden="false" localSheetId="1" name="_xlnm.Print_Titles_0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<sst xmlns="http://schemas.openxmlformats.org/spreadsheetml/2006/main" count="148" uniqueCount="142">
  <si>
    <t xml:space="preserve">Jan - Mar 19</t>
  </si>
  <si>
    <t xml:space="preserve">Budget</t>
  </si>
  <si>
    <t xml:space="preserve">$ Over 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</si>
  <si>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</si>
  <si>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</si>
  <si>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</si>
  <si>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</si>
  <si>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1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</si>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</sst>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30</xdr:row>
      <xdr:rowOff>65520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7988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84" activePane="bottomRight" state="frozen"/>
      <selection pane="topLeft" activeCell="A1" activeCellId="0" sqref="A1"/>
      <selection pane="topRight" activeCell="H1" activeCellId="0" sqref="H1"/>
      <selection pane="bottomLeft" activeCell="A84" activeCellId="0" sqref="A84"/>
      <selection pane="bottomRight" activeCell="P14" activeCellId="0" sqref="P14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29"/>
    <col collapsed="false" customWidth="true" hidden="false" outlineLevel="0" max="9" min="9" style="3" width="6.23"/>
    <col collapsed="false" customWidth="true" hidden="false" outlineLevel="0" max="10" min="10" style="0" width="8.71"/>
    <col collapsed="false" customWidth="true" hidden="false" outlineLevel="0" max="11" min="11" style="0" width="2.31"/>
    <col collapsed="false" customWidth="true" hidden="false" outlineLevel="0" max="12" min="12" style="0" width="11.9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  <c r="K1" s="7"/>
      <c r="L1" s="5"/>
    </row>
    <row r="2" s="12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  <c r="K2" s="11"/>
      <c r="L2" s="9" t="s">
        <v>2</v>
      </c>
    </row>
    <row r="3" customFormat="false" ht="13.8" hidden="false" customHeight="false" outlineLevel="0" collapsed="false">
      <c r="A3" s="4"/>
      <c r="B3" s="4" t="s">
        <v>3</v>
      </c>
      <c r="C3" s="4"/>
      <c r="D3" s="4"/>
      <c r="E3" s="4"/>
      <c r="F3" s="4"/>
      <c r="G3" s="4"/>
      <c r="H3" s="13"/>
      <c r="I3" s="14"/>
      <c r="J3" s="13"/>
      <c r="K3" s="14"/>
      <c r="L3" s="13"/>
    </row>
    <row r="4" customFormat="false" ht="13.8" hidden="false" customHeight="false" outlineLevel="0" collapsed="false">
      <c r="A4" s="4"/>
      <c r="B4" s="4"/>
      <c r="C4" s="4"/>
      <c r="D4" s="4" t="s">
        <v>4</v>
      </c>
      <c r="E4" s="4"/>
      <c r="F4" s="4"/>
      <c r="G4" s="4"/>
      <c r="H4" s="13"/>
      <c r="I4" s="14"/>
      <c r="J4" s="13"/>
      <c r="K4" s="14"/>
      <c r="L4" s="13"/>
    </row>
    <row r="5" customFormat="false" ht="13.8" hidden="false" customHeight="false" outlineLevel="0" collapsed="false">
      <c r="A5" s="4"/>
      <c r="B5" s="4"/>
      <c r="C5" s="4"/>
      <c r="D5" s="4"/>
      <c r="E5" s="4" t="s">
        <v>5</v>
      </c>
      <c r="F5" s="4"/>
      <c r="G5" s="4"/>
      <c r="H5" s="13"/>
      <c r="I5" s="14"/>
      <c r="J5" s="13"/>
      <c r="K5" s="14"/>
      <c r="L5" s="13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6</v>
      </c>
      <c r="G6" s="4"/>
      <c r="H6" s="13" t="n">
        <v>575</v>
      </c>
      <c r="I6" s="15" t="s">
        <v>7</v>
      </c>
      <c r="J6" s="13" t="n">
        <v>375</v>
      </c>
      <c r="K6" s="14"/>
      <c r="L6" s="13" t="n">
        <f aca="false">ROUND((H6-J6),5)</f>
        <v>200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8</v>
      </c>
      <c r="G7" s="4"/>
      <c r="H7" s="13" t="n">
        <v>340</v>
      </c>
      <c r="I7" s="16" t="n">
        <f aca="false">IF(ISNUMBER(H7),I6+1,I6)</f>
        <v>2</v>
      </c>
      <c r="J7" s="13" t="n">
        <v>225</v>
      </c>
      <c r="K7" s="14"/>
      <c r="L7" s="13" t="n">
        <f aca="false">ROUND((H7-J7),5)</f>
        <v>115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9</v>
      </c>
      <c r="G8" s="4"/>
      <c r="H8" s="13" t="n">
        <v>0</v>
      </c>
      <c r="I8" s="16" t="n">
        <f aca="false">IF(ISNUMBER(H8),I7+1,I7)</f>
        <v>3</v>
      </c>
      <c r="J8" s="13" t="n">
        <v>0</v>
      </c>
      <c r="K8" s="14"/>
      <c r="L8" s="13" t="n">
        <f aca="false">ROUND((H8-J8),5)</f>
        <v>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10</v>
      </c>
      <c r="G9" s="4"/>
      <c r="H9" s="13" t="n">
        <v>25</v>
      </c>
      <c r="I9" s="16" t="n">
        <f aca="false">IF(ISNUMBER(H9),I8+1,I8)</f>
        <v>4</v>
      </c>
      <c r="J9" s="13"/>
      <c r="K9" s="14"/>
      <c r="L9" s="13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 t="s">
        <v>11</v>
      </c>
      <c r="G10" s="4"/>
      <c r="H10" s="17" t="n">
        <v>87233.86</v>
      </c>
      <c r="I10" s="16" t="n">
        <f aca="false">IF(ISNUMBER(H10),I9+1,I9)</f>
        <v>5</v>
      </c>
      <c r="J10" s="17" t="n">
        <v>95400</v>
      </c>
      <c r="K10" s="14"/>
      <c r="L10" s="17" t="n">
        <f aca="false">ROUND((H10-J10),5)</f>
        <v>-8166.14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12</v>
      </c>
      <c r="F11" s="4"/>
      <c r="G11" s="4"/>
      <c r="H11" s="13" t="n">
        <f aca="false">ROUND(SUM(H5:H10),5)</f>
        <v>88173.86</v>
      </c>
      <c r="I11" s="16" t="n">
        <f aca="false">IF(ISNUMBER(H11),I10+1,I10)</f>
        <v>6</v>
      </c>
      <c r="J11" s="13" t="n">
        <f aca="false">ROUND(SUM(J5:J10),5)</f>
        <v>96000</v>
      </c>
      <c r="K11" s="14"/>
      <c r="L11" s="13" t="n">
        <f aca="false">ROUND((H11-J11),5)</f>
        <v>-7826.14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13</v>
      </c>
      <c r="F12" s="4"/>
      <c r="G12" s="4"/>
      <c r="H12" s="13" t="n">
        <v>2595</v>
      </c>
      <c r="I12" s="16" t="n">
        <f aca="false">IF(ISNUMBER(H12),I11+1,I11)</f>
        <v>7</v>
      </c>
      <c r="J12" s="13" t="n">
        <v>2595</v>
      </c>
      <c r="K12" s="14"/>
      <c r="L12" s="13" t="n">
        <f aca="false">ROUND((H12-J12),5)</f>
        <v>0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14</v>
      </c>
      <c r="F13" s="4"/>
      <c r="G13" s="4"/>
      <c r="H13" s="13"/>
      <c r="I13" s="16" t="n">
        <f aca="false">IF(ISNUMBER(H13),I12+1,I12)</f>
        <v>7</v>
      </c>
      <c r="J13" s="13"/>
      <c r="K13" s="14"/>
      <c r="L13" s="13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15</v>
      </c>
      <c r="G14" s="4"/>
      <c r="H14" s="13" t="n">
        <v>148.05</v>
      </c>
      <c r="I14" s="16" t="n">
        <f aca="false">IF(ISNUMBER(H14),I13+1,I13)</f>
        <v>8</v>
      </c>
      <c r="J14" s="13"/>
      <c r="K14" s="14"/>
      <c r="L14" s="13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16</v>
      </c>
      <c r="G15" s="4"/>
      <c r="H15" s="17" t="n">
        <v>1314.22</v>
      </c>
      <c r="I15" s="16" t="n">
        <f aca="false">IF(ISNUMBER(H15),I14+1,I14)</f>
        <v>9</v>
      </c>
      <c r="J15" s="13"/>
      <c r="K15" s="14"/>
      <c r="L15" s="13"/>
    </row>
    <row r="16" customFormat="false" ht="13.8" hidden="false" customHeight="false" outlineLevel="0" collapsed="false">
      <c r="A16" s="4"/>
      <c r="B16" s="4"/>
      <c r="C16" s="4"/>
      <c r="D16" s="4"/>
      <c r="E16" s="4" t="s">
        <v>17</v>
      </c>
      <c r="F16" s="4"/>
      <c r="G16" s="4"/>
      <c r="H16" s="13" t="n">
        <f aca="false">ROUND(SUM(H13:H15),5)</f>
        <v>1462.27</v>
      </c>
      <c r="I16" s="16" t="n">
        <f aca="false">IF(ISNUMBER(H16),I15+1,I15)</f>
        <v>10</v>
      </c>
      <c r="J16" s="13"/>
      <c r="K16" s="14"/>
      <c r="L16" s="13"/>
    </row>
    <row r="17" customFormat="false" ht="13.8" hidden="false" customHeight="false" outlineLevel="0" collapsed="false">
      <c r="A17" s="4"/>
      <c r="B17" s="4"/>
      <c r="C17" s="4"/>
      <c r="D17" s="4"/>
      <c r="E17" s="4" t="s">
        <v>18</v>
      </c>
      <c r="F17" s="4"/>
      <c r="G17" s="4"/>
      <c r="H17" s="13"/>
      <c r="I17" s="16" t="n">
        <f aca="false">IF(ISNUMBER(H17),I16+1,I16)</f>
        <v>10</v>
      </c>
      <c r="J17" s="13"/>
      <c r="K17" s="14"/>
      <c r="L17" s="13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19</v>
      </c>
      <c r="G18" s="4"/>
      <c r="H18" s="13" t="n">
        <v>300</v>
      </c>
      <c r="I18" s="16" t="n">
        <f aca="false">IF(ISNUMBER(H18),I17+1,I17)</f>
        <v>11</v>
      </c>
      <c r="J18" s="13" t="n">
        <v>300</v>
      </c>
      <c r="K18" s="14"/>
      <c r="L18" s="13" t="n">
        <f aca="false">ROUND((H18-J18),5)</f>
        <v>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20</v>
      </c>
      <c r="G19" s="4"/>
      <c r="H19" s="13" t="n">
        <v>30</v>
      </c>
      <c r="I19" s="16" t="n">
        <f aca="false">IF(ISNUMBER(H19),I18+1,I18)</f>
        <v>12</v>
      </c>
      <c r="J19" s="13" t="n">
        <v>100</v>
      </c>
      <c r="K19" s="14"/>
      <c r="L19" s="13" t="n">
        <f aca="false">ROUND((H19-J19),5)</f>
        <v>-70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21</v>
      </c>
      <c r="G20" s="4"/>
      <c r="H20" s="13" t="n">
        <v>690</v>
      </c>
      <c r="I20" s="16" t="n">
        <f aca="false">IF(ISNUMBER(H20),I19+1,I19)</f>
        <v>13</v>
      </c>
      <c r="J20" s="13" t="n">
        <v>690</v>
      </c>
      <c r="K20" s="14"/>
      <c r="L20" s="13" t="n">
        <f aca="false">ROUND((H20-J20),5)</f>
        <v>0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 t="s">
        <v>22</v>
      </c>
      <c r="G21" s="4"/>
      <c r="H21" s="17" t="n">
        <v>0</v>
      </c>
      <c r="I21" s="16" t="n">
        <f aca="false">IF(ISNUMBER(H21),I20+1,I20)</f>
        <v>14</v>
      </c>
      <c r="J21" s="17" t="n">
        <v>0</v>
      </c>
      <c r="K21" s="14"/>
      <c r="L21" s="17" t="n">
        <f aca="false">ROUND((H21-J21),5)</f>
        <v>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23</v>
      </c>
      <c r="F22" s="4"/>
      <c r="G22" s="4"/>
      <c r="H22" s="13" t="n">
        <f aca="false">ROUND(SUM(H17:H21),5)</f>
        <v>1020</v>
      </c>
      <c r="I22" s="16" t="n">
        <f aca="false">IF(ISNUMBER(H22),I21+1,I21)</f>
        <v>15</v>
      </c>
      <c r="J22" s="13" t="n">
        <f aca="false">ROUND(SUM(J17:J21),5)</f>
        <v>1090</v>
      </c>
      <c r="K22" s="14"/>
      <c r="L22" s="13" t="n">
        <f aca="false">ROUND((H22-J22),5)</f>
        <v>-70</v>
      </c>
    </row>
    <row r="23" customFormat="false" ht="13.8" hidden="false" customHeight="false" outlineLevel="0" collapsed="false">
      <c r="A23" s="4"/>
      <c r="B23" s="4"/>
      <c r="C23" s="4"/>
      <c r="D23" s="4"/>
      <c r="E23" s="4" t="s">
        <v>24</v>
      </c>
      <c r="F23" s="4"/>
      <c r="G23" s="4"/>
      <c r="H23" s="18" t="n">
        <v>0</v>
      </c>
      <c r="I23" s="16" t="n">
        <f aca="false">IF(ISNUMBER(H23),I22+1,I22)</f>
        <v>16</v>
      </c>
      <c r="J23" s="18" t="n">
        <v>1189</v>
      </c>
      <c r="K23" s="14"/>
      <c r="L23" s="18" t="n">
        <f aca="false">ROUND((H23-J23),5)</f>
        <v>-1189</v>
      </c>
    </row>
    <row r="24" customFormat="false" ht="13.8" hidden="false" customHeight="false" outlineLevel="0" collapsed="false">
      <c r="A24" s="4"/>
      <c r="B24" s="4"/>
      <c r="C24" s="4"/>
      <c r="D24" s="4" t="s">
        <v>25</v>
      </c>
      <c r="E24" s="4"/>
      <c r="F24" s="4"/>
      <c r="G24" s="4"/>
      <c r="H24" s="19" t="n">
        <f aca="false">ROUND(H4+SUM(H11:H12)+H16+SUM(H22:H23),5)</f>
        <v>93251.13</v>
      </c>
      <c r="I24" s="16" t="n">
        <f aca="false">IF(ISNUMBER(H24),I23+1,I23)</f>
        <v>17</v>
      </c>
      <c r="J24" s="19" t="n">
        <f aca="false">ROUND(J4+SUM(J11:J12)+J16+SUM(J22:J23),5)</f>
        <v>100874</v>
      </c>
      <c r="K24" s="14"/>
      <c r="L24" s="19" t="n">
        <f aca="false">ROUND((H24-J24),5)</f>
        <v>-7622.87</v>
      </c>
    </row>
    <row r="25" customFormat="false" ht="13.8" hidden="false" customHeight="false" outlineLevel="0" collapsed="false">
      <c r="A25" s="4"/>
      <c r="B25" s="4"/>
      <c r="C25" s="4" t="s">
        <v>26</v>
      </c>
      <c r="D25" s="4"/>
      <c r="E25" s="4"/>
      <c r="F25" s="4"/>
      <c r="G25" s="4"/>
      <c r="H25" s="13" t="n">
        <f aca="false">H24</f>
        <v>93251.13</v>
      </c>
      <c r="I25" s="16" t="n">
        <f aca="false">IF(ISNUMBER(H25),I24+1,I24)</f>
        <v>18</v>
      </c>
      <c r="J25" s="13" t="n">
        <f aca="false">J24</f>
        <v>100874</v>
      </c>
      <c r="K25" s="14"/>
      <c r="L25" s="13" t="n">
        <f aca="false">ROUND((H25-J25),5)</f>
        <v>-7622.87</v>
      </c>
    </row>
    <row r="26" customFormat="false" ht="13.8" hidden="false" customHeight="false" outlineLevel="0" collapsed="false">
      <c r="A26" s="4"/>
      <c r="B26" s="4"/>
      <c r="C26" s="4"/>
      <c r="D26" s="4" t="s">
        <v>27</v>
      </c>
      <c r="E26" s="4"/>
      <c r="F26" s="4"/>
      <c r="G26" s="4"/>
      <c r="H26" s="13"/>
      <c r="I26" s="16" t="n">
        <f aca="false">IF(ISNUMBER(H26),I25+1,I25)</f>
        <v>18</v>
      </c>
      <c r="J26" s="13"/>
      <c r="K26" s="14"/>
      <c r="L26" s="13"/>
    </row>
    <row r="27" customFormat="false" ht="13.8" hidden="false" customHeight="false" outlineLevel="0" collapsed="false">
      <c r="A27" s="4"/>
      <c r="B27" s="4"/>
      <c r="C27" s="4"/>
      <c r="D27" s="4"/>
      <c r="E27" s="4" t="s">
        <v>28</v>
      </c>
      <c r="F27" s="4"/>
      <c r="G27" s="4"/>
      <c r="H27" s="13"/>
      <c r="I27" s="16" t="n">
        <f aca="false">IF(ISNUMBER(H27),I26+1,I26)</f>
        <v>18</v>
      </c>
      <c r="J27" s="13"/>
      <c r="K27" s="14"/>
      <c r="L27" s="13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29</v>
      </c>
      <c r="G28" s="4"/>
      <c r="H28" s="13" t="n">
        <v>109.3</v>
      </c>
      <c r="I28" s="16" t="n">
        <f aca="false">IF(ISNUMBER(H28),I27+1,I27)</f>
        <v>19</v>
      </c>
      <c r="J28" s="13" t="n">
        <v>138</v>
      </c>
      <c r="K28" s="14"/>
      <c r="L28" s="13" t="n">
        <f aca="false">ROUND((H28-J28),5)</f>
        <v>-28.7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30</v>
      </c>
      <c r="G29" s="4"/>
      <c r="H29" s="13" t="n">
        <v>3517</v>
      </c>
      <c r="I29" s="16" t="n">
        <f aca="false">IF(ISNUMBER(H29),I28+1,I28)</f>
        <v>20</v>
      </c>
      <c r="J29" s="13" t="n">
        <v>3140</v>
      </c>
      <c r="K29" s="14"/>
      <c r="L29" s="13" t="n">
        <f aca="false">ROUND((H29-J29),5)</f>
        <v>377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31</v>
      </c>
      <c r="G30" s="4"/>
      <c r="H30" s="13" t="n">
        <v>0</v>
      </c>
      <c r="I30" s="16" t="n">
        <f aca="false">IF(ISNUMBER(H30),I29+1,I29)</f>
        <v>21</v>
      </c>
      <c r="J30" s="13" t="n">
        <v>0</v>
      </c>
      <c r="K30" s="14"/>
      <c r="L30" s="13" t="n">
        <f aca="false">ROUND((H30-J30),5)</f>
        <v>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32</v>
      </c>
      <c r="G31" s="4"/>
      <c r="H31" s="13" t="n">
        <v>0</v>
      </c>
      <c r="I31" s="16" t="n">
        <f aca="false">IF(ISNUMBER(H31),I30+1,I30)</f>
        <v>22</v>
      </c>
      <c r="J31" s="13" t="n">
        <v>0</v>
      </c>
      <c r="K31" s="14"/>
      <c r="L31" s="13" t="n">
        <f aca="false">ROUND((H31-J31),5)</f>
        <v>0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33</v>
      </c>
      <c r="G32" s="4"/>
      <c r="H32" s="13" t="n">
        <v>184.54</v>
      </c>
      <c r="I32" s="16" t="n">
        <f aca="false">IF(ISNUMBER(H32),I31+1,I31)</f>
        <v>23</v>
      </c>
      <c r="J32" s="13" t="n">
        <v>250</v>
      </c>
      <c r="K32" s="14"/>
      <c r="L32" s="13" t="n">
        <f aca="false">ROUND((H32-J32),5)</f>
        <v>-65.46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34</v>
      </c>
      <c r="G33" s="4"/>
      <c r="H33" s="13" t="n">
        <v>650.23</v>
      </c>
      <c r="I33" s="16" t="n">
        <f aca="false">IF(ISNUMBER(H33),I32+1,I32)</f>
        <v>24</v>
      </c>
      <c r="J33" s="13" t="n">
        <v>545</v>
      </c>
      <c r="K33" s="14"/>
      <c r="L33" s="13" t="n">
        <f aca="false">ROUND((H33-J33),5)</f>
        <v>105.23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35</v>
      </c>
      <c r="G34" s="4"/>
      <c r="H34" s="13" t="n">
        <v>0</v>
      </c>
      <c r="I34" s="16" t="n">
        <f aca="false">IF(ISNUMBER(H34),I33+1,I33)</f>
        <v>25</v>
      </c>
      <c r="J34" s="13" t="n">
        <v>200</v>
      </c>
      <c r="K34" s="14"/>
      <c r="L34" s="13" t="n">
        <f aca="false">ROUND((H34-J34),5)</f>
        <v>-200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36</v>
      </c>
      <c r="G35" s="4"/>
      <c r="H35" s="13" t="n">
        <v>969.63</v>
      </c>
      <c r="I35" s="16" t="n">
        <f aca="false">IF(ISNUMBER(H35),I34+1,I34)</f>
        <v>26</v>
      </c>
      <c r="J35" s="13" t="n">
        <v>1100</v>
      </c>
      <c r="K35" s="14"/>
      <c r="L35" s="13" t="n">
        <f aca="false">ROUND((H35-J35),5)</f>
        <v>-130.37</v>
      </c>
    </row>
    <row r="36" customFormat="false" ht="13.8" hidden="false" customHeight="false" outlineLevel="0" collapsed="false">
      <c r="A36" s="4"/>
      <c r="B36" s="4"/>
      <c r="C36" s="4"/>
      <c r="D36" s="4"/>
      <c r="E36" s="4"/>
      <c r="F36" s="4" t="s">
        <v>37</v>
      </c>
      <c r="G36" s="4"/>
      <c r="H36" s="17" t="n">
        <v>435</v>
      </c>
      <c r="I36" s="16" t="n">
        <f aca="false">IF(ISNUMBER(H36),I35+1,I35)</f>
        <v>27</v>
      </c>
      <c r="J36" s="17" t="n">
        <v>300</v>
      </c>
      <c r="K36" s="14"/>
      <c r="L36" s="17" t="n">
        <f aca="false">ROUND((H36-J36),5)</f>
        <v>135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38</v>
      </c>
      <c r="F37" s="4"/>
      <c r="G37" s="4"/>
      <c r="H37" s="13" t="n">
        <f aca="false">ROUND(SUM(H27:H36),5)</f>
        <v>5865.7</v>
      </c>
      <c r="I37" s="16" t="n">
        <f aca="false">IF(ISNUMBER(H37),I36+1,I36)</f>
        <v>28</v>
      </c>
      <c r="J37" s="13" t="n">
        <f aca="false">ROUND(SUM(J27:J36),5)</f>
        <v>5673</v>
      </c>
      <c r="K37" s="14"/>
      <c r="L37" s="13" t="n">
        <f aca="false">ROUND((H37-J37),5)</f>
        <v>192.7</v>
      </c>
    </row>
    <row r="38" customFormat="false" ht="13.8" hidden="false" customHeight="false" outlineLevel="0" collapsed="false">
      <c r="A38" s="4"/>
      <c r="B38" s="4"/>
      <c r="C38" s="4"/>
      <c r="D38" s="4"/>
      <c r="E38" s="4" t="s">
        <v>39</v>
      </c>
      <c r="F38" s="4"/>
      <c r="G38" s="4"/>
      <c r="H38" s="13"/>
      <c r="I38" s="16" t="n">
        <f aca="false">IF(ISNUMBER(H38),I37+1,I37)</f>
        <v>28</v>
      </c>
      <c r="J38" s="13"/>
      <c r="K38" s="14"/>
      <c r="L38" s="13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40</v>
      </c>
      <c r="G39" s="4"/>
      <c r="H39" s="13" t="n">
        <v>128.77</v>
      </c>
      <c r="I39" s="16" t="n">
        <f aca="false">IF(ISNUMBER(H39),I38+1,I38)</f>
        <v>29</v>
      </c>
      <c r="J39" s="13" t="n">
        <v>250</v>
      </c>
      <c r="K39" s="14"/>
      <c r="L39" s="13" t="n">
        <f aca="false">ROUND((H39-J39),5)</f>
        <v>-121.23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41</v>
      </c>
      <c r="G40" s="4"/>
      <c r="H40" s="17" t="n">
        <v>358.3</v>
      </c>
      <c r="I40" s="16" t="n">
        <f aca="false">IF(ISNUMBER(H40),I39+1,I39)</f>
        <v>30</v>
      </c>
      <c r="J40" s="17" t="n">
        <v>475</v>
      </c>
      <c r="K40" s="14"/>
      <c r="L40" s="17" t="n">
        <f aca="false">ROUND((H40-J40),5)</f>
        <v>-116.7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42</v>
      </c>
      <c r="F41" s="4"/>
      <c r="G41" s="4"/>
      <c r="H41" s="13" t="n">
        <f aca="false">ROUND(SUM(H38:H40),5)</f>
        <v>487.07</v>
      </c>
      <c r="I41" s="16" t="n">
        <f aca="false">IF(ISNUMBER(H41),I40+1,I40)</f>
        <v>31</v>
      </c>
      <c r="J41" s="13" t="n">
        <f aca="false">ROUND(SUM(J38:J40),5)</f>
        <v>725</v>
      </c>
      <c r="K41" s="14"/>
      <c r="L41" s="13" t="n">
        <f aca="false">ROUND((H41-J41),5)</f>
        <v>-237.93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43</v>
      </c>
      <c r="F42" s="4"/>
      <c r="G42" s="4"/>
      <c r="H42" s="13"/>
      <c r="I42" s="16" t="n">
        <f aca="false">IF(ISNUMBER(H42),I41+1,I41)</f>
        <v>31</v>
      </c>
      <c r="J42" s="13"/>
      <c r="K42" s="14"/>
      <c r="L42" s="13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44</v>
      </c>
      <c r="G43" s="4"/>
      <c r="H43" s="13" t="n">
        <v>757.33</v>
      </c>
      <c r="I43" s="16" t="n">
        <f aca="false">IF(ISNUMBER(H43),I42+1,I42)</f>
        <v>32</v>
      </c>
      <c r="J43" s="13" t="n">
        <v>300</v>
      </c>
      <c r="K43" s="14"/>
      <c r="L43" s="13" t="n">
        <f aca="false">ROUND((H43-J43),5)</f>
        <v>457.33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45</v>
      </c>
      <c r="G44" s="4"/>
      <c r="H44" s="13" t="n">
        <v>0</v>
      </c>
      <c r="I44" s="16" t="n">
        <f aca="false">IF(ISNUMBER(H44),I43+1,I43)</f>
        <v>33</v>
      </c>
      <c r="J44" s="13" t="n">
        <v>30</v>
      </c>
      <c r="K44" s="14"/>
      <c r="L44" s="13" t="n">
        <f aca="false">ROUND((H44-J44),5)</f>
        <v>-30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 t="s">
        <v>46</v>
      </c>
      <c r="G45" s="4"/>
      <c r="H45" s="17" t="n">
        <v>124.9</v>
      </c>
      <c r="I45" s="16" t="n">
        <f aca="false">IF(ISNUMBER(H45),I44+1,I44)</f>
        <v>34</v>
      </c>
      <c r="J45" s="17" t="n">
        <v>185</v>
      </c>
      <c r="K45" s="14"/>
      <c r="L45" s="17" t="n">
        <f aca="false">ROUND((H45-J45),5)</f>
        <v>-60.1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47</v>
      </c>
      <c r="F46" s="4"/>
      <c r="G46" s="4"/>
      <c r="H46" s="13" t="n">
        <f aca="false">ROUND(SUM(H42:H45),5)</f>
        <v>882.23</v>
      </c>
      <c r="I46" s="16" t="n">
        <f aca="false">IF(ISNUMBER(H46),I45+1,I45)</f>
        <v>35</v>
      </c>
      <c r="J46" s="13" t="n">
        <f aca="false">ROUND(SUM(J42:J45),5)</f>
        <v>515</v>
      </c>
      <c r="K46" s="14"/>
      <c r="L46" s="13" t="n">
        <f aca="false">ROUND((H46-J46),5)</f>
        <v>367.23</v>
      </c>
    </row>
    <row r="47" customFormat="false" ht="13.8" hidden="false" customHeight="false" outlineLevel="0" collapsed="false">
      <c r="A47" s="4"/>
      <c r="B47" s="4"/>
      <c r="C47" s="4"/>
      <c r="D47" s="4"/>
      <c r="E47" s="4" t="s">
        <v>48</v>
      </c>
      <c r="F47" s="4"/>
      <c r="G47" s="4"/>
      <c r="H47" s="13"/>
      <c r="I47" s="16" t="n">
        <f aca="false">IF(ISNUMBER(H47),I46+1,I46)</f>
        <v>35</v>
      </c>
      <c r="J47" s="13"/>
      <c r="K47" s="14"/>
      <c r="L47" s="13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49</v>
      </c>
      <c r="G48" s="4"/>
      <c r="H48" s="17" t="n">
        <v>2499</v>
      </c>
      <c r="I48" s="16" t="n">
        <f aca="false">IF(ISNUMBER(H48),I47+1,I47)</f>
        <v>36</v>
      </c>
      <c r="J48" s="17" t="n">
        <v>2500</v>
      </c>
      <c r="K48" s="14"/>
      <c r="L48" s="17" t="n">
        <f aca="false">ROUND((H48-J48),5)</f>
        <v>-1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50</v>
      </c>
      <c r="F49" s="4"/>
      <c r="G49" s="4"/>
      <c r="H49" s="13" t="n">
        <f aca="false">ROUND(SUM(H47:H48),5)</f>
        <v>2499</v>
      </c>
      <c r="I49" s="16" t="n">
        <f aca="false">IF(ISNUMBER(H49),I48+1,I48)</f>
        <v>37</v>
      </c>
      <c r="J49" s="13" t="n">
        <f aca="false">ROUND(SUM(J47:J48),5)</f>
        <v>2500</v>
      </c>
      <c r="K49" s="14"/>
      <c r="L49" s="13" t="n">
        <f aca="false">ROUND((H49-J49),5)</f>
        <v>-1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51</v>
      </c>
      <c r="F50" s="4"/>
      <c r="G50" s="4"/>
      <c r="H50" s="13"/>
      <c r="I50" s="16" t="n">
        <f aca="false">IF(ISNUMBER(H50),I49+1,I49)</f>
        <v>37</v>
      </c>
      <c r="J50" s="13"/>
      <c r="K50" s="14"/>
      <c r="L50" s="13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52</v>
      </c>
      <c r="G51" s="4"/>
      <c r="H51" s="13" t="n">
        <v>1336.82</v>
      </c>
      <c r="I51" s="16" t="n">
        <f aca="false">IF(ISNUMBER(H51),I50+1,I50)</f>
        <v>38</v>
      </c>
      <c r="J51" s="13" t="n">
        <v>1665</v>
      </c>
      <c r="K51" s="14"/>
      <c r="L51" s="13" t="n">
        <f aca="false">ROUND((H51-J51),5)</f>
        <v>-328.18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53</v>
      </c>
      <c r="G52" s="4"/>
      <c r="H52" s="13" t="n">
        <v>536.37</v>
      </c>
      <c r="I52" s="16" t="n">
        <f aca="false">IF(ISNUMBER(H52),I51+1,I51)</f>
        <v>39</v>
      </c>
      <c r="J52" s="13" t="n">
        <v>675</v>
      </c>
      <c r="K52" s="14"/>
      <c r="L52" s="13" t="n">
        <f aca="false">ROUND((H52-J52),5)</f>
        <v>-138.63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54</v>
      </c>
      <c r="G53" s="4"/>
      <c r="H53" s="13" t="n">
        <v>172.22</v>
      </c>
      <c r="I53" s="16" t="n">
        <f aca="false">IF(ISNUMBER(H53),I52+1,I52)</f>
        <v>40</v>
      </c>
      <c r="J53" s="13" t="n">
        <v>500</v>
      </c>
      <c r="K53" s="14"/>
      <c r="L53" s="13" t="n">
        <f aca="false">ROUND((H53-J53),5)</f>
        <v>-327.78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55</v>
      </c>
      <c r="G54" s="4"/>
      <c r="H54" s="17" t="n">
        <v>165</v>
      </c>
      <c r="I54" s="16" t="n">
        <f aca="false">IF(ISNUMBER(H54),I53+1,I53)</f>
        <v>41</v>
      </c>
      <c r="J54" s="17" t="n">
        <v>0</v>
      </c>
      <c r="K54" s="14"/>
      <c r="L54" s="17" t="n">
        <f aca="false">ROUND((H54-J54),5)</f>
        <v>165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56</v>
      </c>
      <c r="F55" s="4"/>
      <c r="G55" s="4"/>
      <c r="H55" s="13" t="n">
        <f aca="false">ROUND(SUM(H50:H54),5)</f>
        <v>2210.41</v>
      </c>
      <c r="I55" s="16" t="n">
        <f aca="false">IF(ISNUMBER(H55),I54+1,I54)</f>
        <v>42</v>
      </c>
      <c r="J55" s="13" t="n">
        <f aca="false">ROUND(SUM(J50:J54),5)</f>
        <v>2840</v>
      </c>
      <c r="K55" s="14"/>
      <c r="L55" s="13" t="n">
        <f aca="false">ROUND((H55-J55),5)</f>
        <v>-629.59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57</v>
      </c>
      <c r="F56" s="4"/>
      <c r="G56" s="4"/>
      <c r="H56" s="13"/>
      <c r="I56" s="16" t="n">
        <f aca="false">IF(ISNUMBER(H56),I55+1,I55)</f>
        <v>42</v>
      </c>
      <c r="J56" s="13"/>
      <c r="K56" s="14"/>
      <c r="L56" s="13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58</v>
      </c>
      <c r="G57" s="4"/>
      <c r="H57" s="13" t="n">
        <v>5000</v>
      </c>
      <c r="I57" s="16" t="n">
        <f aca="false">IF(ISNUMBER(H57),I56+1,I56)</f>
        <v>43</v>
      </c>
      <c r="J57" s="13" t="n">
        <v>5000</v>
      </c>
      <c r="K57" s="14"/>
      <c r="L57" s="13" t="n">
        <f aca="false">ROUND((H57-J57),5)</f>
        <v>0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59</v>
      </c>
      <c r="G58" s="4"/>
      <c r="H58" s="13" t="n">
        <v>6250</v>
      </c>
      <c r="I58" s="16" t="n">
        <f aca="false">IF(ISNUMBER(H58),I57+1,I57)</f>
        <v>44</v>
      </c>
      <c r="J58" s="13" t="n">
        <v>6250</v>
      </c>
      <c r="K58" s="14"/>
      <c r="L58" s="13" t="n">
        <f aca="false">ROUND((H58-J58),5)</f>
        <v>0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60</v>
      </c>
      <c r="G59" s="4"/>
      <c r="H59" s="17" t="n">
        <v>300</v>
      </c>
      <c r="I59" s="16" t="n">
        <f aca="false">IF(ISNUMBER(H59),I58+1,I58)</f>
        <v>45</v>
      </c>
      <c r="J59" s="17" t="n">
        <v>300</v>
      </c>
      <c r="K59" s="14"/>
      <c r="L59" s="17" t="n">
        <f aca="false">ROUND((H59-J59),5)</f>
        <v>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61</v>
      </c>
      <c r="F60" s="4"/>
      <c r="G60" s="4"/>
      <c r="H60" s="13" t="n">
        <f aca="false">ROUND(SUM(H56:H59),5)</f>
        <v>11550</v>
      </c>
      <c r="I60" s="16" t="n">
        <f aca="false">IF(ISNUMBER(H60),I59+1,I59)</f>
        <v>46</v>
      </c>
      <c r="J60" s="13" t="n">
        <f aca="false">ROUND(SUM(J56:J59),5)</f>
        <v>11550</v>
      </c>
      <c r="K60" s="14"/>
      <c r="L60" s="13" t="n">
        <f aca="false">ROUND((H60-J60),5)</f>
        <v>0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62</v>
      </c>
      <c r="F61" s="4"/>
      <c r="G61" s="4"/>
      <c r="H61" s="13"/>
      <c r="I61" s="16" t="n">
        <f aca="false">IF(ISNUMBER(H61),I60+1,I60)</f>
        <v>46</v>
      </c>
      <c r="J61" s="13"/>
      <c r="K61" s="14"/>
      <c r="L61" s="13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63</v>
      </c>
      <c r="G62" s="4"/>
      <c r="H62" s="13" t="n">
        <v>80.22</v>
      </c>
      <c r="I62" s="16" t="n">
        <f aca="false">IF(ISNUMBER(H62),I61+1,I61)</f>
        <v>47</v>
      </c>
      <c r="J62" s="13" t="n">
        <v>250</v>
      </c>
      <c r="K62" s="14"/>
      <c r="L62" s="13" t="n">
        <f aca="false">ROUND((H62-J62),5)</f>
        <v>-169.78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64</v>
      </c>
      <c r="G63" s="4"/>
      <c r="H63" s="13" t="n">
        <v>0</v>
      </c>
      <c r="I63" s="16" t="n">
        <f aca="false">IF(ISNUMBER(H63),I62+1,I62)</f>
        <v>48</v>
      </c>
      <c r="J63" s="13" t="n">
        <v>0</v>
      </c>
      <c r="K63" s="14"/>
      <c r="L63" s="13" t="n">
        <f aca="false">ROUND((H63-J63),5)</f>
        <v>0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65</v>
      </c>
      <c r="G64" s="4"/>
      <c r="H64" s="13" t="n">
        <v>0</v>
      </c>
      <c r="I64" s="16" t="n">
        <f aca="false">IF(ISNUMBER(H64),I63+1,I63)</f>
        <v>49</v>
      </c>
      <c r="J64" s="13" t="n">
        <v>37</v>
      </c>
      <c r="K64" s="14"/>
      <c r="L64" s="13" t="n">
        <f aca="false">ROUND((H64-J64),5)</f>
        <v>-37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66</v>
      </c>
      <c r="G65" s="4"/>
      <c r="H65" s="17" t="n">
        <v>27.53</v>
      </c>
      <c r="I65" s="16" t="n">
        <f aca="false">IF(ISNUMBER(H65),I64+1,I64)</f>
        <v>50</v>
      </c>
      <c r="J65" s="17" t="n">
        <v>63</v>
      </c>
      <c r="K65" s="14"/>
      <c r="L65" s="17" t="n">
        <f aca="false">ROUND((H65-J65),5)</f>
        <v>-35.47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67</v>
      </c>
      <c r="F66" s="4"/>
      <c r="G66" s="4"/>
      <c r="H66" s="13" t="n">
        <f aca="false">ROUND(SUM(H61:H65),5)</f>
        <v>107.75</v>
      </c>
      <c r="I66" s="16" t="n">
        <f aca="false">IF(ISNUMBER(H66),I65+1,I65)</f>
        <v>51</v>
      </c>
      <c r="J66" s="13" t="n">
        <f aca="false">ROUND(SUM(J61:J65),5)</f>
        <v>350</v>
      </c>
      <c r="K66" s="14"/>
      <c r="L66" s="13" t="n">
        <f aca="false">ROUND((H66-J66),5)</f>
        <v>-242.25</v>
      </c>
    </row>
    <row r="67" customFormat="false" ht="13.8" hidden="false" customHeight="false" outlineLevel="0" collapsed="false">
      <c r="A67" s="4"/>
      <c r="B67" s="4"/>
      <c r="C67" s="4"/>
      <c r="D67" s="4"/>
      <c r="E67" s="4" t="s">
        <v>68</v>
      </c>
      <c r="F67" s="4"/>
      <c r="G67" s="4"/>
      <c r="H67" s="13"/>
      <c r="I67" s="16" t="n">
        <f aca="false">IF(ISNUMBER(H67),I66+1,I66)</f>
        <v>51</v>
      </c>
      <c r="J67" s="13"/>
      <c r="K67" s="14"/>
      <c r="L67" s="13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69</v>
      </c>
      <c r="G68" s="4"/>
      <c r="H68" s="13" t="n">
        <v>6823.58</v>
      </c>
      <c r="I68" s="16" t="n">
        <f aca="false">IF(ISNUMBER(H68),I67+1,I67)</f>
        <v>52</v>
      </c>
      <c r="J68" s="13" t="n">
        <v>10215</v>
      </c>
      <c r="K68" s="14"/>
      <c r="L68" s="13" t="n">
        <f aca="false">ROUND((H68-J68),5)</f>
        <v>-3391.42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70</v>
      </c>
      <c r="G69" s="4"/>
      <c r="H69" s="13" t="n">
        <v>5924.87</v>
      </c>
      <c r="I69" s="16" t="n">
        <f aca="false">IF(ISNUMBER(H69),I68+1,I68)</f>
        <v>53</v>
      </c>
      <c r="J69" s="13" t="n">
        <v>8960</v>
      </c>
      <c r="K69" s="14"/>
      <c r="L69" s="13" t="n">
        <f aca="false">ROUND((H69-J69),5)</f>
        <v>-3035.13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71</v>
      </c>
      <c r="G70" s="4"/>
      <c r="H70" s="13" t="n">
        <v>3312</v>
      </c>
      <c r="I70" s="16" t="n">
        <f aca="false">IF(ISNUMBER(H70),I69+1,I69)</f>
        <v>54</v>
      </c>
      <c r="J70" s="13" t="n">
        <v>3312</v>
      </c>
      <c r="K70" s="14"/>
      <c r="L70" s="13" t="n">
        <f aca="false">ROUND((H70-J70),5)</f>
        <v>0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72</v>
      </c>
      <c r="G71" s="4"/>
      <c r="H71" s="13" t="n">
        <v>291.34</v>
      </c>
      <c r="I71" s="16" t="n">
        <f aca="false">IF(ISNUMBER(H71),I70+1,I70)</f>
        <v>55</v>
      </c>
      <c r="J71" s="13" t="n">
        <v>550</v>
      </c>
      <c r="K71" s="14"/>
      <c r="L71" s="13" t="n">
        <f aca="false">ROUND((H71-J71),5)</f>
        <v>-258.66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73</v>
      </c>
      <c r="G72" s="4"/>
      <c r="H72" s="13" t="n">
        <v>2072.5</v>
      </c>
      <c r="I72" s="16" t="n">
        <f aca="false">IF(ISNUMBER(H72),I71+1,I71)</f>
        <v>56</v>
      </c>
      <c r="J72" s="13" t="n">
        <v>1898</v>
      </c>
      <c r="K72" s="14"/>
      <c r="L72" s="13" t="n">
        <f aca="false">ROUND((H72-J72),5)</f>
        <v>174.5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74</v>
      </c>
      <c r="G73" s="4"/>
      <c r="H73" s="13" t="n">
        <v>1476.87</v>
      </c>
      <c r="I73" s="16" t="n">
        <f aca="false">IF(ISNUMBER(H73),I72+1,I72)</f>
        <v>57</v>
      </c>
      <c r="J73" s="13" t="n">
        <v>1478</v>
      </c>
      <c r="K73" s="14"/>
      <c r="L73" s="13" t="n">
        <f aca="false">ROUND((H73-J73),5)</f>
        <v>-1.13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75</v>
      </c>
      <c r="G74" s="4"/>
      <c r="H74" s="13" t="n">
        <v>1068</v>
      </c>
      <c r="I74" s="16" t="n">
        <f aca="false">IF(ISNUMBER(H74),I73+1,I73)</f>
        <v>58</v>
      </c>
      <c r="J74" s="13" t="n">
        <v>1068</v>
      </c>
      <c r="K74" s="14"/>
      <c r="L74" s="13" t="n">
        <f aca="false">ROUND((H74-J74),5)</f>
        <v>0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76</v>
      </c>
      <c r="G75" s="4"/>
      <c r="H75" s="13" t="n">
        <v>24296.16</v>
      </c>
      <c r="I75" s="16" t="n">
        <f aca="false">IF(ISNUMBER(H75),I74+1,I74)</f>
        <v>59</v>
      </c>
      <c r="J75" s="13" t="n">
        <v>24300</v>
      </c>
      <c r="K75" s="14"/>
      <c r="L75" s="13" t="n">
        <f aca="false">ROUND((H75-J75),5)</f>
        <v>-3.84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77</v>
      </c>
      <c r="G76" s="4"/>
      <c r="H76" s="13" t="n">
        <v>2751.72</v>
      </c>
      <c r="I76" s="16" t="n">
        <f aca="false">IF(ISNUMBER(H76),I75+1,I75)</f>
        <v>60</v>
      </c>
      <c r="J76" s="13" t="n">
        <v>2752</v>
      </c>
      <c r="K76" s="14"/>
      <c r="L76" s="13" t="n">
        <f aca="false">ROUND((H76-J76),5)</f>
        <v>-0.28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 t="s">
        <v>78</v>
      </c>
      <c r="G77" s="4"/>
      <c r="H77" s="17" t="n">
        <v>1684.62</v>
      </c>
      <c r="I77" s="16" t="n">
        <f aca="false">IF(ISNUMBER(H77),I76+1,I76)</f>
        <v>61</v>
      </c>
      <c r="J77" s="17" t="n">
        <v>1685</v>
      </c>
      <c r="K77" s="14"/>
      <c r="L77" s="17" t="n">
        <f aca="false">ROUND((H77-J77),5)</f>
        <v>-0.38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79</v>
      </c>
      <c r="F78" s="4"/>
      <c r="G78" s="4"/>
      <c r="H78" s="13" t="n">
        <f aca="false">ROUND(SUM(H67:H77),5)</f>
        <v>49701.66</v>
      </c>
      <c r="I78" s="16" t="n">
        <f aca="false">IF(ISNUMBER(H78),I77+1,I77)</f>
        <v>62</v>
      </c>
      <c r="J78" s="13" t="n">
        <f aca="false">ROUND(SUM(J67:J77),5)</f>
        <v>56218</v>
      </c>
      <c r="K78" s="14"/>
      <c r="L78" s="13" t="n">
        <f aca="false">ROUND((H78-J78),5)</f>
        <v>-6516.34</v>
      </c>
    </row>
    <row r="79" customFormat="false" ht="13.8" hidden="false" customHeight="false" outlineLevel="0" collapsed="false">
      <c r="A79" s="4"/>
      <c r="B79" s="4"/>
      <c r="C79" s="4"/>
      <c r="D79" s="4"/>
      <c r="E79" s="4" t="s">
        <v>80</v>
      </c>
      <c r="F79" s="4"/>
      <c r="G79" s="4"/>
      <c r="H79" s="13"/>
      <c r="I79" s="16" t="n">
        <f aca="false">IF(ISNUMBER(H79),I78+1,I78)</f>
        <v>62</v>
      </c>
      <c r="J79" s="13"/>
      <c r="K79" s="14"/>
      <c r="L79" s="13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 t="s">
        <v>13</v>
      </c>
      <c r="G80" s="4"/>
      <c r="H80" s="13"/>
      <c r="I80" s="16" t="n">
        <f aca="false">IF(ISNUMBER(H80),I79+1,I79)</f>
        <v>62</v>
      </c>
      <c r="J80" s="13"/>
      <c r="K80" s="14"/>
      <c r="L80" s="13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81</v>
      </c>
      <c r="H81" s="13" t="n">
        <v>143.96</v>
      </c>
      <c r="I81" s="16" t="n">
        <f aca="false">IF(ISNUMBER(H81),I80+1,I80)</f>
        <v>63</v>
      </c>
      <c r="J81" s="13" t="n">
        <v>150</v>
      </c>
      <c r="K81" s="14"/>
      <c r="L81" s="13" t="n">
        <f aca="false">ROUND((H81-J81),5)</f>
        <v>-6.04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82</v>
      </c>
      <c r="H82" s="13" t="n">
        <v>1006.27</v>
      </c>
      <c r="I82" s="16" t="n">
        <f aca="false">IF(ISNUMBER(H82),I81+1,I81)</f>
        <v>64</v>
      </c>
      <c r="J82" s="13" t="n">
        <v>976</v>
      </c>
      <c r="K82" s="14"/>
      <c r="L82" s="13" t="n">
        <f aca="false">ROUND((H82-J82),5)</f>
        <v>30.27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 t="s">
        <v>83</v>
      </c>
      <c r="H83" s="17" t="n">
        <v>1069</v>
      </c>
      <c r="I83" s="16" t="n">
        <f aca="false">IF(ISNUMBER(H83),I82+1,I82)</f>
        <v>65</v>
      </c>
      <c r="J83" s="17" t="n">
        <v>1185</v>
      </c>
      <c r="K83" s="14"/>
      <c r="L83" s="17" t="n">
        <f aca="false">ROUND((H83-J83),5)</f>
        <v>-116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84</v>
      </c>
      <c r="G84" s="4"/>
      <c r="H84" s="13" t="n">
        <f aca="false">ROUND(SUM(H80:H83),5)</f>
        <v>2219.23</v>
      </c>
      <c r="I84" s="16" t="n">
        <f aca="false">IF(ISNUMBER(H84),I83+1,I83)</f>
        <v>66</v>
      </c>
      <c r="J84" s="13" t="n">
        <f aca="false">ROUND(SUM(J80:J83),5)</f>
        <v>2311</v>
      </c>
      <c r="K84" s="14"/>
      <c r="L84" s="13" t="n">
        <f aca="false">ROUND((H84-J84),5)</f>
        <v>-91.77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85</v>
      </c>
      <c r="G85" s="4"/>
      <c r="H85" s="13" t="n">
        <v>6.95</v>
      </c>
      <c r="I85" s="16" t="n">
        <f aca="false">IF(ISNUMBER(H85),I84+1,I84)</f>
        <v>67</v>
      </c>
      <c r="J85" s="13" t="n">
        <v>105</v>
      </c>
      <c r="K85" s="14"/>
      <c r="L85" s="13" t="n">
        <f aca="false">ROUND((H85-J85),5)</f>
        <v>-98.05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86</v>
      </c>
      <c r="G86" s="4"/>
      <c r="H86" s="13" t="n">
        <v>0</v>
      </c>
      <c r="I86" s="16" t="n">
        <f aca="false">IF(ISNUMBER(H86),I85+1,I85)</f>
        <v>68</v>
      </c>
      <c r="J86" s="13" t="n">
        <v>0</v>
      </c>
      <c r="K86" s="14"/>
      <c r="L86" s="13" t="n">
        <f aca="false">ROUND((H86-J86),5)</f>
        <v>0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87</v>
      </c>
      <c r="G87" s="4"/>
      <c r="H87" s="13" t="n">
        <v>1389.76</v>
      </c>
      <c r="I87" s="16" t="n">
        <f aca="false">IF(ISNUMBER(H87),I86+1,I86)</f>
        <v>69</v>
      </c>
      <c r="J87" s="13" t="n">
        <v>0</v>
      </c>
      <c r="K87" s="14"/>
      <c r="L87" s="13" t="n">
        <f aca="false">ROUND((H87-J87),5)</f>
        <v>1389.76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88</v>
      </c>
      <c r="G88" s="4"/>
      <c r="H88" s="13" t="n">
        <v>244.3</v>
      </c>
      <c r="I88" s="16" t="n">
        <f aca="false">IF(ISNUMBER(H88),I87+1,I87)</f>
        <v>70</v>
      </c>
      <c r="J88" s="13"/>
      <c r="K88" s="14"/>
      <c r="L88" s="13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81</v>
      </c>
      <c r="G89" s="4"/>
      <c r="H89" s="13" t="n">
        <v>3036.09</v>
      </c>
      <c r="I89" s="16" t="n">
        <f aca="false">IF(ISNUMBER(H89),I88+1,I88)</f>
        <v>71</v>
      </c>
      <c r="J89" s="13" t="n">
        <v>2440</v>
      </c>
      <c r="K89" s="14"/>
      <c r="L89" s="13" t="n">
        <f aca="false">ROUND((H89-J89),5)</f>
        <v>596.09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89</v>
      </c>
      <c r="G90" s="4"/>
      <c r="H90" s="13" t="n">
        <v>3132.5</v>
      </c>
      <c r="I90" s="16" t="n">
        <f aca="false">IF(ISNUMBER(H90),I89+1,I89)</f>
        <v>72</v>
      </c>
      <c r="J90" s="13" t="n">
        <v>1850</v>
      </c>
      <c r="K90" s="14"/>
      <c r="L90" s="13" t="n">
        <f aca="false">ROUND((H90-J90),5)</f>
        <v>1282.5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83</v>
      </c>
      <c r="G91" s="4"/>
      <c r="H91" s="17" t="n">
        <v>7990.92</v>
      </c>
      <c r="I91" s="16" t="n">
        <f aca="false">IF(ISNUMBER(H91),I90+1,I90)</f>
        <v>73</v>
      </c>
      <c r="J91" s="17" t="n">
        <v>8200</v>
      </c>
      <c r="K91" s="14"/>
      <c r="L91" s="17" t="n">
        <f aca="false">ROUND((H91-J91),5)</f>
        <v>-209.08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90</v>
      </c>
      <c r="F92" s="4"/>
      <c r="G92" s="4"/>
      <c r="H92" s="13" t="n">
        <f aca="false">ROUND(H79+SUM(H84:H91),5)</f>
        <v>18019.75</v>
      </c>
      <c r="I92" s="16" t="n">
        <f aca="false">IF(ISNUMBER(H92),I91+1,I91)</f>
        <v>74</v>
      </c>
      <c r="J92" s="13" t="n">
        <f aca="false">ROUND(J79+SUM(J84:J91),5)</f>
        <v>14906</v>
      </c>
      <c r="K92" s="14"/>
      <c r="L92" s="13" t="n">
        <f aca="false">ROUND((H92-J92),5)</f>
        <v>3113.75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91</v>
      </c>
      <c r="F93" s="4"/>
      <c r="G93" s="4"/>
      <c r="H93" s="13"/>
      <c r="I93" s="16" t="n">
        <f aca="false">IF(ISNUMBER(H93),I92+1,I92)</f>
        <v>74</v>
      </c>
      <c r="J93" s="13"/>
      <c r="K93" s="14"/>
      <c r="L93" s="13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92</v>
      </c>
      <c r="G94" s="4"/>
      <c r="H94" s="13" t="n">
        <v>0</v>
      </c>
      <c r="I94" s="16" t="n">
        <f aca="false">IF(ISNUMBER(H94),I93+1,I93)</f>
        <v>75</v>
      </c>
      <c r="J94" s="13" t="n">
        <v>0</v>
      </c>
      <c r="K94" s="14"/>
      <c r="L94" s="13" t="n">
        <f aca="false">ROUND((H94-J94),5)</f>
        <v>0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93</v>
      </c>
      <c r="G95" s="4"/>
      <c r="H95" s="17" t="n">
        <v>375</v>
      </c>
      <c r="I95" s="16" t="n">
        <f aca="false">IF(ISNUMBER(H95),I94+1,I94)</f>
        <v>76</v>
      </c>
      <c r="J95" s="17" t="n">
        <v>575</v>
      </c>
      <c r="K95" s="14"/>
      <c r="L95" s="17" t="n">
        <f aca="false">ROUND((H95-J95),5)</f>
        <v>-200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94</v>
      </c>
      <c r="F96" s="4"/>
      <c r="G96" s="4"/>
      <c r="H96" s="13" t="n">
        <f aca="false">ROUND(SUM(H93:H95),5)</f>
        <v>375</v>
      </c>
      <c r="I96" s="16" t="n">
        <f aca="false">IF(ISNUMBER(H96),I95+1,I95)</f>
        <v>77</v>
      </c>
      <c r="J96" s="13" t="n">
        <f aca="false">ROUND(SUM(J93:J95),5)</f>
        <v>575</v>
      </c>
      <c r="K96" s="14"/>
      <c r="L96" s="13" t="n">
        <f aca="false">ROUND((H96-J96),5)</f>
        <v>-200</v>
      </c>
    </row>
    <row r="97" customFormat="false" ht="13.8" hidden="false" customHeight="false" outlineLevel="0" collapsed="false">
      <c r="A97" s="4"/>
      <c r="B97" s="4"/>
      <c r="C97" s="4"/>
      <c r="D97" s="4"/>
      <c r="E97" s="4" t="s">
        <v>95</v>
      </c>
      <c r="F97" s="4"/>
      <c r="G97" s="4"/>
      <c r="H97" s="13"/>
      <c r="I97" s="16" t="n">
        <f aca="false">IF(ISNUMBER(H97),I96+1,I96)</f>
        <v>77</v>
      </c>
      <c r="J97" s="13"/>
      <c r="K97" s="14"/>
      <c r="L97" s="13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96</v>
      </c>
      <c r="G98" s="4"/>
      <c r="H98" s="13" t="n">
        <v>0</v>
      </c>
      <c r="I98" s="16" t="n">
        <f aca="false">IF(ISNUMBER(H98),I97+1,I97)</f>
        <v>78</v>
      </c>
      <c r="J98" s="13" t="n">
        <v>0</v>
      </c>
      <c r="K98" s="14"/>
      <c r="L98" s="13" t="n">
        <f aca="false">ROUND((H98-J98),5)</f>
        <v>0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97</v>
      </c>
      <c r="G99" s="4"/>
      <c r="H99" s="13" t="n">
        <v>0</v>
      </c>
      <c r="I99" s="16" t="n">
        <f aca="false">IF(ISNUMBER(H99),I98+1,I98)</f>
        <v>79</v>
      </c>
      <c r="J99" s="13" t="n">
        <v>400</v>
      </c>
      <c r="K99" s="14"/>
      <c r="L99" s="13" t="n">
        <f aca="false">ROUND((H99-J99),5)</f>
        <v>-400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98</v>
      </c>
      <c r="G100" s="4"/>
      <c r="H100" s="13" t="n">
        <v>56</v>
      </c>
      <c r="I100" s="16" t="n">
        <f aca="false">IF(ISNUMBER(H100),I99+1,I99)</f>
        <v>80</v>
      </c>
      <c r="J100" s="13" t="n">
        <v>275</v>
      </c>
      <c r="K100" s="14"/>
      <c r="L100" s="13" t="n">
        <f aca="false">ROUND((H100-J100),5)</f>
        <v>-219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99</v>
      </c>
      <c r="G101" s="4"/>
      <c r="H101" s="13" t="n">
        <v>0</v>
      </c>
      <c r="I101" s="16" t="n">
        <f aca="false">IF(ISNUMBER(H101),I100+1,I100)</f>
        <v>81</v>
      </c>
      <c r="J101" s="13" t="n">
        <v>0</v>
      </c>
      <c r="K101" s="14"/>
      <c r="L101" s="13" t="n">
        <f aca="false">ROUND((H101-J101),5)</f>
        <v>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100</v>
      </c>
      <c r="G102" s="4"/>
      <c r="H102" s="13" t="n">
        <v>261.5</v>
      </c>
      <c r="I102" s="16" t="n">
        <f aca="false">IF(ISNUMBER(H102),I101+1,I101)</f>
        <v>82</v>
      </c>
      <c r="J102" s="13" t="n">
        <v>450</v>
      </c>
      <c r="K102" s="14"/>
      <c r="L102" s="13" t="n">
        <f aca="false">ROUND((H102-J102),5)</f>
        <v>-188.5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101</v>
      </c>
      <c r="G103" s="4"/>
      <c r="H103" s="13" t="n">
        <v>1707.26</v>
      </c>
      <c r="I103" s="16" t="n">
        <f aca="false">IF(ISNUMBER(H103),I102+1,I102)</f>
        <v>83</v>
      </c>
      <c r="J103" s="13" t="n">
        <v>660</v>
      </c>
      <c r="K103" s="14"/>
      <c r="L103" s="13" t="n">
        <f aca="false">ROUND((H103-J103),5)</f>
        <v>1047.26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102</v>
      </c>
      <c r="G104" s="4"/>
      <c r="H104" s="13" t="n">
        <v>339.99</v>
      </c>
      <c r="I104" s="16" t="n">
        <f aca="false">IF(ISNUMBER(H104),I103+1,I103)</f>
        <v>84</v>
      </c>
      <c r="J104" s="13" t="n">
        <v>200</v>
      </c>
      <c r="K104" s="14"/>
      <c r="L104" s="13" t="n">
        <f aca="false">ROUND((H104-J104),5)</f>
        <v>139.99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103</v>
      </c>
      <c r="G105" s="4"/>
      <c r="H105" s="17" t="n">
        <v>0</v>
      </c>
      <c r="I105" s="16" t="n">
        <f aca="false">IF(ISNUMBER(H105),I104+1,I104)</f>
        <v>85</v>
      </c>
      <c r="J105" s="17" t="n">
        <v>0</v>
      </c>
      <c r="K105" s="14"/>
      <c r="L105" s="17" t="n">
        <f aca="false">ROUND((H105-J105),5)</f>
        <v>0</v>
      </c>
    </row>
    <row r="106" customFormat="false" ht="13.8" hidden="false" customHeight="false" outlineLevel="0" collapsed="false">
      <c r="A106" s="4"/>
      <c r="B106" s="4"/>
      <c r="C106" s="4"/>
      <c r="D106" s="4"/>
      <c r="E106" s="4" t="s">
        <v>104</v>
      </c>
      <c r="F106" s="4"/>
      <c r="G106" s="4"/>
      <c r="H106" s="13" t="n">
        <f aca="false">ROUND(SUM(H97:H105),5)</f>
        <v>2364.75</v>
      </c>
      <c r="I106" s="16" t="n">
        <f aca="false">IF(ISNUMBER(H106),I105+1,I105)</f>
        <v>86</v>
      </c>
      <c r="J106" s="13" t="n">
        <f aca="false">ROUND(SUM(J97:J105),5)</f>
        <v>1985</v>
      </c>
      <c r="K106" s="14"/>
      <c r="L106" s="13" t="n">
        <f aca="false">ROUND((H106-J106),5)</f>
        <v>379.75</v>
      </c>
    </row>
    <row r="107" customFormat="false" ht="13.8" hidden="false" customHeight="false" outlineLevel="0" collapsed="false">
      <c r="A107" s="4"/>
      <c r="B107" s="4"/>
      <c r="C107" s="4"/>
      <c r="D107" s="4"/>
      <c r="E107" s="4" t="s">
        <v>105</v>
      </c>
      <c r="F107" s="4"/>
      <c r="G107" s="4"/>
      <c r="H107" s="13"/>
      <c r="I107" s="16" t="n">
        <f aca="false">IF(ISNUMBER(H107),I106+1,I106)</f>
        <v>86</v>
      </c>
      <c r="J107" s="13"/>
      <c r="K107" s="14"/>
      <c r="L107" s="13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106</v>
      </c>
      <c r="G108" s="4"/>
      <c r="H108" s="13" t="n">
        <v>44.15</v>
      </c>
      <c r="I108" s="16" t="n">
        <f aca="false">IF(ISNUMBER(H108),I107+1,I107)</f>
        <v>87</v>
      </c>
      <c r="J108" s="13" t="n">
        <v>0</v>
      </c>
      <c r="K108" s="14"/>
      <c r="L108" s="13" t="n">
        <f aca="false">ROUND((H108-J108),5)</f>
        <v>44.15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107</v>
      </c>
      <c r="G109" s="4"/>
      <c r="H109" s="13" t="n">
        <v>18</v>
      </c>
      <c r="I109" s="16" t="n">
        <f aca="false">IF(ISNUMBER(H109),I108+1,I108)</f>
        <v>88</v>
      </c>
      <c r="J109" s="13" t="n">
        <v>125</v>
      </c>
      <c r="K109" s="14"/>
      <c r="L109" s="13" t="n">
        <f aca="false">ROUND((H109-J109),5)</f>
        <v>-107</v>
      </c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108</v>
      </c>
      <c r="G110" s="4"/>
      <c r="H110" s="18" t="n">
        <v>213.2</v>
      </c>
      <c r="I110" s="16" t="n">
        <f aca="false">IF(ISNUMBER(H110),I109+1,I109)</f>
        <v>89</v>
      </c>
      <c r="J110" s="18" t="n">
        <v>300</v>
      </c>
      <c r="K110" s="14"/>
      <c r="L110" s="18" t="n">
        <f aca="false">ROUND((H110-J110),5)</f>
        <v>-86.8</v>
      </c>
    </row>
    <row r="111" customFormat="false" ht="13.8" hidden="false" customHeight="false" outlineLevel="0" collapsed="false">
      <c r="A111" s="4"/>
      <c r="B111" s="4"/>
      <c r="C111" s="4"/>
      <c r="D111" s="4"/>
      <c r="E111" s="4" t="s">
        <v>109</v>
      </c>
      <c r="F111" s="4"/>
      <c r="G111" s="4"/>
      <c r="H111" s="20" t="n">
        <f aca="false">ROUND(SUM(H107:H110),5)</f>
        <v>275.35</v>
      </c>
      <c r="I111" s="16" t="n">
        <f aca="false">IF(ISNUMBER(H111),I110+1,I110)</f>
        <v>90</v>
      </c>
      <c r="J111" s="20" t="n">
        <f aca="false">ROUND(SUM(J107:J110),5)</f>
        <v>425</v>
      </c>
      <c r="K111" s="14"/>
      <c r="L111" s="20" t="n">
        <f aca="false">ROUND((H111-J111),5)</f>
        <v>-149.65</v>
      </c>
    </row>
    <row r="112" customFormat="false" ht="13.8" hidden="false" customHeight="false" outlineLevel="0" collapsed="false">
      <c r="A112" s="4"/>
      <c r="B112" s="4"/>
      <c r="C112" s="4"/>
      <c r="D112" s="4" t="s">
        <v>110</v>
      </c>
      <c r="E112" s="4"/>
      <c r="F112" s="4"/>
      <c r="G112" s="4"/>
      <c r="H112" s="19" t="n">
        <f aca="false">ROUND(H26+H37+H41+H46+H49+H55+H60+H66+H78+H92+H96+H106+H111,5)</f>
        <v>94338.67</v>
      </c>
      <c r="I112" s="16" t="n">
        <f aca="false">IF(ISNUMBER(H112),I111+1,I111)</f>
        <v>91</v>
      </c>
      <c r="J112" s="19" t="n">
        <f aca="false">ROUND(J26+J37+J41+J46+J49+J55+J60+J66+J78+J92+J96+J106+J111,5)</f>
        <v>98262</v>
      </c>
      <c r="K112" s="14"/>
      <c r="L112" s="19" t="n">
        <f aca="false">ROUND((H112-J112),5)</f>
        <v>-3923.33</v>
      </c>
    </row>
    <row r="113" customFormat="false" ht="13.8" hidden="false" customHeight="false" outlineLevel="0" collapsed="false">
      <c r="A113" s="4"/>
      <c r="B113" s="4" t="s">
        <v>111</v>
      </c>
      <c r="C113" s="4"/>
      <c r="D113" s="4"/>
      <c r="E113" s="4"/>
      <c r="F113" s="4"/>
      <c r="G113" s="4"/>
      <c r="H113" s="13" t="n">
        <f aca="false">ROUND(H3+H25-H112,5)</f>
        <v>-1087.54</v>
      </c>
      <c r="I113" s="16" t="n">
        <f aca="false">IF(ISNUMBER(H113),I112+1,I112)</f>
        <v>92</v>
      </c>
      <c r="J113" s="13" t="n">
        <f aca="false">ROUND(J3+J25-J112,5)</f>
        <v>2612</v>
      </c>
      <c r="K113" s="14"/>
      <c r="L113" s="13" t="n">
        <f aca="false">ROUND((H113-J113),5)</f>
        <v>-3699.54</v>
      </c>
    </row>
    <row r="114" customFormat="false" ht="13.8" hidden="false" customHeight="false" outlineLevel="0" collapsed="false">
      <c r="A114" s="4"/>
      <c r="B114" s="4" t="s">
        <v>112</v>
      </c>
      <c r="C114" s="4"/>
      <c r="D114" s="4"/>
      <c r="E114" s="4"/>
      <c r="F114" s="4"/>
      <c r="G114" s="4"/>
      <c r="H114" s="13"/>
      <c r="I114" s="16" t="n">
        <f aca="false">IF(ISNUMBER(H114),I113+1,I113)</f>
        <v>92</v>
      </c>
      <c r="J114" s="13"/>
      <c r="K114" s="14"/>
      <c r="L114" s="13"/>
    </row>
    <row r="115" customFormat="false" ht="13.8" hidden="false" customHeight="false" outlineLevel="0" collapsed="false">
      <c r="A115" s="4"/>
      <c r="B115" s="4"/>
      <c r="C115" s="4" t="s">
        <v>113</v>
      </c>
      <c r="D115" s="4"/>
      <c r="E115" s="4"/>
      <c r="F115" s="4"/>
      <c r="G115" s="4"/>
      <c r="H115" s="13"/>
      <c r="I115" s="16" t="n">
        <f aca="false">IF(ISNUMBER(H115),I114+1,I114)</f>
        <v>92</v>
      </c>
      <c r="J115" s="13"/>
      <c r="K115" s="14"/>
      <c r="L115" s="13"/>
    </row>
    <row r="116" customFormat="false" ht="13.8" hidden="false" customHeight="false" outlineLevel="0" collapsed="false">
      <c r="A116" s="4"/>
      <c r="B116" s="4"/>
      <c r="C116" s="4"/>
      <c r="D116" s="4" t="s">
        <v>114</v>
      </c>
      <c r="E116" s="4"/>
      <c r="F116" s="4"/>
      <c r="G116" s="4"/>
      <c r="H116" s="13"/>
      <c r="I116" s="16" t="n">
        <f aca="false">IF(ISNUMBER(H116),I115+1,I115)</f>
        <v>92</v>
      </c>
      <c r="J116" s="13"/>
      <c r="K116" s="14"/>
      <c r="L116" s="13"/>
    </row>
    <row r="117" customFormat="false" ht="13.8" hidden="false" customHeight="false" outlineLevel="0" collapsed="false">
      <c r="A117" s="4"/>
      <c r="B117" s="4"/>
      <c r="C117" s="4"/>
      <c r="D117" s="4"/>
      <c r="E117" s="4" t="s">
        <v>115</v>
      </c>
      <c r="F117" s="4"/>
      <c r="G117" s="4"/>
      <c r="H117" s="13" t="n">
        <v>25931.96</v>
      </c>
      <c r="I117" s="16" t="n">
        <f aca="false">IF(ISNUMBER(H117),I116+1,I116)</f>
        <v>93</v>
      </c>
      <c r="J117" s="13"/>
      <c r="K117" s="14"/>
      <c r="L117" s="13"/>
    </row>
    <row r="118" customFormat="false" ht="13.8" hidden="false" customHeight="false" outlineLevel="0" collapsed="false">
      <c r="A118" s="4"/>
      <c r="B118" s="4"/>
      <c r="C118" s="4"/>
      <c r="D118" s="4"/>
      <c r="E118" s="4" t="s">
        <v>116</v>
      </c>
      <c r="F118" s="4"/>
      <c r="G118" s="4"/>
      <c r="H118" s="13" t="n">
        <v>48</v>
      </c>
      <c r="I118" s="16" t="n">
        <f aca="false">IF(ISNUMBER(H118),I117+1,I117)</f>
        <v>94</v>
      </c>
      <c r="J118" s="13"/>
      <c r="K118" s="14"/>
      <c r="L118" s="13"/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117</v>
      </c>
      <c r="F119" s="4"/>
      <c r="G119" s="4"/>
      <c r="H119" s="13" t="n">
        <v>176</v>
      </c>
      <c r="I119" s="16" t="n">
        <f aca="false">IF(ISNUMBER(H119),I118+1,I118)</f>
        <v>95</v>
      </c>
      <c r="J119" s="13"/>
      <c r="K119" s="14"/>
      <c r="L119" s="13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118</v>
      </c>
      <c r="F120" s="4"/>
      <c r="G120" s="4"/>
      <c r="H120" s="13" t="n">
        <v>250</v>
      </c>
      <c r="I120" s="16" t="n">
        <f aca="false">IF(ISNUMBER(H120),I119+1,I119)</f>
        <v>96</v>
      </c>
      <c r="J120" s="13"/>
      <c r="K120" s="14"/>
      <c r="L120" s="13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119</v>
      </c>
      <c r="F121" s="4"/>
      <c r="G121" s="4"/>
      <c r="H121" s="13" t="n">
        <v>310.61</v>
      </c>
      <c r="I121" s="16" t="n">
        <f aca="false">IF(ISNUMBER(H121),I120+1,I120)</f>
        <v>97</v>
      </c>
      <c r="J121" s="13"/>
      <c r="K121" s="14"/>
      <c r="L121" s="13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120</v>
      </c>
      <c r="F122" s="4"/>
      <c r="G122" s="4"/>
      <c r="H122" s="13" t="n">
        <v>160</v>
      </c>
      <c r="I122" s="16" t="n">
        <f aca="false">IF(ISNUMBER(H122),I121+1,I121)</f>
        <v>98</v>
      </c>
      <c r="J122" s="13"/>
      <c r="K122" s="14"/>
      <c r="L122" s="13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121</v>
      </c>
      <c r="F123" s="4"/>
      <c r="G123" s="4"/>
      <c r="H123" s="13" t="n">
        <v>4132</v>
      </c>
      <c r="I123" s="16" t="n">
        <f aca="false">IF(ISNUMBER(H123),I122+1,I122)</f>
        <v>99</v>
      </c>
      <c r="J123" s="13"/>
      <c r="K123" s="14"/>
      <c r="L123" s="13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122</v>
      </c>
      <c r="F124" s="4"/>
      <c r="G124" s="4"/>
      <c r="H124" s="13" t="n">
        <v>1771</v>
      </c>
      <c r="I124" s="16" t="n">
        <f aca="false">IF(ISNUMBER(H124),I123+1,I123)</f>
        <v>100</v>
      </c>
      <c r="J124" s="13"/>
      <c r="K124" s="14"/>
      <c r="L124" s="13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123</v>
      </c>
      <c r="F125" s="4"/>
      <c r="G125" s="4"/>
      <c r="H125" s="13" t="n">
        <v>805.79</v>
      </c>
      <c r="I125" s="16" t="n">
        <f aca="false">IF(ISNUMBER(H125),I124+1,I124)</f>
        <v>101</v>
      </c>
      <c r="J125" s="13"/>
      <c r="K125" s="14"/>
      <c r="L125" s="13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124</v>
      </c>
      <c r="F126" s="4"/>
      <c r="G126" s="4"/>
      <c r="H126" s="13" t="n">
        <v>500</v>
      </c>
      <c r="I126" s="16" t="n">
        <f aca="false">IF(ISNUMBER(H126),I125+1,I125)</f>
        <v>102</v>
      </c>
      <c r="J126" s="13"/>
      <c r="K126" s="14"/>
      <c r="L126" s="13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125</v>
      </c>
      <c r="F127" s="4"/>
      <c r="G127" s="4"/>
      <c r="H127" s="13" t="n">
        <v>112.39</v>
      </c>
      <c r="I127" s="16" t="n">
        <f aca="false">IF(ISNUMBER(H127),I126+1,I126)</f>
        <v>103</v>
      </c>
      <c r="J127" s="13"/>
      <c r="K127" s="14"/>
      <c r="L127" s="13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126</v>
      </c>
      <c r="F128" s="4"/>
      <c r="G128" s="4"/>
      <c r="H128" s="18" t="n">
        <v>446</v>
      </c>
      <c r="I128" s="16" t="n">
        <f aca="false">IF(ISNUMBER(H128),I127+1,I127)</f>
        <v>104</v>
      </c>
      <c r="J128" s="13"/>
      <c r="K128" s="14"/>
      <c r="L128" s="13"/>
    </row>
    <row r="129" customFormat="false" ht="13.8" hidden="false" customHeight="false" outlineLevel="0" collapsed="false">
      <c r="A129" s="4"/>
      <c r="B129" s="4"/>
      <c r="C129" s="4"/>
      <c r="D129" s="4" t="s">
        <v>127</v>
      </c>
      <c r="E129" s="4"/>
      <c r="F129" s="4"/>
      <c r="G129" s="4"/>
      <c r="H129" s="19" t="n">
        <f aca="false">ROUND(SUM(H116:H128),5)</f>
        <v>34643.75</v>
      </c>
      <c r="I129" s="16" t="n">
        <f aca="false">IF(ISNUMBER(H129),I128+1,I128)</f>
        <v>105</v>
      </c>
      <c r="J129" s="13"/>
      <c r="K129" s="14"/>
      <c r="L129" s="13"/>
    </row>
    <row r="130" customFormat="false" ht="13.8" hidden="false" customHeight="false" outlineLevel="0" collapsed="false">
      <c r="A130" s="4"/>
      <c r="B130" s="4"/>
      <c r="C130" s="4" t="s">
        <v>128</v>
      </c>
      <c r="D130" s="4"/>
      <c r="E130" s="4"/>
      <c r="F130" s="4"/>
      <c r="G130" s="4"/>
      <c r="H130" s="13" t="n">
        <f aca="false">ROUND(H115+H129,5)</f>
        <v>34643.75</v>
      </c>
      <c r="I130" s="16" t="n">
        <f aca="false">IF(ISNUMBER(H130),I129+1,I129)</f>
        <v>106</v>
      </c>
      <c r="J130" s="13"/>
      <c r="K130" s="14"/>
      <c r="L130" s="13"/>
    </row>
    <row r="131" customFormat="false" ht="13.8" hidden="false" customHeight="false" outlineLevel="0" collapsed="false">
      <c r="A131" s="4"/>
      <c r="B131" s="4"/>
      <c r="C131" s="4" t="s">
        <v>129</v>
      </c>
      <c r="D131" s="4"/>
      <c r="E131" s="4"/>
      <c r="F131" s="4"/>
      <c r="G131" s="4"/>
      <c r="H131" s="13"/>
      <c r="I131" s="16" t="n">
        <f aca="false">IF(ISNUMBER(H131),I130+1,I130)</f>
        <v>106</v>
      </c>
      <c r="J131" s="13"/>
      <c r="K131" s="14"/>
      <c r="L131" s="13"/>
    </row>
    <row r="132" customFormat="false" ht="13.8" hidden="false" customHeight="false" outlineLevel="0" collapsed="false">
      <c r="A132" s="4"/>
      <c r="B132" s="4"/>
      <c r="C132" s="4"/>
      <c r="D132" s="4" t="s">
        <v>130</v>
      </c>
      <c r="E132" s="4"/>
      <c r="F132" s="4"/>
      <c r="G132" s="4"/>
      <c r="H132" s="13"/>
      <c r="I132" s="16" t="n">
        <f aca="false">IF(ISNUMBER(H132),I131+1,I131)</f>
        <v>106</v>
      </c>
      <c r="J132" s="13"/>
      <c r="K132" s="14"/>
      <c r="L132" s="13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131</v>
      </c>
      <c r="F133" s="4"/>
      <c r="G133" s="4"/>
      <c r="H133" s="13" t="n">
        <v>26209.1</v>
      </c>
      <c r="I133" s="16" t="n">
        <f aca="false">IF(ISNUMBER(H133),I132+1,I132)</f>
        <v>107</v>
      </c>
      <c r="J133" s="13"/>
      <c r="K133" s="14"/>
      <c r="L133" s="13"/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116</v>
      </c>
      <c r="F134" s="4"/>
      <c r="G134" s="4"/>
      <c r="H134" s="13" t="n">
        <v>38.34</v>
      </c>
      <c r="I134" s="16" t="n">
        <f aca="false">IF(ISNUMBER(H134),I133+1,I133)</f>
        <v>108</v>
      </c>
      <c r="J134" s="13"/>
      <c r="K134" s="14"/>
      <c r="L134" s="13"/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132</v>
      </c>
      <c r="F135" s="4"/>
      <c r="G135" s="4"/>
      <c r="H135" s="13" t="n">
        <v>176</v>
      </c>
      <c r="I135" s="16" t="n">
        <f aca="false">IF(ISNUMBER(H135),I134+1,I134)</f>
        <v>109</v>
      </c>
      <c r="J135" s="13"/>
      <c r="K135" s="14"/>
      <c r="L135" s="13"/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133</v>
      </c>
      <c r="F136" s="4"/>
      <c r="G136" s="4"/>
      <c r="H136" s="13" t="n">
        <v>55</v>
      </c>
      <c r="I136" s="16" t="n">
        <f aca="false">IF(ISNUMBER(H136),I135+1,I135)</f>
        <v>110</v>
      </c>
      <c r="J136" s="13"/>
      <c r="K136" s="14"/>
      <c r="L136" s="13"/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121</v>
      </c>
      <c r="F137" s="4"/>
      <c r="G137" s="4"/>
      <c r="H137" s="13" t="n">
        <v>2203.2</v>
      </c>
      <c r="I137" s="16" t="n">
        <f aca="false">IF(ISNUMBER(H137),I136+1,I136)</f>
        <v>111</v>
      </c>
      <c r="J137" s="13"/>
      <c r="K137" s="14"/>
      <c r="L137" s="13"/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134</v>
      </c>
      <c r="F138" s="4"/>
      <c r="G138" s="4"/>
      <c r="H138" s="13" t="n">
        <v>1771</v>
      </c>
      <c r="I138" s="16" t="n">
        <f aca="false">IF(ISNUMBER(H138),I137+1,I137)</f>
        <v>112</v>
      </c>
      <c r="J138" s="13"/>
      <c r="K138" s="14"/>
      <c r="L138" s="13"/>
    </row>
    <row r="139" customFormat="false" ht="13.8" hidden="false" customHeight="false" outlineLevel="0" collapsed="false">
      <c r="A139" s="4"/>
      <c r="B139" s="4"/>
      <c r="C139" s="4"/>
      <c r="D139" s="4"/>
      <c r="E139" s="4" t="s">
        <v>135</v>
      </c>
      <c r="F139" s="4"/>
      <c r="G139" s="4"/>
      <c r="H139" s="13" t="n">
        <v>805.79</v>
      </c>
      <c r="I139" s="16" t="n">
        <f aca="false">IF(ISNUMBER(H139),I138+1,I138)</f>
        <v>113</v>
      </c>
      <c r="J139" s="13"/>
      <c r="K139" s="14"/>
      <c r="L139" s="13"/>
    </row>
    <row r="140" customFormat="false" ht="13.8" hidden="false" customHeight="false" outlineLevel="0" collapsed="false">
      <c r="A140" s="4"/>
      <c r="B140" s="4"/>
      <c r="C140" s="4"/>
      <c r="D140" s="4"/>
      <c r="E140" s="4" t="s">
        <v>124</v>
      </c>
      <c r="F140" s="4"/>
      <c r="G140" s="4"/>
      <c r="H140" s="13" t="n">
        <v>8357</v>
      </c>
      <c r="I140" s="16" t="n">
        <f aca="false">IF(ISNUMBER(H140),I139+1,I139)</f>
        <v>114</v>
      </c>
      <c r="J140" s="13"/>
      <c r="K140" s="14"/>
      <c r="L140" s="13"/>
    </row>
    <row r="141" customFormat="false" ht="13.8" hidden="false" customHeight="false" outlineLevel="0" collapsed="false">
      <c r="A141" s="4"/>
      <c r="B141" s="4"/>
      <c r="C141" s="4"/>
      <c r="D141" s="4"/>
      <c r="E141" s="4" t="s">
        <v>136</v>
      </c>
      <c r="F141" s="4"/>
      <c r="G141" s="4"/>
      <c r="H141" s="13" t="n">
        <v>61</v>
      </c>
      <c r="I141" s="16" t="n">
        <f aca="false">IF(ISNUMBER(H141),I140+1,I140)</f>
        <v>115</v>
      </c>
      <c r="J141" s="13"/>
      <c r="K141" s="14"/>
      <c r="L141" s="13"/>
    </row>
    <row r="142" customFormat="false" ht="13.8" hidden="false" customHeight="false" outlineLevel="0" collapsed="false">
      <c r="A142" s="4"/>
      <c r="B142" s="4"/>
      <c r="C142" s="4"/>
      <c r="D142" s="4"/>
      <c r="E142" s="4" t="s">
        <v>137</v>
      </c>
      <c r="F142" s="4"/>
      <c r="G142" s="4"/>
      <c r="H142" s="18" t="n">
        <v>446</v>
      </c>
      <c r="I142" s="16" t="n">
        <f aca="false">IF(ISNUMBER(H142),I141+1,I141)</f>
        <v>116</v>
      </c>
      <c r="J142" s="13"/>
      <c r="K142" s="14"/>
      <c r="L142" s="13"/>
    </row>
    <row r="143" customFormat="false" ht="13.8" hidden="false" customHeight="false" outlineLevel="0" collapsed="false">
      <c r="A143" s="4"/>
      <c r="B143" s="4"/>
      <c r="C143" s="4"/>
      <c r="D143" s="4" t="s">
        <v>138</v>
      </c>
      <c r="E143" s="4"/>
      <c r="F143" s="4"/>
      <c r="G143" s="4"/>
      <c r="H143" s="20" t="n">
        <f aca="false">ROUND(SUM(H132:H142),5)</f>
        <v>40122.43</v>
      </c>
      <c r="I143" s="16" t="n">
        <f aca="false">IF(ISNUMBER(H143),I142+1,I142)</f>
        <v>117</v>
      </c>
      <c r="J143" s="13"/>
      <c r="K143" s="14"/>
      <c r="L143" s="13"/>
    </row>
    <row r="144" customFormat="false" ht="13.8" hidden="false" customHeight="false" outlineLevel="0" collapsed="false">
      <c r="A144" s="4"/>
      <c r="B144" s="4"/>
      <c r="C144" s="4" t="s">
        <v>139</v>
      </c>
      <c r="D144" s="4"/>
      <c r="E144" s="4"/>
      <c r="F144" s="4"/>
      <c r="G144" s="4"/>
      <c r="H144" s="20" t="n">
        <f aca="false">ROUND(H131+H143,5)</f>
        <v>40122.43</v>
      </c>
      <c r="I144" s="16" t="n">
        <f aca="false">IF(ISNUMBER(H144),I143+1,I143)</f>
        <v>118</v>
      </c>
      <c r="J144" s="13"/>
      <c r="K144" s="14"/>
      <c r="L144" s="13"/>
    </row>
    <row r="145" customFormat="false" ht="13.8" hidden="false" customHeight="false" outlineLevel="0" collapsed="false">
      <c r="A145" s="4"/>
      <c r="B145" s="4" t="s">
        <v>140</v>
      </c>
      <c r="C145" s="4"/>
      <c r="D145" s="4"/>
      <c r="E145" s="4"/>
      <c r="F145" s="4"/>
      <c r="G145" s="4"/>
      <c r="H145" s="20" t="n">
        <f aca="false">ROUND(H114+H130-H144,5)</f>
        <v>-5478.68</v>
      </c>
      <c r="I145" s="16" t="n">
        <f aca="false">IF(ISNUMBER(H145),I144+1,I144)</f>
        <v>119</v>
      </c>
      <c r="J145" s="18"/>
      <c r="K145" s="14"/>
      <c r="L145" s="18"/>
    </row>
    <row r="146" s="2" customFormat="true" ht="12.8" hidden="false" customHeight="false" outlineLevel="0" collapsed="false">
      <c r="A146" s="4" t="s">
        <v>141</v>
      </c>
      <c r="B146" s="4"/>
      <c r="C146" s="4"/>
      <c r="D146" s="4"/>
      <c r="E146" s="4"/>
      <c r="F146" s="4"/>
      <c r="G146" s="4"/>
      <c r="H146" s="21" t="n">
        <f aca="false">ROUND(H113+H145,5)</f>
        <v>-6566.22</v>
      </c>
      <c r="I146" s="16" t="n">
        <f aca="false">IF(ISNUMBER(H146),I145+1,I145)</f>
        <v>120</v>
      </c>
      <c r="J146" s="21" t="n">
        <f aca="false">ROUND(J113+J145,5)</f>
        <v>2612</v>
      </c>
      <c r="K146" s="4"/>
      <c r="L146" s="21" t="n">
        <f aca="false">ROUND((H146-J146),5)</f>
        <v>-9178.22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2:44 PM
 04/08/19
 Cash Basis&amp;C&amp;"Arial,Bold"&amp;12 ST MATTHEW EVANGELICAL LUTHERAN CHURCH
&amp;14 Profit &amp;&amp; Loss Budget vs. Actual
&amp;10 January through March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2019-04-08T19:44:52Z</dcterms:created>
  <dc:creator>Sue</dc:creator>
  <dc:description/>
  <dc:language>en-US</dc:language>
  <cp:lastModifiedBy/>
  <cp:lastPrinted>2019-04-20T21:57:08Z</cp:lastPrinted>
  <dcterms:modified xsi:type="dcterms:W3CDTF">2019-04-20T22:07:01Z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