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Sheet1!$5:$5,Sheet1!$6:$6,Sheet1!$7:$7,Sheet1!$11:$11,Sheet1!$14:$14,Sheet1!$21:$21,Sheet1!$22:$22,Sheet1!$26:$26,Sheet1!$27:$27,Sheet1!$28:$28,Sheet1!$32:$32,Sheet1!$33:$33,Sheet1!$34:$34</definedName>
    <definedName name="QB_FORMULA_0" localSheetId="1" hidden="1">Sheet1!$F$8,Sheet1!$F$9,Sheet1!$F$12,Sheet1!$F$15,Sheet1!$F$16,Sheet1!$F$23,Sheet1!$F$24,Sheet1!$F$29,Sheet1!$F$30,Sheet1!$F$35,Sheet1!$F$36</definedName>
    <definedName name="QB_ROW_1" localSheetId="1" hidden="1">Sheet1!$A$2</definedName>
    <definedName name="QB_ROW_1011" localSheetId="1" hidden="1">Sheet1!$B$3</definedName>
    <definedName name="QB_ROW_12031" localSheetId="1" hidden="1">Sheet1!$D$20</definedName>
    <definedName name="QB_ROW_12331" localSheetId="1" hidden="1">Sheet1!$D$23</definedName>
    <definedName name="QB_ROW_13021" localSheetId="1" hidden="1">Sheet1!$C$25</definedName>
    <definedName name="QB_ROW_1311" localSheetId="1" hidden="1">Sheet1!$B$9</definedName>
    <definedName name="QB_ROW_13321" localSheetId="1" hidden="1">Sheet1!$C$29</definedName>
    <definedName name="QB_ROW_14011" localSheetId="1" hidden="1">Sheet1!$B$31</definedName>
    <definedName name="QB_ROW_14311" localSheetId="1" hidden="1">Sheet1!$B$35</definedName>
    <definedName name="QB_ROW_17221" localSheetId="1" hidden="1">Sheet1!$C$34</definedName>
    <definedName name="QB_ROW_2021" localSheetId="1" hidden="1">Sheet1!$C$4</definedName>
    <definedName name="QB_ROW_2321" localSheetId="1" hidden="1">Sheet1!$C$8</definedName>
    <definedName name="QB_ROW_301" localSheetId="1" hidden="1">Sheet1!$A$16</definedName>
    <definedName name="QB_ROW_494320" localSheetId="1" hidden="1">Sheet1!$C$11</definedName>
    <definedName name="QB_ROW_5011" localSheetId="1" hidden="1">Sheet1!$B$10</definedName>
    <definedName name="QB_ROW_523330" localSheetId="1" hidden="1">Sheet1!$D$27</definedName>
    <definedName name="QB_ROW_5311" localSheetId="1" hidden="1">Sheet1!$B$12</definedName>
    <definedName name="QB_ROW_56220" localSheetId="1" hidden="1">Sheet1!$C$33</definedName>
    <definedName name="QB_ROW_6011" localSheetId="1" hidden="1">Sheet1!$B$13</definedName>
    <definedName name="QB_ROW_60340" localSheetId="1" hidden="1">Sheet1!$E$21</definedName>
    <definedName name="QB_ROW_62230" localSheetId="1" hidden="1">Sheet1!$D$5</definedName>
    <definedName name="QB_ROW_6311" localSheetId="1" hidden="1">Sheet1!$B$15</definedName>
    <definedName name="QB_ROW_644240" localSheetId="1" hidden="1">Sheet1!$E$22</definedName>
    <definedName name="QB_ROW_66230" localSheetId="1" hidden="1">Sheet1!$D$6</definedName>
    <definedName name="QB_ROW_7001" localSheetId="1" hidden="1">Sheet1!$A$17</definedName>
    <definedName name="QB_ROW_72330" localSheetId="1" hidden="1">Sheet1!$D$7</definedName>
    <definedName name="QB_ROW_7301" localSheetId="1" hidden="1">Sheet1!$A$36</definedName>
    <definedName name="QB_ROW_739220" localSheetId="1" hidden="1">Sheet1!$C$14</definedName>
    <definedName name="QB_ROW_740230" localSheetId="1" hidden="1">Sheet1!$D$26</definedName>
    <definedName name="QB_ROW_742220" localSheetId="1" hidden="1">Sheet1!$C$32</definedName>
    <definedName name="QB_ROW_749230" localSheetId="1" hidden="1">Sheet1!$D$28</definedName>
    <definedName name="QB_ROW_8011" localSheetId="1" hidden="1">Sheet1!$B$18</definedName>
    <definedName name="QB_ROW_8311" localSheetId="1" hidden="1">Sheet1!$B$30</definedName>
    <definedName name="QB_ROW_9021" localSheetId="1" hidden="1">Sheet1!$C$19</definedName>
    <definedName name="QB_ROW_9321" localSheetId="1" hidden="1">Sheet1!$C$24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20190430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20190430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0" i="1"/>
  <c r="F29" i="1"/>
  <c r="F24" i="1"/>
  <c r="F23" i="1"/>
  <c r="F16" i="1"/>
  <c r="F15" i="1"/>
  <c r="F12" i="1"/>
  <c r="F9" i="1"/>
  <c r="F8" i="1"/>
</calcChain>
</file>

<file path=xl/sharedStrings.xml><?xml version="1.0" encoding="utf-8"?>
<sst xmlns="http://schemas.openxmlformats.org/spreadsheetml/2006/main" count="36" uniqueCount="35">
  <si>
    <t>Apr 30, 19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</si>
  <si>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</si>
  <si>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</si>
  <si>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</si>
  <si>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</si>
  <si>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</si>
  <si>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</si>
  <si>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</si>
  <si>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</si>
  <si>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</si>
  <si>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</si>
  <si>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Other Assets</t>
  </si>
  <si>
    <t>Memorial Saving Roof Receivable</t>
  </si>
  <si>
    <t>Total Other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</si>
  <si>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</si>
  <si>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</si>
  <si>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</si>
  <si>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</si>
  <si>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</si>
  <si>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</si>
  <si>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</si>
  <si>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Total Other Current Liabilities</t>
  </si>
  <si>
    <t>Total Current Liabilities</t>
  </si>
  <si>
    <t>Long Term Liabilities</t>
  </si>
  <si>
    <t>Memorial Savings Fund Roof Loan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</si>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</sst>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2" xfId="0" applyNumberFormat="1" applyFont="1" applyBorder="1"/>
    <xf numFmtId="164" fontId="2" fillId="0" borderId="5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7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2" customWidth="1"/>
    <col min="5" max="5" width="25.85546875" style="12" customWidth="1"/>
    <col min="6" max="6" width="10" style="13" bestFit="1" customWidth="1"/>
  </cols>
  <sheetData>
    <row r="1" spans="1:6" s="11" customFormat="1" ht="15.75" thickBot="1" x14ac:dyDescent="0.3">
      <c r="A1" s="9"/>
      <c r="B1" s="9"/>
      <c r="C1" s="9"/>
      <c r="D1" s="9"/>
      <c r="E1" s="9"/>
      <c r="F1" s="10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112736.29</v>
      </c>
    </row>
    <row r="6" spans="1:6" x14ac:dyDescent="0.25">
      <c r="A6" s="1"/>
      <c r="B6" s="1"/>
      <c r="C6" s="1"/>
      <c r="D6" s="1" t="s">
        <v>5</v>
      </c>
      <c r="E6" s="1"/>
      <c r="F6" s="2">
        <v>320.66000000000003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180858.67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293915.62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293915.62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5">
        <v>1593604.28</v>
      </c>
    </row>
    <row r="12" spans="1:6" x14ac:dyDescent="0.25">
      <c r="A12" s="1"/>
      <c r="B12" s="1" t="s">
        <v>10</v>
      </c>
      <c r="C12" s="1"/>
      <c r="D12" s="1"/>
      <c r="E12" s="1"/>
      <c r="F12" s="2">
        <f>ROUND(SUM(F10:F11),5)</f>
        <v>1593604.28</v>
      </c>
    </row>
    <row r="13" spans="1:6" x14ac:dyDescent="0.25">
      <c r="A13" s="1"/>
      <c r="B13" s="1" t="s">
        <v>11</v>
      </c>
      <c r="C13" s="1"/>
      <c r="D13" s="1"/>
      <c r="E13" s="1"/>
      <c r="F13" s="2"/>
    </row>
    <row r="14" spans="1:6" ht="15.75" thickBot="1" x14ac:dyDescent="0.3">
      <c r="A14" s="1"/>
      <c r="B14" s="1"/>
      <c r="C14" s="1" t="s">
        <v>12</v>
      </c>
      <c r="D14" s="1"/>
      <c r="E14" s="1"/>
      <c r="F14" s="3">
        <v>3969.83</v>
      </c>
    </row>
    <row r="15" spans="1:6" ht="15.75" thickBot="1" x14ac:dyDescent="0.3">
      <c r="A15" s="1"/>
      <c r="B15" s="1" t="s">
        <v>13</v>
      </c>
      <c r="C15" s="1"/>
      <c r="D15" s="1"/>
      <c r="E15" s="1"/>
      <c r="F15" s="6">
        <f>ROUND(SUM(F13:F14),5)</f>
        <v>3969.83</v>
      </c>
    </row>
    <row r="16" spans="1:6" s="8" customFormat="1" ht="12" thickBot="1" x14ac:dyDescent="0.25">
      <c r="A16" s="1" t="s">
        <v>14</v>
      </c>
      <c r="B16" s="1"/>
      <c r="C16" s="1"/>
      <c r="D16" s="1"/>
      <c r="E16" s="1"/>
      <c r="F16" s="7">
        <f>ROUND(F2+F9+F12+F15,5)</f>
        <v>1891489.73</v>
      </c>
    </row>
    <row r="17" spans="1:6" ht="15.75" thickTop="1" x14ac:dyDescent="0.25">
      <c r="A17" s="1" t="s">
        <v>15</v>
      </c>
      <c r="B17" s="1"/>
      <c r="C17" s="1"/>
      <c r="D17" s="1"/>
      <c r="E17" s="1"/>
      <c r="F17" s="2"/>
    </row>
    <row r="18" spans="1:6" x14ac:dyDescent="0.25">
      <c r="A18" s="1"/>
      <c r="B18" s="1" t="s">
        <v>16</v>
      </c>
      <c r="C18" s="1"/>
      <c r="D18" s="1"/>
      <c r="E18" s="1"/>
      <c r="F18" s="2"/>
    </row>
    <row r="19" spans="1:6" x14ac:dyDescent="0.25">
      <c r="A19" s="1"/>
      <c r="B19" s="1"/>
      <c r="C19" s="1" t="s">
        <v>17</v>
      </c>
      <c r="D19" s="1"/>
      <c r="E19" s="1"/>
      <c r="F19" s="2"/>
    </row>
    <row r="20" spans="1:6" x14ac:dyDescent="0.25">
      <c r="A20" s="1"/>
      <c r="B20" s="1"/>
      <c r="C20" s="1"/>
      <c r="D20" s="1" t="s">
        <v>18</v>
      </c>
      <c r="E20" s="1"/>
      <c r="F20" s="2"/>
    </row>
    <row r="21" spans="1:6" x14ac:dyDescent="0.25">
      <c r="A21" s="1"/>
      <c r="B21" s="1"/>
      <c r="C21" s="1"/>
      <c r="D21" s="1"/>
      <c r="E21" s="1" t="s">
        <v>19</v>
      </c>
      <c r="F21" s="2">
        <v>2054.4</v>
      </c>
    </row>
    <row r="22" spans="1:6" ht="15.75" thickBot="1" x14ac:dyDescent="0.3">
      <c r="A22" s="1"/>
      <c r="B22" s="1"/>
      <c r="C22" s="1"/>
      <c r="D22" s="1"/>
      <c r="E22" s="1" t="s">
        <v>20</v>
      </c>
      <c r="F22" s="3">
        <v>108.09</v>
      </c>
    </row>
    <row r="23" spans="1:6" ht="15.75" thickBot="1" x14ac:dyDescent="0.3">
      <c r="A23" s="1"/>
      <c r="B23" s="1"/>
      <c r="C23" s="1"/>
      <c r="D23" s="1" t="s">
        <v>21</v>
      </c>
      <c r="E23" s="1"/>
      <c r="F23" s="4">
        <f>ROUND(SUM(F20:F22),5)</f>
        <v>2162.4899999999998</v>
      </c>
    </row>
    <row r="24" spans="1:6" x14ac:dyDescent="0.25">
      <c r="A24" s="1"/>
      <c r="B24" s="1"/>
      <c r="C24" s="1" t="s">
        <v>22</v>
      </c>
      <c r="D24" s="1"/>
      <c r="E24" s="1"/>
      <c r="F24" s="2">
        <f>ROUND(F19+F23,5)</f>
        <v>2162.4899999999998</v>
      </c>
    </row>
    <row r="25" spans="1:6" x14ac:dyDescent="0.25">
      <c r="A25" s="1"/>
      <c r="B25" s="1"/>
      <c r="C25" s="1" t="s">
        <v>23</v>
      </c>
      <c r="D25" s="1"/>
      <c r="E25" s="1"/>
      <c r="F25" s="2"/>
    </row>
    <row r="26" spans="1:6" x14ac:dyDescent="0.25">
      <c r="A26" s="1"/>
      <c r="B26" s="1"/>
      <c r="C26" s="1"/>
      <c r="D26" s="1" t="s">
        <v>24</v>
      </c>
      <c r="E26" s="1"/>
      <c r="F26" s="2">
        <v>3969.83</v>
      </c>
    </row>
    <row r="27" spans="1:6" x14ac:dyDescent="0.25">
      <c r="A27" s="1"/>
      <c r="B27" s="1"/>
      <c r="C27" s="1"/>
      <c r="D27" s="1" t="s">
        <v>25</v>
      </c>
      <c r="E27" s="1"/>
      <c r="F27" s="2">
        <v>163625.16</v>
      </c>
    </row>
    <row r="28" spans="1:6" ht="15.75" thickBot="1" x14ac:dyDescent="0.3">
      <c r="A28" s="1"/>
      <c r="B28" s="1"/>
      <c r="C28" s="1"/>
      <c r="D28" s="1" t="s">
        <v>26</v>
      </c>
      <c r="E28" s="1"/>
      <c r="F28" s="3">
        <v>1000</v>
      </c>
    </row>
    <row r="29" spans="1:6" ht="15.75" thickBot="1" x14ac:dyDescent="0.3">
      <c r="A29" s="1"/>
      <c r="B29" s="1"/>
      <c r="C29" s="1" t="s">
        <v>27</v>
      </c>
      <c r="D29" s="1"/>
      <c r="E29" s="1"/>
      <c r="F29" s="4">
        <f>ROUND(SUM(F25:F28),5)</f>
        <v>168594.99</v>
      </c>
    </row>
    <row r="30" spans="1:6" x14ac:dyDescent="0.25">
      <c r="A30" s="1"/>
      <c r="B30" s="1" t="s">
        <v>28</v>
      </c>
      <c r="C30" s="1"/>
      <c r="D30" s="1"/>
      <c r="E30" s="1"/>
      <c r="F30" s="2">
        <f>ROUND(F18+F24+F29,5)</f>
        <v>170757.48</v>
      </c>
    </row>
    <row r="31" spans="1:6" x14ac:dyDescent="0.25">
      <c r="A31" s="1"/>
      <c r="B31" s="1" t="s">
        <v>29</v>
      </c>
      <c r="C31" s="1"/>
      <c r="D31" s="1"/>
      <c r="E31" s="1"/>
      <c r="F31" s="2"/>
    </row>
    <row r="32" spans="1:6" x14ac:dyDescent="0.25">
      <c r="A32" s="1"/>
      <c r="B32" s="1"/>
      <c r="C32" s="1" t="s">
        <v>30</v>
      </c>
      <c r="D32" s="1"/>
      <c r="E32" s="1"/>
      <c r="F32" s="2">
        <v>49701.17</v>
      </c>
    </row>
    <row r="33" spans="1:6" x14ac:dyDescent="0.25">
      <c r="A33" s="1"/>
      <c r="B33" s="1"/>
      <c r="C33" s="1" t="s">
        <v>31</v>
      </c>
      <c r="D33" s="1"/>
      <c r="E33" s="1"/>
      <c r="F33" s="2">
        <v>1694881.91</v>
      </c>
    </row>
    <row r="34" spans="1:6" ht="15.75" thickBot="1" x14ac:dyDescent="0.3">
      <c r="A34" s="1"/>
      <c r="B34" s="1"/>
      <c r="C34" s="1" t="s">
        <v>32</v>
      </c>
      <c r="D34" s="1"/>
      <c r="E34" s="1"/>
      <c r="F34" s="3">
        <v>-23850.83</v>
      </c>
    </row>
    <row r="35" spans="1:6" ht="15.75" thickBot="1" x14ac:dyDescent="0.3">
      <c r="A35" s="1"/>
      <c r="B35" s="1" t="s">
        <v>33</v>
      </c>
      <c r="C35" s="1"/>
      <c r="D35" s="1"/>
      <c r="E35" s="1"/>
      <c r="F35" s="6">
        <f>ROUND(SUM(F31:F34),5)</f>
        <v>1720732.25</v>
      </c>
    </row>
    <row r="36" spans="1:6" s="8" customFormat="1" ht="12" thickBot="1" x14ac:dyDescent="0.25">
      <c r="A36" s="1" t="s">
        <v>34</v>
      </c>
      <c r="B36" s="1"/>
      <c r="C36" s="1"/>
      <c r="D36" s="1"/>
      <c r="E36" s="1"/>
      <c r="F36" s="7">
        <f>ROUND(F17+F30+F35,5)</f>
        <v>1891489.73</v>
      </c>
    </row>
    <row r="37" spans="1:6" ht="15.75" thickTop="1" x14ac:dyDescent="0.25"/>
  </sheetData>
  <pageMargins left="0.7" right="0.7" top="0.75" bottom="0.75" header="0.1" footer="0.3"/>
  <pageSetup orientation="portrait" r:id="rId1"/>
  <headerFooter>
    <oddHeader>&amp;L&amp;"Arial,Bold"&amp;8 3:40 PM
&amp;"Arial,Bold"&amp;8 05/01/19
&amp;"Arial,Bold"&amp;8 Cash Basis&amp;C&amp;"Arial,Bold"&amp;12 ST MATTHEW EVANGELICAL LUTHERAN CHURCH
&amp;"Arial,Bold"&amp;14 Balance Sheet
&amp;"Arial,Bold"&amp;10 As of April 30,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cp:lastPrinted>2019-05-01T20:42:04Z</cp:lastPrinted>
  <dcterms:created xsi:type="dcterms:W3CDTF">2019-05-01T20:40:47Z</dcterms:created>
  <dcterms:modified xsi:type="dcterms:W3CDTF">2019-05-01T20:42:08Z</dcterms:modified>
</cp:coreProperties>
</file>