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20190531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<sst xmlns="http://schemas.openxmlformats.org/spreadsheetml/2006/main" count="35" uniqueCount="35">
  <si>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Jan - May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</si>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</sst>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10.425781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170668.29</v>
      </c>
      <c r="G5" s="5"/>
      <c r="H5" s="4">
        <v>182150</v>
      </c>
    </row>
    <row r="6" spans="1:8" x14ac:dyDescent="0.25">
      <c r="A6" s="1"/>
      <c r="B6" s="1"/>
      <c r="C6" s="1"/>
      <c r="D6" s="1"/>
      <c r="E6" s="1" t="s">
        <v>5</v>
      </c>
      <c r="F6" s="4">
        <v>4325</v>
      </c>
      <c r="G6" s="5"/>
      <c r="H6" s="4">
        <v>4325</v>
      </c>
    </row>
    <row r="7" spans="1:8" x14ac:dyDescent="0.25">
      <c r="A7" s="1"/>
      <c r="B7" s="1"/>
      <c r="C7" s="1"/>
      <c r="D7" s="1"/>
      <c r="E7" s="1" t="s">
        <v>6</v>
      </c>
      <c r="F7" s="4">
        <v>2708.08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3397</v>
      </c>
      <c r="G8" s="5"/>
      <c r="H8" s="4">
        <v>2550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1766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181098.37</v>
      </c>
      <c r="G10" s="5"/>
      <c r="H10" s="7">
        <f>ROUND(SUM(H4:H9),5)</f>
        <v>190791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181098.37</v>
      </c>
      <c r="G11" s="5"/>
      <c r="H11" s="4">
        <f>H10</f>
        <v>190791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7989.08</v>
      </c>
      <c r="G13" s="5"/>
      <c r="H13" s="4">
        <v>7420</v>
      </c>
    </row>
    <row r="14" spans="1:8" x14ac:dyDescent="0.25">
      <c r="A14" s="1"/>
      <c r="B14" s="1"/>
      <c r="C14" s="1"/>
      <c r="D14" s="1"/>
      <c r="E14" s="1" t="s">
        <v>13</v>
      </c>
      <c r="F14" s="4">
        <v>1028.75</v>
      </c>
      <c r="G14" s="5"/>
      <c r="H14" s="4">
        <v>1450</v>
      </c>
    </row>
    <row r="15" spans="1:8" x14ac:dyDescent="0.25">
      <c r="A15" s="1"/>
      <c r="B15" s="1"/>
      <c r="C15" s="1"/>
      <c r="D15" s="1"/>
      <c r="E15" s="1" t="s">
        <v>14</v>
      </c>
      <c r="F15" s="4">
        <v>1147.17</v>
      </c>
      <c r="G15" s="5"/>
      <c r="H15" s="4">
        <v>690</v>
      </c>
    </row>
    <row r="16" spans="1:8" x14ac:dyDescent="0.25">
      <c r="A16" s="1"/>
      <c r="B16" s="1"/>
      <c r="C16" s="1"/>
      <c r="D16" s="1"/>
      <c r="E16" s="1" t="s">
        <v>15</v>
      </c>
      <c r="F16" s="4">
        <v>4165</v>
      </c>
      <c r="G16" s="5"/>
      <c r="H16" s="4">
        <v>4166</v>
      </c>
    </row>
    <row r="17" spans="1:8" x14ac:dyDescent="0.25">
      <c r="A17" s="1"/>
      <c r="B17" s="1"/>
      <c r="C17" s="1"/>
      <c r="D17" s="1"/>
      <c r="E17" s="1" t="s">
        <v>16</v>
      </c>
      <c r="F17" s="4">
        <v>2436.41</v>
      </c>
      <c r="G17" s="5"/>
      <c r="H17" s="4">
        <v>3535</v>
      </c>
    </row>
    <row r="18" spans="1:8" x14ac:dyDescent="0.25">
      <c r="A18" s="1"/>
      <c r="B18" s="1"/>
      <c r="C18" s="1"/>
      <c r="D18" s="1"/>
      <c r="E18" s="1" t="s">
        <v>17</v>
      </c>
      <c r="F18" s="4">
        <v>19050</v>
      </c>
      <c r="G18" s="5"/>
      <c r="H18" s="4">
        <v>19050</v>
      </c>
    </row>
    <row r="19" spans="1:8" x14ac:dyDescent="0.25">
      <c r="A19" s="1"/>
      <c r="B19" s="1"/>
      <c r="C19" s="1"/>
      <c r="D19" s="1"/>
      <c r="E19" s="1" t="s">
        <v>18</v>
      </c>
      <c r="F19" s="4">
        <v>107.75</v>
      </c>
      <c r="G19" s="5"/>
      <c r="H19" s="4">
        <v>583</v>
      </c>
    </row>
    <row r="20" spans="1:8" x14ac:dyDescent="0.25">
      <c r="A20" s="1"/>
      <c r="B20" s="1"/>
      <c r="C20" s="1"/>
      <c r="D20" s="1"/>
      <c r="E20" s="1" t="s">
        <v>19</v>
      </c>
      <c r="F20" s="4">
        <v>89459.520000000004</v>
      </c>
      <c r="G20" s="5"/>
      <c r="H20" s="4">
        <v>106832</v>
      </c>
    </row>
    <row r="21" spans="1:8" x14ac:dyDescent="0.25">
      <c r="A21" s="1"/>
      <c r="B21" s="1"/>
      <c r="C21" s="1"/>
      <c r="D21" s="1"/>
      <c r="E21" s="1" t="s">
        <v>20</v>
      </c>
      <c r="F21" s="4">
        <v>27735.26</v>
      </c>
      <c r="G21" s="5"/>
      <c r="H21" s="4">
        <v>20292</v>
      </c>
    </row>
    <row r="22" spans="1:8" x14ac:dyDescent="0.25">
      <c r="A22" s="1"/>
      <c r="B22" s="1"/>
      <c r="C22" s="1"/>
      <c r="D22" s="1"/>
      <c r="E22" s="1" t="s">
        <v>21</v>
      </c>
      <c r="F22" s="4">
        <v>636.98</v>
      </c>
      <c r="G22" s="5"/>
      <c r="H22" s="4">
        <v>1000</v>
      </c>
    </row>
    <row r="23" spans="1:8" x14ac:dyDescent="0.25">
      <c r="A23" s="1"/>
      <c r="B23" s="1"/>
      <c r="C23" s="1"/>
      <c r="D23" s="1"/>
      <c r="E23" s="1" t="s">
        <v>22</v>
      </c>
      <c r="F23" s="4">
        <v>4460.58</v>
      </c>
      <c r="G23" s="5"/>
      <c r="H23" s="4">
        <v>3715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654.84</v>
      </c>
      <c r="G24" s="5"/>
      <c r="H24" s="6">
        <v>565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158871.34</v>
      </c>
      <c r="G25" s="5"/>
      <c r="H25" s="7">
        <f>ROUND(SUM(H12:H24),5)</f>
        <v>169298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22227.03</v>
      </c>
      <c r="G26" s="5"/>
      <c r="H26" s="4">
        <f>ROUND(H3+H11-H25,5)</f>
        <v>21493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64985.67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64985.67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115839.49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115839.49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-50853.82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-28626.79</v>
      </c>
      <c r="G35" s="1"/>
      <c r="H35" s="10">
        <f>ROUND(H26+H34,5)</f>
        <v>21493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12:14 PM
&amp;"Arial,Bold"&amp;8 06/07/19
&amp;"Arial,Bold"&amp;8 Cash Basis&amp;C&amp;"Arial,Bold"&amp;12 ST MATTHEW EVANGELICAL LUTHERAN CHURCH
&amp;"Arial,Bold"&amp;14 Profit &amp;&amp; Loss Budget vs. Actual
&amp;"Arial,Bold"&amp;10 January through May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2019-06-07T17:14:16Z</dcterms:created>
  <dcterms:modified xsi:type="dcterms:W3CDTF">2019-06-07T17:15:25Z</dcterms:modified>
</cp:coreProperties>
</file>