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Sheet1!$24:$24,Sheet1!$29:$29,Sheet1!$32:$32</definedName>
    <definedName name="QB_FORMULA_0" localSheetId="1" hidden="1">Sheet1!$F$10,Sheet1!$H$10,Sheet1!$F$11,Sheet1!$H$11,Sheet1!$F$25,Sheet1!$H$25,Sheet1!$F$26,Sheet1!$H$26,Sheet1!$F$30,Sheet1!$F$33,Sheet1!$F$34,Sheet1!$F$35,Sheet1!$H$35</definedName>
    <definedName name="QB_ROW_168340" localSheetId="1" hidden="1">Sheet1!$E$5</definedName>
    <definedName name="QB_ROW_171340" localSheetId="1" hidden="1">Sheet1!$E$8</definedName>
    <definedName name="QB_ROW_18301" localSheetId="1" hidden="1">Sheet1!$A$35</definedName>
    <definedName name="QB_ROW_19011" localSheetId="1" hidden="1">Sheet1!$B$3</definedName>
    <definedName name="QB_ROW_19311" localSheetId="1" hidden="1">Sheet1!$B$26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Sheet1!$D$25</definedName>
    <definedName name="QB_ROW_22011" localSheetId="1" hidden="1">Sheet1!$B$27</definedName>
    <definedName name="QB_ROW_22311" localSheetId="1" hidden="1">Sheet1!$B$34</definedName>
    <definedName name="QB_ROW_23021" localSheetId="1" hidden="1">Sheet1!$C$28</definedName>
    <definedName name="QB_ROW_23321" localSheetId="1" hidden="1">Sheet1!$C$30</definedName>
    <definedName name="QB_ROW_24021" localSheetId="1" hidden="1">Sheet1!$C$31</definedName>
    <definedName name="QB_ROW_24321" localSheetId="1" hidden="1">Sheet1!$C$33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Sheet1!$E$24</definedName>
    <definedName name="QB_ROW_568340" localSheetId="1" hidden="1">Sheet1!$E$23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Sheet1!$E$22</definedName>
    <definedName name="QB_ROW_600240" localSheetId="1" hidden="1">Sheet1!$E$6</definedName>
    <definedName name="QB_ROW_653330" localSheetId="1" hidden="1">Sheet1!$D$29</definedName>
    <definedName name="QB_ROW_661330" localSheetId="1" hidden="1">Sheet1!$D$32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20190930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20190901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5" i="1"/>
  <c r="F34" i="1"/>
  <c r="F33" i="1"/>
  <c r="F30" i="1"/>
  <c r="H26" i="1"/>
  <c r="F26" i="1"/>
  <c r="H25" i="1"/>
  <c r="F25" i="1"/>
  <c r="H11" i="1"/>
  <c r="F11" i="1"/>
  <c r="H10" i="1"/>
  <c r="F10" i="1"/>
</calcChain>
</file>

<file path=xl/sharedStrings.xml><?xml version="1.0" encoding="utf-8"?>
<sst xmlns="http://schemas.openxmlformats.org/spreadsheetml/2006/main" count="35" uniqueCount="35">
  <si>
    <t>Sep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</si>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</sst>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6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8.42578125" style="17" bestFit="1" customWidth="1"/>
    <col min="7" max="7" width="2.28515625" style="17" customWidth="1"/>
    <col min="8" max="8" width="7.855468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34125.51</v>
      </c>
      <c r="G5" s="5"/>
      <c r="H5" s="4">
        <v>29200</v>
      </c>
    </row>
    <row r="6" spans="1:8" x14ac:dyDescent="0.25">
      <c r="A6" s="1"/>
      <c r="B6" s="1"/>
      <c r="C6" s="1"/>
      <c r="D6" s="1"/>
      <c r="E6" s="1" t="s">
        <v>5</v>
      </c>
      <c r="F6" s="4">
        <v>865</v>
      </c>
      <c r="G6" s="5"/>
      <c r="H6" s="4">
        <v>865</v>
      </c>
    </row>
    <row r="7" spans="1:8" x14ac:dyDescent="0.25">
      <c r="A7" s="1"/>
      <c r="B7" s="1"/>
      <c r="C7" s="1"/>
      <c r="D7" s="1"/>
      <c r="E7" s="1" t="s">
        <v>6</v>
      </c>
      <c r="F7" s="4">
        <v>285.81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260</v>
      </c>
      <c r="G8" s="5"/>
      <c r="H8" s="4">
        <v>440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538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35536.32</v>
      </c>
      <c r="G10" s="5"/>
      <c r="H10" s="7">
        <f>ROUND(SUM(H4:H9),5)</f>
        <v>31043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35536.32</v>
      </c>
      <c r="G11" s="5"/>
      <c r="H11" s="4">
        <f>H10</f>
        <v>31043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543.04999999999995</v>
      </c>
      <c r="G13" s="5"/>
      <c r="H13" s="4">
        <v>826</v>
      </c>
    </row>
    <row r="14" spans="1:8" x14ac:dyDescent="0.25">
      <c r="A14" s="1"/>
      <c r="B14" s="1"/>
      <c r="C14" s="1"/>
      <c r="D14" s="1"/>
      <c r="E14" s="1" t="s">
        <v>13</v>
      </c>
      <c r="F14" s="4">
        <v>36.840000000000003</v>
      </c>
      <c r="G14" s="5"/>
      <c r="H14" s="4">
        <v>475</v>
      </c>
    </row>
    <row r="15" spans="1:8" x14ac:dyDescent="0.25">
      <c r="A15" s="1"/>
      <c r="B15" s="1"/>
      <c r="C15" s="1"/>
      <c r="D15" s="1"/>
      <c r="E15" s="1" t="s">
        <v>14</v>
      </c>
      <c r="F15" s="4">
        <v>72.430000000000007</v>
      </c>
      <c r="G15" s="5"/>
      <c r="H15" s="4">
        <v>705</v>
      </c>
    </row>
    <row r="16" spans="1:8" x14ac:dyDescent="0.25">
      <c r="A16" s="1"/>
      <c r="B16" s="1"/>
      <c r="C16" s="1"/>
      <c r="D16" s="1"/>
      <c r="E16" s="1" t="s">
        <v>15</v>
      </c>
      <c r="F16" s="4">
        <v>0</v>
      </c>
      <c r="G16" s="5"/>
      <c r="H16" s="4">
        <v>834</v>
      </c>
    </row>
    <row r="17" spans="1:8" x14ac:dyDescent="0.25">
      <c r="A17" s="1"/>
      <c r="B17" s="1"/>
      <c r="C17" s="1"/>
      <c r="D17" s="1"/>
      <c r="E17" s="1" t="s">
        <v>16</v>
      </c>
      <c r="F17" s="4">
        <v>2001.29</v>
      </c>
      <c r="G17" s="5"/>
      <c r="H17" s="4">
        <v>725</v>
      </c>
    </row>
    <row r="18" spans="1:8" x14ac:dyDescent="0.25">
      <c r="A18" s="1"/>
      <c r="B18" s="1"/>
      <c r="C18" s="1"/>
      <c r="D18" s="1"/>
      <c r="E18" s="1" t="s">
        <v>17</v>
      </c>
      <c r="F18" s="4">
        <v>3750</v>
      </c>
      <c r="G18" s="5"/>
      <c r="H18" s="4">
        <v>3750</v>
      </c>
    </row>
    <row r="19" spans="1:8" x14ac:dyDescent="0.25">
      <c r="A19" s="1"/>
      <c r="B19" s="1"/>
      <c r="C19" s="1"/>
      <c r="D19" s="1"/>
      <c r="E19" s="1" t="s">
        <v>18</v>
      </c>
      <c r="F19" s="4">
        <v>255</v>
      </c>
      <c r="G19" s="5"/>
      <c r="H19" s="4">
        <v>117</v>
      </c>
    </row>
    <row r="20" spans="1:8" x14ac:dyDescent="0.25">
      <c r="A20" s="1"/>
      <c r="B20" s="1"/>
      <c r="C20" s="1"/>
      <c r="D20" s="1"/>
      <c r="E20" s="1" t="s">
        <v>19</v>
      </c>
      <c r="F20" s="4">
        <v>23434.45</v>
      </c>
      <c r="G20" s="5"/>
      <c r="H20" s="4">
        <v>23668</v>
      </c>
    </row>
    <row r="21" spans="1:8" x14ac:dyDescent="0.25">
      <c r="A21" s="1"/>
      <c r="B21" s="1"/>
      <c r="C21" s="1"/>
      <c r="D21" s="1"/>
      <c r="E21" s="1" t="s">
        <v>20</v>
      </c>
      <c r="F21" s="4">
        <v>5600.89</v>
      </c>
      <c r="G21" s="5"/>
      <c r="H21" s="4">
        <v>4532</v>
      </c>
    </row>
    <row r="22" spans="1:8" x14ac:dyDescent="0.25">
      <c r="A22" s="1"/>
      <c r="B22" s="1"/>
      <c r="C22" s="1"/>
      <c r="D22" s="1"/>
      <c r="E22" s="1" t="s">
        <v>21</v>
      </c>
      <c r="F22" s="4">
        <v>170.72</v>
      </c>
      <c r="G22" s="5"/>
      <c r="H22" s="4">
        <v>600</v>
      </c>
    </row>
    <row r="23" spans="1:8" x14ac:dyDescent="0.25">
      <c r="A23" s="1"/>
      <c r="B23" s="1"/>
      <c r="C23" s="1"/>
      <c r="D23" s="1"/>
      <c r="E23" s="1" t="s">
        <v>22</v>
      </c>
      <c r="F23" s="4">
        <v>410.54</v>
      </c>
      <c r="G23" s="5"/>
      <c r="H23" s="4">
        <v>425</v>
      </c>
    </row>
    <row r="24" spans="1:8" ht="15.75" thickBot="1" x14ac:dyDescent="0.3">
      <c r="A24" s="1"/>
      <c r="B24" s="1"/>
      <c r="C24" s="1"/>
      <c r="D24" s="1"/>
      <c r="E24" s="1" t="s">
        <v>23</v>
      </c>
      <c r="F24" s="6">
        <v>838.74</v>
      </c>
      <c r="G24" s="5"/>
      <c r="H24" s="6">
        <v>115</v>
      </c>
    </row>
    <row r="25" spans="1:8" ht="15.75" thickBot="1" x14ac:dyDescent="0.3">
      <c r="A25" s="1"/>
      <c r="B25" s="1"/>
      <c r="C25" s="1"/>
      <c r="D25" s="1" t="s">
        <v>24</v>
      </c>
      <c r="E25" s="1"/>
      <c r="F25" s="7">
        <f>ROUND(SUM(F12:F24),5)</f>
        <v>37113.949999999997</v>
      </c>
      <c r="G25" s="5"/>
      <c r="H25" s="7">
        <f>ROUND(SUM(H12:H24),5)</f>
        <v>36772</v>
      </c>
    </row>
    <row r="26" spans="1:8" x14ac:dyDescent="0.25">
      <c r="A26" s="1"/>
      <c r="B26" s="1" t="s">
        <v>25</v>
      </c>
      <c r="C26" s="1"/>
      <c r="D26" s="1"/>
      <c r="E26" s="1"/>
      <c r="F26" s="4">
        <f>ROUND(F3+F11-F25,5)</f>
        <v>-1577.63</v>
      </c>
      <c r="G26" s="5"/>
      <c r="H26" s="4">
        <f>ROUND(H3+H11-H25,5)</f>
        <v>-5729</v>
      </c>
    </row>
    <row r="27" spans="1:8" x14ac:dyDescent="0.25">
      <c r="A27" s="1"/>
      <c r="B27" s="1" t="s">
        <v>26</v>
      </c>
      <c r="C27" s="1"/>
      <c r="D27" s="1"/>
      <c r="E27" s="1"/>
      <c r="F27" s="4"/>
      <c r="G27" s="5"/>
      <c r="H27" s="4"/>
    </row>
    <row r="28" spans="1:8" x14ac:dyDescent="0.25">
      <c r="A28" s="1"/>
      <c r="B28" s="1"/>
      <c r="C28" s="1" t="s">
        <v>27</v>
      </c>
      <c r="D28" s="1"/>
      <c r="E28" s="1"/>
      <c r="F28" s="4"/>
      <c r="G28" s="5"/>
      <c r="H28" s="4"/>
    </row>
    <row r="29" spans="1:8" ht="15.75" thickBot="1" x14ac:dyDescent="0.3">
      <c r="A29" s="1"/>
      <c r="B29" s="1"/>
      <c r="C29" s="1"/>
      <c r="D29" s="1" t="s">
        <v>28</v>
      </c>
      <c r="E29" s="1"/>
      <c r="F29" s="8">
        <v>5640.89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>
        <f>ROUND(SUM(F28:F29),5)</f>
        <v>5640.89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/>
      <c r="G31" s="5"/>
      <c r="H31" s="4"/>
    </row>
    <row r="32" spans="1:8" ht="15.75" thickBot="1" x14ac:dyDescent="0.3">
      <c r="A32" s="1"/>
      <c r="B32" s="1"/>
      <c r="C32" s="1"/>
      <c r="D32" s="1" t="s">
        <v>31</v>
      </c>
      <c r="E32" s="1"/>
      <c r="F32" s="6">
        <v>20811.849999999999</v>
      </c>
      <c r="G32" s="5"/>
      <c r="H32" s="4"/>
    </row>
    <row r="33" spans="1:8" ht="15.75" thickBot="1" x14ac:dyDescent="0.3">
      <c r="A33" s="1"/>
      <c r="B33" s="1"/>
      <c r="C33" s="1" t="s">
        <v>32</v>
      </c>
      <c r="D33" s="1"/>
      <c r="E33" s="1"/>
      <c r="F33" s="9">
        <f>ROUND(SUM(F31:F32),5)</f>
        <v>20811.849999999999</v>
      </c>
      <c r="G33" s="5"/>
      <c r="H33" s="4"/>
    </row>
    <row r="34" spans="1:8" ht="15.75" thickBot="1" x14ac:dyDescent="0.3">
      <c r="A34" s="1"/>
      <c r="B34" s="1" t="s">
        <v>33</v>
      </c>
      <c r="C34" s="1"/>
      <c r="D34" s="1"/>
      <c r="E34" s="1"/>
      <c r="F34" s="9">
        <f>ROUND(F27+F30-F33,5)</f>
        <v>-15170.96</v>
      </c>
      <c r="G34" s="5"/>
      <c r="H34" s="6"/>
    </row>
    <row r="35" spans="1:8" s="11" customFormat="1" ht="12" thickBot="1" x14ac:dyDescent="0.25">
      <c r="A35" s="1" t="s">
        <v>34</v>
      </c>
      <c r="B35" s="1"/>
      <c r="C35" s="1"/>
      <c r="D35" s="1"/>
      <c r="E35" s="1"/>
      <c r="F35" s="10">
        <f>ROUND(F26+F34,5)</f>
        <v>-16748.59</v>
      </c>
      <c r="G35" s="1"/>
      <c r="H35" s="10">
        <f>ROUND(H26+H34,5)</f>
        <v>-5729</v>
      </c>
    </row>
    <row r="36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5:55 PM
&amp;"Arial,Bold"&amp;8 10/03/19
&amp;"Arial,Bold"&amp;8 Cash Basis&amp;C&amp;"Arial,Bold"&amp;12 ST MATTHEW EVANGELICAL LUTHERAN CHURCH
&amp;"Arial,Bold"&amp;14 Profit &amp;&amp; Loss Budget vs. Actual
&amp;"Arial,Bold"&amp;10 September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2019-10-03T22:55:50Z</dcterms:created>
  <dcterms:modified xsi:type="dcterms:W3CDTF">2019-10-03T22:56:49Z</dcterms:modified>
</cp:coreProperties>
</file>