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Sheet1!$5:$5,Sheet1!$6:$6,Sheet1!$7:$7,Sheet1!$11:$11,Sheet1!$18:$18,Sheet1!$19:$19,Sheet1!$23:$23,Sheet1!$24:$24,Sheet1!$28:$28,Sheet1!$29:$29,Sheet1!$30:$30</definedName>
    <definedName name="QB_FORMULA_0" localSheetId="1" hidden="1">Sheet1!$F$8,Sheet1!$F$9,Sheet1!$F$12,Sheet1!$F$13,Sheet1!$F$20,Sheet1!$F$21,Sheet1!$F$25,Sheet1!$F$26,Sheet1!$F$31,Sheet1!$F$32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Sheet1!$D$20</definedName>
    <definedName name="QB_ROW_13021" localSheetId="1" hidden="1">Sheet1!$C$22</definedName>
    <definedName name="QB_ROW_1311" localSheetId="1" hidden="1">Sheet1!$B$9</definedName>
    <definedName name="QB_ROW_13321" localSheetId="1" hidden="1">Sheet1!$C$25</definedName>
    <definedName name="QB_ROW_14011" localSheetId="1" hidden="1">Sheet1!$B$27</definedName>
    <definedName name="QB_ROW_14311" localSheetId="1" hidden="1">Sheet1!$B$31</definedName>
    <definedName name="QB_ROW_17221" localSheetId="1" hidden="1">Sheet1!$C$30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Sheet1!$D$23</definedName>
    <definedName name="QB_ROW_5311" localSheetId="1" hidden="1">Sheet1!$B$12</definedName>
    <definedName name="QB_ROW_56220" localSheetId="1" hidden="1">Sheet1!$C$29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Sheet1!$A$32</definedName>
    <definedName name="QB_ROW_742220" localSheetId="1" hidden="1">Sheet1!$C$28</definedName>
    <definedName name="QB_ROW_749230" localSheetId="1" hidden="1">Sheet1!$D$24</definedName>
    <definedName name="QB_ROW_8011" localSheetId="1" hidden="1">Sheet1!$B$15</definedName>
    <definedName name="QB_ROW_8311" localSheetId="1" hidden="1">Sheet1!$B$26</definedName>
    <definedName name="QB_ROW_9021" localSheetId="1" hidden="1">Sheet1!$C$16</definedName>
    <definedName name="QB_ROW_9321" localSheetId="1" hidden="1">Sheet1!$C$21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20191130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20191130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6" i="1"/>
  <c r="F25" i="1"/>
  <c r="F21" i="1"/>
  <c r="F20" i="1"/>
  <c r="F13" i="1"/>
  <c r="F12" i="1"/>
  <c r="F9" i="1"/>
  <c r="F8" i="1"/>
</calcChain>
</file>

<file path=xl/sharedStrings.xml><?xml version="1.0" encoding="utf-8"?>
<sst xmlns="http://schemas.openxmlformats.org/spreadsheetml/2006/main" count="32" uniqueCount="31">
  <si>
    <t>Nov 30,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</si>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</sst>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4" customFormat="1" x14ac:dyDescent="0.25">
      <c r="E30" s="13"/>
      <c r="F30" s="13"/>
      <c r="G30" s="13"/>
      <c r="H30" s="13"/>
    </row>
    <row r="31" spans="5:8" s="14" customFormat="1" x14ac:dyDescent="0.25">
      <c r="E31" s="13"/>
      <c r="F31" s="13"/>
      <c r="G31" s="13"/>
      <c r="H31" s="13"/>
    </row>
    <row r="32" spans="5:8" s="14" customForma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3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58682.74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167153.51999999999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226161.92000000001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226161.92000000001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1819766.2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2439.39</v>
      </c>
    </row>
    <row r="19" spans="1:6" ht="15.75" thickBot="1" x14ac:dyDescent="0.3">
      <c r="A19" s="1"/>
      <c r="B19" s="1"/>
      <c r="C19" s="1"/>
      <c r="D19" s="1"/>
      <c r="E19" s="1" t="s">
        <v>17</v>
      </c>
      <c r="F19" s="3">
        <v>108.09</v>
      </c>
    </row>
    <row r="20" spans="1:6" ht="15.75" thickBot="1" x14ac:dyDescent="0.3">
      <c r="A20" s="1"/>
      <c r="B20" s="1"/>
      <c r="C20" s="1"/>
      <c r="D20" s="1" t="s">
        <v>18</v>
      </c>
      <c r="E20" s="1"/>
      <c r="F20" s="4">
        <f>ROUND(SUM(F17:F19),5)</f>
        <v>2547.48</v>
      </c>
    </row>
    <row r="21" spans="1:6" x14ac:dyDescent="0.25">
      <c r="A21" s="1"/>
      <c r="B21" s="1"/>
      <c r="C21" s="1" t="s">
        <v>19</v>
      </c>
      <c r="D21" s="1"/>
      <c r="E21" s="1"/>
      <c r="F21" s="2">
        <f>ROUND(F16+F20,5)</f>
        <v>2547.48</v>
      </c>
    </row>
    <row r="22" spans="1:6" x14ac:dyDescent="0.25">
      <c r="A22" s="1"/>
      <c r="B22" s="1"/>
      <c r="C22" s="1" t="s">
        <v>20</v>
      </c>
      <c r="D22" s="1"/>
      <c r="E22" s="1"/>
      <c r="F22" s="2"/>
    </row>
    <row r="23" spans="1:6" x14ac:dyDescent="0.25">
      <c r="A23" s="1"/>
      <c r="B23" s="1"/>
      <c r="C23" s="1"/>
      <c r="D23" s="1" t="s">
        <v>21</v>
      </c>
      <c r="E23" s="1"/>
      <c r="F23" s="2">
        <v>144775.07999999999</v>
      </c>
    </row>
    <row r="24" spans="1:6" ht="15.75" thickBot="1" x14ac:dyDescent="0.3">
      <c r="A24" s="1"/>
      <c r="B24" s="1"/>
      <c r="C24" s="1"/>
      <c r="D24" s="1" t="s">
        <v>22</v>
      </c>
      <c r="E24" s="1"/>
      <c r="F24" s="3">
        <v>1000</v>
      </c>
    </row>
    <row r="25" spans="1:6" ht="15.75" thickBot="1" x14ac:dyDescent="0.3">
      <c r="A25" s="1"/>
      <c r="B25" s="1"/>
      <c r="C25" s="1" t="s">
        <v>23</v>
      </c>
      <c r="D25" s="1"/>
      <c r="E25" s="1"/>
      <c r="F25" s="4">
        <f>ROUND(SUM(F22:F24),5)</f>
        <v>145775.07999999999</v>
      </c>
    </row>
    <row r="26" spans="1:6" x14ac:dyDescent="0.25">
      <c r="A26" s="1"/>
      <c r="B26" s="1" t="s">
        <v>24</v>
      </c>
      <c r="C26" s="1"/>
      <c r="D26" s="1"/>
      <c r="E26" s="1"/>
      <c r="F26" s="2">
        <f>ROUND(F15+F21+F25,5)</f>
        <v>148322.56</v>
      </c>
    </row>
    <row r="27" spans="1:6" x14ac:dyDescent="0.25">
      <c r="A27" s="1"/>
      <c r="B27" s="1" t="s">
        <v>25</v>
      </c>
      <c r="C27" s="1"/>
      <c r="D27" s="1"/>
      <c r="E27" s="1"/>
      <c r="F27" s="2"/>
    </row>
    <row r="28" spans="1:6" x14ac:dyDescent="0.25">
      <c r="A28" s="1"/>
      <c r="B28" s="1"/>
      <c r="C28" s="1" t="s">
        <v>26</v>
      </c>
      <c r="D28" s="1"/>
      <c r="E28" s="1"/>
      <c r="F28" s="2">
        <v>53671</v>
      </c>
    </row>
    <row r="29" spans="1:6" x14ac:dyDescent="0.25">
      <c r="A29" s="1"/>
      <c r="B29" s="1"/>
      <c r="C29" s="1" t="s">
        <v>27</v>
      </c>
      <c r="D29" s="1"/>
      <c r="E29" s="1"/>
      <c r="F29" s="2">
        <v>1694881.91</v>
      </c>
    </row>
    <row r="30" spans="1:6" ht="15.75" thickBot="1" x14ac:dyDescent="0.3">
      <c r="A30" s="1"/>
      <c r="B30" s="1"/>
      <c r="C30" s="1" t="s">
        <v>28</v>
      </c>
      <c r="D30" s="1"/>
      <c r="E30" s="1"/>
      <c r="F30" s="3">
        <v>-77109.27</v>
      </c>
    </row>
    <row r="31" spans="1:6" ht="15.75" thickBot="1" x14ac:dyDescent="0.3">
      <c r="A31" s="1"/>
      <c r="B31" s="1" t="s">
        <v>29</v>
      </c>
      <c r="C31" s="1"/>
      <c r="D31" s="1"/>
      <c r="E31" s="1"/>
      <c r="F31" s="5">
        <f>ROUND(SUM(F27:F30),5)</f>
        <v>1671443.64</v>
      </c>
    </row>
    <row r="32" spans="1:6" s="7" customFormat="1" ht="12" thickBot="1" x14ac:dyDescent="0.25">
      <c r="A32" s="1" t="s">
        <v>30</v>
      </c>
      <c r="B32" s="1"/>
      <c r="C32" s="1"/>
      <c r="D32" s="1"/>
      <c r="E32" s="1"/>
      <c r="F32" s="6">
        <f>ROUND(F14+F26+F31,5)</f>
        <v>1819766.2</v>
      </c>
    </row>
    <row r="33" ht="15.75" thickTop="1" x14ac:dyDescent="0.25"/>
  </sheetData>
  <pageMargins left="0.7" right="0.7" top="0.75" bottom="0.75" header="0.1" footer="0.3"/>
  <pageSetup orientation="portrait" r:id="rId1"/>
  <headerFooter>
    <oddHeader>&amp;L&amp;"Arial,Bold"&amp;8 3:22 PM
&amp;"Arial,Bold"&amp;8 12/04/19
&amp;"Arial,Bold"&amp;8 Cash Basis&amp;C&amp;"Arial,Bold"&amp;12 ST MATTHEW EVANGELICAL LUTHERAN CHURCH
&amp;"Arial,Bold"&amp;14 Balance Sheet
&amp;"Arial,Bold"&amp;10 As of November 30,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2019-12-04T21:22:48Z</dcterms:created>
  <dcterms:modified xsi:type="dcterms:W3CDTF">2019-12-04T21:23:52Z</dcterms:modified>
</cp:coreProperties>
</file>