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20191130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20191101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<sst xmlns="http://schemas.openxmlformats.org/spreadsheetml/2006/main" count="35" uniqueCount="35">
  <si>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Nov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</si>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</sst>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O20" activeCellId="0" sqref="O20"/>
    </sheetView>
  </sheetViews>
  <sheetFormatPr defaultRowHeight="15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3" width="8.42"/>
    <col collapsed="false" customWidth="true" hidden="false" outlineLevel="0" max="7" min="7" style="3" width="2.29"/>
    <col collapsed="false" customWidth="true" hidden="false" outlineLevel="0" max="8" min="8" style="3" width="8.4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5"/>
      <c r="G1" s="6"/>
      <c r="H1" s="5"/>
    </row>
    <row r="2" s="10" customFormat="true" ht="13.8" hidden="false" customHeight="false" outlineLevel="0" collapsed="false">
      <c r="A2" s="7"/>
      <c r="B2" s="7"/>
      <c r="C2" s="7"/>
      <c r="D2" s="7"/>
      <c r="E2" s="7"/>
      <c r="F2" s="8" t="s">
        <v>0</v>
      </c>
      <c r="G2" s="9"/>
      <c r="H2" s="8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11"/>
      <c r="G3" s="12"/>
      <c r="H3" s="11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11"/>
      <c r="G4" s="12"/>
      <c r="H4" s="11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11" t="n">
        <v>33235.04</v>
      </c>
      <c r="G5" s="12"/>
      <c r="H5" s="11" t="n">
        <v>29000</v>
      </c>
    </row>
    <row r="6" customFormat="false" ht="13.8" hidden="false" customHeight="false" outlineLevel="0" collapsed="false">
      <c r="A6" s="4"/>
      <c r="B6" s="4"/>
      <c r="C6" s="4"/>
      <c r="D6" s="4"/>
      <c r="E6" s="4" t="s">
        <v>5</v>
      </c>
      <c r="F6" s="11" t="n">
        <v>865</v>
      </c>
      <c r="G6" s="12"/>
      <c r="H6" s="11" t="n">
        <v>865</v>
      </c>
    </row>
    <row r="7" customFormat="false" ht="15" hidden="false" customHeight="false" outlineLevel="0" collapsed="false">
      <c r="A7" s="4"/>
      <c r="B7" s="4"/>
      <c r="C7" s="4"/>
      <c r="D7" s="4"/>
      <c r="E7" s="4" t="s">
        <v>6</v>
      </c>
      <c r="F7" s="11" t="n">
        <v>0</v>
      </c>
      <c r="G7" s="12"/>
      <c r="H7" s="11" t="n">
        <v>0</v>
      </c>
    </row>
    <row r="8" customFormat="false" ht="15" hidden="false" customHeight="false" outlineLevel="0" collapsed="false">
      <c r="A8" s="4"/>
      <c r="B8" s="4"/>
      <c r="C8" s="4"/>
      <c r="D8" s="4"/>
      <c r="E8" s="4" t="s">
        <v>7</v>
      </c>
      <c r="F8" s="11" t="n">
        <v>230</v>
      </c>
      <c r="G8" s="12"/>
      <c r="H8" s="11" t="n">
        <v>430</v>
      </c>
    </row>
    <row r="9" customFormat="false" ht="15.75" hidden="false" customHeight="false" outlineLevel="0" collapsed="false">
      <c r="A9" s="4"/>
      <c r="B9" s="4"/>
      <c r="C9" s="4"/>
      <c r="D9" s="4"/>
      <c r="E9" s="4" t="s">
        <v>8</v>
      </c>
      <c r="F9" s="13" t="n">
        <v>0</v>
      </c>
      <c r="G9" s="12"/>
      <c r="H9" s="13" t="n">
        <v>290</v>
      </c>
    </row>
    <row r="10" customFormat="false" ht="15.75" hidden="false" customHeight="false" outlineLevel="0" collapsed="false">
      <c r="A10" s="4"/>
      <c r="B10" s="4"/>
      <c r="C10" s="4"/>
      <c r="D10" s="4" t="s">
        <v>9</v>
      </c>
      <c r="E10" s="4"/>
      <c r="F10" s="14" t="n">
        <f aca="false">ROUND(SUM(F4:F9),5)</f>
        <v>34330.04</v>
      </c>
      <c r="G10" s="12"/>
      <c r="H10" s="14" t="n">
        <f aca="false">ROUND(SUM(H4:H9),5)</f>
        <v>30585</v>
      </c>
    </row>
    <row r="11" customFormat="false" ht="15" hidden="false" customHeight="false" outlineLevel="0" collapsed="false">
      <c r="A11" s="4"/>
      <c r="B11" s="4"/>
      <c r="C11" s="4" t="s">
        <v>10</v>
      </c>
      <c r="D11" s="4"/>
      <c r="E11" s="4"/>
      <c r="F11" s="11" t="n">
        <f aca="false">F10</f>
        <v>34330.04</v>
      </c>
      <c r="G11" s="12"/>
      <c r="H11" s="11" t="n">
        <f aca="false">H10</f>
        <v>30585</v>
      </c>
    </row>
    <row r="12" customFormat="false" ht="15" hidden="false" customHeight="false" outlineLevel="0" collapsed="false">
      <c r="A12" s="4"/>
      <c r="B12" s="4"/>
      <c r="C12" s="4"/>
      <c r="D12" s="4" t="s">
        <v>11</v>
      </c>
      <c r="E12" s="4"/>
      <c r="F12" s="11"/>
      <c r="G12" s="12"/>
      <c r="H12" s="11"/>
    </row>
    <row r="13" customFormat="false" ht="15" hidden="false" customHeight="false" outlineLevel="0" collapsed="false">
      <c r="A13" s="4"/>
      <c r="B13" s="4"/>
      <c r="C13" s="4"/>
      <c r="D13" s="4"/>
      <c r="E13" s="4" t="s">
        <v>12</v>
      </c>
      <c r="F13" s="11" t="n">
        <v>1219.95</v>
      </c>
      <c r="G13" s="12"/>
      <c r="H13" s="11" t="n">
        <v>1086</v>
      </c>
    </row>
    <row r="14" customFormat="false" ht="15" hidden="false" customHeight="false" outlineLevel="0" collapsed="false">
      <c r="A14" s="4"/>
      <c r="B14" s="4"/>
      <c r="C14" s="4"/>
      <c r="D14" s="4"/>
      <c r="E14" s="4" t="s">
        <v>13</v>
      </c>
      <c r="F14" s="11" t="n">
        <v>800.06</v>
      </c>
      <c r="G14" s="12"/>
      <c r="H14" s="11" t="n">
        <v>800</v>
      </c>
    </row>
    <row r="15" customFormat="false" ht="15" hidden="false" customHeight="false" outlineLevel="0" collapsed="false">
      <c r="A15" s="4"/>
      <c r="B15" s="4"/>
      <c r="C15" s="4"/>
      <c r="D15" s="4"/>
      <c r="E15" s="4" t="s">
        <v>14</v>
      </c>
      <c r="F15" s="11" t="n">
        <v>288.96</v>
      </c>
      <c r="G15" s="12"/>
      <c r="H15" s="11" t="n">
        <v>85</v>
      </c>
    </row>
    <row r="16" customFormat="false" ht="15" hidden="false" customHeight="false" outlineLevel="0" collapsed="false">
      <c r="A16" s="4"/>
      <c r="B16" s="4"/>
      <c r="C16" s="4"/>
      <c r="D16" s="4"/>
      <c r="E16" s="4" t="s">
        <v>15</v>
      </c>
      <c r="F16" s="11" t="n">
        <v>0</v>
      </c>
      <c r="G16" s="12"/>
      <c r="H16" s="11" t="n">
        <v>833</v>
      </c>
    </row>
    <row r="17" customFormat="false" ht="15" hidden="false" customHeight="false" outlineLevel="0" collapsed="false">
      <c r="A17" s="4"/>
      <c r="B17" s="4"/>
      <c r="C17" s="4"/>
      <c r="D17" s="4"/>
      <c r="E17" s="4" t="s">
        <v>16</v>
      </c>
      <c r="F17" s="11" t="n">
        <v>2703.84</v>
      </c>
      <c r="G17" s="12"/>
      <c r="H17" s="11" t="n">
        <v>655</v>
      </c>
    </row>
    <row r="18" customFormat="false" ht="15" hidden="false" customHeight="false" outlineLevel="0" collapsed="false">
      <c r="A18" s="4"/>
      <c r="B18" s="4"/>
      <c r="C18" s="4"/>
      <c r="D18" s="4"/>
      <c r="E18" s="4" t="s">
        <v>17</v>
      </c>
      <c r="F18" s="11" t="n">
        <v>3750</v>
      </c>
      <c r="G18" s="12"/>
      <c r="H18" s="11" t="n">
        <v>3750</v>
      </c>
    </row>
    <row r="19" customFormat="false" ht="15" hidden="false" customHeight="false" outlineLevel="0" collapsed="false">
      <c r="A19" s="4"/>
      <c r="B19" s="4"/>
      <c r="C19" s="4"/>
      <c r="D19" s="4"/>
      <c r="E19" s="4" t="s">
        <v>18</v>
      </c>
      <c r="F19" s="11" t="n">
        <v>7.97</v>
      </c>
      <c r="G19" s="12"/>
      <c r="H19" s="11" t="n">
        <v>116</v>
      </c>
    </row>
    <row r="20" customFormat="false" ht="15" hidden="false" customHeight="false" outlineLevel="0" collapsed="false">
      <c r="A20" s="4"/>
      <c r="B20" s="4"/>
      <c r="C20" s="4"/>
      <c r="D20" s="4"/>
      <c r="E20" s="4" t="s">
        <v>19</v>
      </c>
      <c r="F20" s="11" t="n">
        <v>32595.61</v>
      </c>
      <c r="G20" s="12"/>
      <c r="H20" s="11" t="n">
        <v>32856</v>
      </c>
    </row>
    <row r="21" customFormat="false" ht="15" hidden="false" customHeight="false" outlineLevel="0" collapsed="false">
      <c r="A21" s="4"/>
      <c r="B21" s="4"/>
      <c r="C21" s="4"/>
      <c r="D21" s="4"/>
      <c r="E21" s="4" t="s">
        <v>20</v>
      </c>
      <c r="F21" s="11" t="n">
        <v>3978.32</v>
      </c>
      <c r="G21" s="12"/>
      <c r="H21" s="11" t="n">
        <v>3090</v>
      </c>
    </row>
    <row r="22" customFormat="false" ht="15" hidden="false" customHeight="false" outlineLevel="0" collapsed="false">
      <c r="A22" s="4"/>
      <c r="B22" s="4"/>
      <c r="C22" s="4"/>
      <c r="D22" s="4"/>
      <c r="E22" s="4" t="s">
        <v>21</v>
      </c>
      <c r="F22" s="11" t="n">
        <v>216.99</v>
      </c>
      <c r="G22" s="12"/>
      <c r="H22" s="11" t="n">
        <v>125</v>
      </c>
    </row>
    <row r="23" customFormat="false" ht="15" hidden="false" customHeight="false" outlineLevel="0" collapsed="false">
      <c r="A23" s="4"/>
      <c r="B23" s="4"/>
      <c r="C23" s="4"/>
      <c r="D23" s="4"/>
      <c r="E23" s="4" t="s">
        <v>22</v>
      </c>
      <c r="F23" s="11" t="n">
        <v>366.16</v>
      </c>
      <c r="G23" s="12"/>
      <c r="H23" s="11" t="n">
        <v>260</v>
      </c>
    </row>
    <row r="24" customFormat="false" ht="15.75" hidden="false" customHeight="false" outlineLevel="0" collapsed="false">
      <c r="A24" s="4"/>
      <c r="B24" s="4"/>
      <c r="C24" s="4"/>
      <c r="D24" s="4"/>
      <c r="E24" s="4" t="s">
        <v>23</v>
      </c>
      <c r="F24" s="13" t="n">
        <v>346.23</v>
      </c>
      <c r="G24" s="12"/>
      <c r="H24" s="13" t="n">
        <v>415</v>
      </c>
    </row>
    <row r="25" customFormat="false" ht="15.75" hidden="false" customHeight="false" outlineLevel="0" collapsed="false">
      <c r="A25" s="4"/>
      <c r="B25" s="4"/>
      <c r="C25" s="4"/>
      <c r="D25" s="4" t="s">
        <v>24</v>
      </c>
      <c r="E25" s="4"/>
      <c r="F25" s="14" t="n">
        <f aca="false">ROUND(SUM(F12:F24),5)</f>
        <v>46274.09</v>
      </c>
      <c r="G25" s="12"/>
      <c r="H25" s="14" t="n">
        <f aca="false">ROUND(SUM(H12:H24),5)</f>
        <v>44071</v>
      </c>
    </row>
    <row r="26" customFormat="false" ht="15" hidden="false" customHeight="false" outlineLevel="0" collapsed="false">
      <c r="A26" s="4"/>
      <c r="B26" s="4" t="s">
        <v>25</v>
      </c>
      <c r="C26" s="4"/>
      <c r="D26" s="4"/>
      <c r="E26" s="4"/>
      <c r="F26" s="11" t="n">
        <f aca="false">ROUND(F3+F11-F25,5)</f>
        <v>-11944.05</v>
      </c>
      <c r="G26" s="12"/>
      <c r="H26" s="11" t="n">
        <f aca="false">ROUND(H3+H11-H25,5)</f>
        <v>-13486</v>
      </c>
    </row>
    <row r="27" customFormat="false" ht="15" hidden="false" customHeight="false" outlineLevel="0" collapsed="false">
      <c r="A27" s="4"/>
      <c r="B27" s="4" t="s">
        <v>26</v>
      </c>
      <c r="C27" s="4"/>
      <c r="D27" s="4"/>
      <c r="E27" s="4"/>
      <c r="F27" s="11"/>
      <c r="G27" s="12"/>
      <c r="H27" s="11"/>
    </row>
    <row r="28" customFormat="false" ht="15" hidden="false" customHeight="false" outlineLevel="0" collapsed="false">
      <c r="A28" s="4"/>
      <c r="B28" s="4"/>
      <c r="C28" s="4" t="s">
        <v>27</v>
      </c>
      <c r="D28" s="4"/>
      <c r="E28" s="4"/>
      <c r="F28" s="11"/>
      <c r="G28" s="12"/>
      <c r="H28" s="11"/>
    </row>
    <row r="29" customFormat="false" ht="15.75" hidden="false" customHeight="false" outlineLevel="0" collapsed="false">
      <c r="A29" s="4"/>
      <c r="B29" s="4"/>
      <c r="C29" s="4"/>
      <c r="D29" s="4" t="s">
        <v>28</v>
      </c>
      <c r="E29" s="4"/>
      <c r="F29" s="15" t="n">
        <v>12632.36</v>
      </c>
      <c r="G29" s="12"/>
      <c r="H29" s="11"/>
    </row>
    <row r="30" customFormat="false" ht="15" hidden="false" customHeight="false" outlineLevel="0" collapsed="false">
      <c r="A30" s="4"/>
      <c r="B30" s="4"/>
      <c r="C30" s="4" t="s">
        <v>29</v>
      </c>
      <c r="D30" s="4"/>
      <c r="E30" s="4"/>
      <c r="F30" s="11" t="n">
        <f aca="false">ROUND(SUM(F28:F29),5)</f>
        <v>12632.36</v>
      </c>
      <c r="G30" s="12"/>
      <c r="H30" s="11"/>
    </row>
    <row r="31" customFormat="false" ht="15" hidden="false" customHeight="false" outlineLevel="0" collapsed="false">
      <c r="A31" s="4"/>
      <c r="B31" s="4"/>
      <c r="C31" s="4" t="s">
        <v>30</v>
      </c>
      <c r="D31" s="4"/>
      <c r="E31" s="4"/>
      <c r="F31" s="11"/>
      <c r="G31" s="12"/>
      <c r="H31" s="11"/>
    </row>
    <row r="32" customFormat="false" ht="15.75" hidden="false" customHeight="false" outlineLevel="0" collapsed="false">
      <c r="A32" s="4"/>
      <c r="B32" s="4"/>
      <c r="C32" s="4"/>
      <c r="D32" s="4" t="s">
        <v>31</v>
      </c>
      <c r="E32" s="4"/>
      <c r="F32" s="13" t="n">
        <v>3711.15</v>
      </c>
      <c r="G32" s="12"/>
      <c r="H32" s="11"/>
    </row>
    <row r="33" customFormat="false" ht="15.75" hidden="false" customHeight="false" outlineLevel="0" collapsed="false">
      <c r="A33" s="4"/>
      <c r="B33" s="4"/>
      <c r="C33" s="4" t="s">
        <v>32</v>
      </c>
      <c r="D33" s="4"/>
      <c r="E33" s="4"/>
      <c r="F33" s="16" t="n">
        <f aca="false">ROUND(SUM(F31:F32),5)</f>
        <v>3711.15</v>
      </c>
      <c r="G33" s="12"/>
      <c r="H33" s="11"/>
    </row>
    <row r="34" customFormat="false" ht="15.75" hidden="false" customHeight="false" outlineLevel="0" collapsed="false">
      <c r="A34" s="4"/>
      <c r="B34" s="4" t="s">
        <v>33</v>
      </c>
      <c r="C34" s="4"/>
      <c r="D34" s="4"/>
      <c r="E34" s="4"/>
      <c r="F34" s="16" t="n">
        <f aca="false">ROUND(F27+F30-F33,5)</f>
        <v>8921.21</v>
      </c>
      <c r="G34" s="12"/>
      <c r="H34" s="13"/>
    </row>
    <row r="35" s="18" customFormat="true" ht="12" hidden="false" customHeight="false" outlineLevel="0" collapsed="false">
      <c r="A35" s="4" t="s">
        <v>34</v>
      </c>
      <c r="B35" s="4"/>
      <c r="C35" s="4"/>
      <c r="D35" s="4"/>
      <c r="E35" s="4"/>
      <c r="F35" s="17" t="n">
        <f aca="false">ROUND(F26+F34,5)</f>
        <v>-3022.84</v>
      </c>
      <c r="G35" s="4"/>
      <c r="H35" s="17" t="n">
        <f aca="false">ROUND(H26+H34,5)</f>
        <v>-13486</v>
      </c>
    </row>
    <row r="3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2:50 PM
 12/04/19
 Cash Basis&amp;C&amp;"Arial,Bold"&amp;12 ST MATTHEW EVANGELICAL LUTHERAN CHURCH
&amp;14 Profit &amp;&amp; Loss Budget vs. Actual
&amp;10 November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2019-12-04T20:50:14Z</dcterms:created>
  <dc:creator>Sue</dc:creator>
  <dc:description/>
  <dc:language>en-US</dc:language>
  <cp:lastModifiedBy/>
  <dcterms:modified xsi:type="dcterms:W3CDTF">2019-12-09T23:19:49Z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