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20191130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20191101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Sheet1!$125:$125,Sheet1!$126:$126,Sheet1!$131:$131,Sheet1!$132:$132,Sheet1!$133:$133,Sheet1!$134:$134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Sheet1!$H$10,Sheet1!$J$10,Sheet1!$H$15,Sheet1!$J$15,Sheet1!$H$21,Sheet1!$J$21,Sheet1!$H$23,Sheet1!$J$23,Sheet1!$H$24,Sheet1!$J$24,Sheet1!$H$36,Sheet1!$J$36,Sheet1!$H$41,Sheet1!$J$41,Sheet1!$H$46,Sheet1!$J$46</definedName>
    <definedName function="false" hidden="false" localSheetId="1" name="QB_FORMULA_1" vbProcedure="false">Sheet1!$H$49,Sheet1!$J$49,Sheet1!$H$55,Sheet1!$J$55,Sheet1!$H$60,Sheet1!$J$60,Sheet1!$H$66,Sheet1!$J$66,Sheet1!$H$78,Sheet1!$J$78,Sheet1!$H$84,Sheet1!$J$84,Sheet1!$H$92,Sheet1!$J$92,Sheet1!$H$96,Sheet1!$J$96</definedName>
    <definedName function="false" hidden="false" localSheetId="1" name="QB_FORMULA_2" vbProcedure="false">Sheet1!$H$106,Sheet1!$J$106,Sheet1!$H$111,Sheet1!$J$111,Sheet1!$H$112,Sheet1!$J$112,Sheet1!$H$113,Sheet1!$J$113,Sheet1!$H$127,Sheet1!$H$128,Sheet1!$H$135,Sheet1!$H$136,Sheet1!$H$137,Sheet1!$H$138,Sheet1!$J$138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Sheet1!$A$138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Sheet1!$B$113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Sheet1!$D$112</definedName>
    <definedName function="false" hidden="false" localSheetId="1" name="QB_ROW_22011" vbProcedure="false">Sheet1!$B$114</definedName>
    <definedName function="false" hidden="false" localSheetId="1" name="QB_ROW_22311" vbProcedure="false">Sheet1!$B$137</definedName>
    <definedName function="false" hidden="false" localSheetId="1" name="QB_ROW_23021" vbProcedure="false">Sheet1!$C$115</definedName>
    <definedName function="false" hidden="false" localSheetId="1" name="QB_ROW_23321" vbProcedure="false">Sheet1!$C$128</definedName>
    <definedName function="false" hidden="false" localSheetId="1" name="QB_ROW_24021" vbProcedure="false">Sheet1!$C$129</definedName>
    <definedName function="false" hidden="false" localSheetId="1" name="QB_ROW_24250" vbProcedure="false">Sheet1!$F$64</definedName>
    <definedName function="false" hidden="false" localSheetId="1" name="QB_ROW_24321" vbProcedure="false">Sheet1!$C$136</definedName>
    <definedName function="false" hidden="false" localSheetId="1" name="QB_ROW_29250" vbProcedure="false">Sheet1!$F$77</definedName>
    <definedName function="false" hidden="false" localSheetId="1" name="QB_ROW_33250" vbProcedure="false">Sheet1!$F$28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3240" vbProcedure="false">Sheet1!$E$124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Sheet1!$F$31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Sheet1!$G$82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1250" vbProcedure="false">Sheet1!$F$104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Sheet1!$E$107</definedName>
    <definedName function="false" hidden="false" localSheetId="1" name="QB_ROW_566340" vbProcedure="false">Sheet1!$E$111</definedName>
    <definedName function="false" hidden="false" localSheetId="1" name="QB_ROW_567250" vbProcedure="false">Sheet1!$F$108</definedName>
    <definedName function="false" hidden="false" localSheetId="1" name="QB_ROW_568040" vbProcedure="false">Sheet1!$E$97</definedName>
    <definedName function="false" hidden="false" localSheetId="1" name="QB_ROW_568340" vbProcedure="false">Sheet1!$E$106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Sheet1!$F$110</definedName>
    <definedName function="false" hidden="false" localSheetId="1" name="QB_ROW_575250" vbProcedure="false">Sheet1!$F$90</definedName>
    <definedName function="false" hidden="false" localSheetId="1" name="QB_ROW_577250" vbProcedure="false">Sheet1!$F$95</definedName>
    <definedName function="false" hidden="false" localSheetId="1" name="QB_ROW_580250" vbProcedure="false">Sheet1!$F$98</definedName>
    <definedName function="false" hidden="false" localSheetId="1" name="QB_ROW_581250" vbProcedure="false">Sheet1!$F$102</definedName>
    <definedName function="false" hidden="false" localSheetId="1" name="QB_ROW_582250" vbProcedure="false">Sheet1!$F$103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Sheet1!$E$37</definedName>
    <definedName function="false" hidden="false" localSheetId="1" name="QB_ROW_586340" vbProcedure="false">Sheet1!$E$41</definedName>
    <definedName function="false" hidden="false" localSheetId="1" name="QB_ROW_588250" vbProcedure="false">Sheet1!$F$39</definedName>
    <definedName function="false" hidden="false" localSheetId="1" name="QB_ROW_590250" vbProcedure="false">Sheet1!$F$109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Sheet1!$E$93</definedName>
    <definedName function="false" hidden="false" localSheetId="1" name="QB_ROW_595340" vbProcedure="false">Sheet1!$E$96</definedName>
    <definedName function="false" hidden="false" localSheetId="1" name="QB_ROW_597250" vbProcedure="false">Sheet1!$F$94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Sheet1!$E$11</definedName>
    <definedName function="false" hidden="false" localSheetId="1" name="QB_ROW_601260" vbProcedure="false">Sheet1!$G$83</definedName>
    <definedName function="false" hidden="false" localSheetId="1" name="QB_ROW_603250" vbProcedure="false">Sheet1!$F$101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6250" vbProcedure="false">Sheet1!$F$40</definedName>
    <definedName function="false" hidden="false" localSheetId="1" name="QB_ROW_609250" vbProcedure="false">Sheet1!$F$99</definedName>
    <definedName function="false" hidden="false" localSheetId="1" name="QB_ROW_611250" vbProcedure="false">Sheet1!$F$105</definedName>
    <definedName function="false" hidden="false" localSheetId="1" name="QB_ROW_612250" vbProcedure="false">Sheet1!$F$30</definedName>
    <definedName function="false" hidden="false" localSheetId="1" name="QB_ROW_614250" vbProcedure="false">Sheet1!$F$100</definedName>
    <definedName function="false" hidden="false" localSheetId="1" name="QB_ROW_619240" vbProcedure="false">Sheet1!$E$134</definedName>
    <definedName function="false" hidden="false" localSheetId="1" name="QB_ROW_621240" vbProcedure="false">Sheet1!$E$125</definedName>
    <definedName function="false" hidden="false" localSheetId="1" name="QB_ROW_623240" vbProcedure="false">Sheet1!$E$119</definedName>
    <definedName function="false" hidden="false" localSheetId="1" name="QB_ROW_624240" vbProcedure="false">Sheet1!$E$131</definedName>
    <definedName function="false" hidden="false" localSheetId="1" name="QB_ROW_635260" vbProcedure="false">Sheet1!$G$81</definedName>
    <definedName function="false" hidden="false" localSheetId="1" name="QB_ROW_639250" vbProcedure="false">Sheet1!$F$32</definedName>
    <definedName function="false" hidden="false" localSheetId="1" name="QB_ROW_653030" vbProcedure="false">Sheet1!$D$116</definedName>
    <definedName function="false" hidden="false" localSheetId="1" name="QB_ROW_653330" vbProcedure="false">Sheet1!$D$127</definedName>
    <definedName function="false" hidden="false" localSheetId="1" name="QB_ROW_657240" vbProcedure="false">Sheet1!$E$126</definedName>
    <definedName function="false" hidden="false" localSheetId="1" name="QB_ROW_661030" vbProcedure="false">Sheet1!$D$130</definedName>
    <definedName function="false" hidden="false" localSheetId="1" name="QB_ROW_661330" vbProcedure="false">Sheet1!$D$135</definedName>
    <definedName function="false" hidden="false" localSheetId="1" name="QB_ROW_669240" vbProcedure="false">Sheet1!$E$117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Sheet1!$E$122</definedName>
    <definedName function="false" hidden="false" localSheetId="1" name="QB_ROW_706240" vbProcedure="false">Sheet1!$E$133</definedName>
    <definedName function="false" hidden="false" localSheetId="1" name="QB_ROW_715240" vbProcedure="false">Sheet1!$E$120</definedName>
    <definedName function="false" hidden="false" localSheetId="1" name="QB_ROW_716240" vbProcedure="false">Sheet1!$E$132</definedName>
    <definedName function="false" hidden="false" localSheetId="1" name="QB_ROW_734250" vbProcedure="false">Sheet1!$F$19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Sheet1!$F$63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768240" vbProcedure="false">Sheet1!$E$123</definedName>
    <definedName function="false" hidden="false" localSheetId="1" name="QB_ROW_774240" vbProcedure="false">Sheet1!$E$118</definedName>
    <definedName function="false" hidden="false" localSheetId="1" name="QB_ROW_781240" vbProcedure="false">Sheet1!$E$121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<sst xmlns="http://schemas.openxmlformats.org/spreadsheetml/2006/main" count="138" uniqueCount="132">
  <si>
    <t xml:space="preserve">Nov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</si>
  <si>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</si>
  <si>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</si>
  <si>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</si>
  <si>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</si>
  <si>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</si>
  <si>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</si>
  <si>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</si>
  <si>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</si>
  <si>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</si>
  <si>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</si>
  <si>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</si>
  <si>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</si>
  <si>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</si>
  <si>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</si>
  <si>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</si>
  <si>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</si>
  <si>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</si>
  <si>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</si>
  <si>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</si>
  <si>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</si>
  <si>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</si>
  <si>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</si>
  <si>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</si>
  <si>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</si>
  <si>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</si>
  <si>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</si>
  <si>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</si>
  <si>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</si>
  <si>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</si>
  <si>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</si>
  <si>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</si>
  <si>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</si>
  <si>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</si>
  <si>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</si>
  <si>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</si>
  <si>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</si>
  <si>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</si>
  <si>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</si>
  <si>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</si>
  <si>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</si>
  <si>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</si>
  <si>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</si>
  <si>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</si>
  <si>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</si>
  <si>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</si>
  <si>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</si>
  <si>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</si>
  <si>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</si>
  <si>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</si>
  <si>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</si>
  <si>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</si>
  <si>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</si>
  <si>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</si>
  <si>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</si>
  <si>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</si>
  <si>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</si>
  <si>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</si>
  <si>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</si>
  <si>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</si>
  <si>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</si>
  <si>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</si>
  <si>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</si>
  <si>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</si>
  <si>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</si>
  <si>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</si>
  <si>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</si>
  <si>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</si>
  <si>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</si>
  <si>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</si>
  <si>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</si>
  <si>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</si>
  <si>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</si>
  <si>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</si>
  <si>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</si>
  <si>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</si>
  <si>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</si>
  <si>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</si>
  <si>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</si>
  <si>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</si>
  <si>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</si>
  <si>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</si>
  <si>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</si>
  <si>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</si>
  <si>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</si>
  <si>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</si>
  <si>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</si>
  <si>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</si>
  <si>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</si>
  <si>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</si>
  <si>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</si>
  <si>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</si>
  <si>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</si>
  <si>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</si>
  <si>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</si>
  <si>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</si>
  <si>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</si>
  <si>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</si>
  <si>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</si>
  <si>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</si>
  <si>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</si>
  <si>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</si>
  <si>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</si>
  <si>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</si>
  <si>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</si>
  <si>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</si>
  <si>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</si>
  <si>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</si>
  <si>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</si>
  <si>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</si>
  <si>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</si>
  <si>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</si>
  <si>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</si>
  <si>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Ministry %</t>
  </si>
  <si>
    <t xml:space="preserve">Foundation Morg. Stan. to WELS</t>
  </si>
  <si>
    <t xml:space="preserve">Freewill Offering Pass Through</t>
  </si>
  <si>
    <t xml:space="preserve">Funeral &amp; Card Sales</t>
  </si>
  <si>
    <t xml:space="preserve">Gateways to Growth</t>
  </si>
  <si>
    <t xml:space="preserve">GriefShare</t>
  </si>
  <si>
    <t xml:space="preserve">Insurance Church Claim 2019</t>
  </si>
  <si>
    <t xml:space="preserve">Memorial Fund Interest (599)</t>
  </si>
  <si>
    <t xml:space="preserve">Mmbr/Nonmbr Benevolence Choice$</t>
  </si>
  <si>
    <t xml:space="preserve">Underground Childrens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</si>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</sst>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K130" activeCellId="0" sqref="K130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8.42"/>
    <col collapsed="false" customWidth="true" hidden="false" outlineLevel="0" max="9" min="9" style="3" width="2.29"/>
    <col collapsed="false" customWidth="true" hidden="false" outlineLevel="0" max="10" min="10" style="3" width="8.42"/>
    <col collapsed="false" customWidth="true" hidden="false" outlineLevel="0" max="11" min="11" style="4" width="8.67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7"/>
      <c r="J1" s="6"/>
    </row>
    <row r="2" s="12" customFormat="true" ht="13.8" hidden="false" customHeight="false" outlineLevel="0" collapsed="false">
      <c r="A2" s="8"/>
      <c r="B2" s="8"/>
      <c r="C2" s="8"/>
      <c r="D2" s="8"/>
      <c r="E2" s="8"/>
      <c r="F2" s="8"/>
      <c r="G2" s="8"/>
      <c r="H2" s="9" t="s">
        <v>0</v>
      </c>
      <c r="I2" s="10"/>
      <c r="J2" s="9" t="s">
        <v>1</v>
      </c>
      <c r="K2" s="11"/>
    </row>
    <row r="3" customFormat="false" ht="13.8" hidden="false" customHeight="false" outlineLevel="0" collapsed="false">
      <c r="A3" s="5"/>
      <c r="B3" s="5" t="s">
        <v>2</v>
      </c>
      <c r="C3" s="5"/>
      <c r="D3" s="5"/>
      <c r="E3" s="5"/>
      <c r="F3" s="5"/>
      <c r="G3" s="5"/>
      <c r="H3" s="13"/>
      <c r="I3" s="14"/>
      <c r="J3" s="13"/>
    </row>
    <row r="4" customFormat="false" ht="13.8" hidden="false" customHeight="false" outlineLevel="0" collapsed="false">
      <c r="A4" s="5"/>
      <c r="B4" s="5"/>
      <c r="C4" s="5"/>
      <c r="D4" s="5" t="s">
        <v>3</v>
      </c>
      <c r="E4" s="5"/>
      <c r="F4" s="5"/>
      <c r="G4" s="5"/>
      <c r="H4" s="13"/>
      <c r="I4" s="14"/>
      <c r="J4" s="13"/>
    </row>
    <row r="5" customFormat="false" ht="13.8" hidden="false" customHeight="false" outlineLevel="0" collapsed="false">
      <c r="A5" s="5"/>
      <c r="B5" s="5"/>
      <c r="C5" s="5"/>
      <c r="D5" s="5"/>
      <c r="E5" s="5" t="s">
        <v>4</v>
      </c>
      <c r="F5" s="5"/>
      <c r="G5" s="5"/>
      <c r="H5" s="13"/>
      <c r="I5" s="14"/>
      <c r="J5" s="13"/>
    </row>
    <row r="6" customFormat="false" ht="13.8" hidden="false" customHeight="false" outlineLevel="0" collapsed="false">
      <c r="A6" s="5"/>
      <c r="B6" s="5"/>
      <c r="C6" s="5"/>
      <c r="D6" s="5"/>
      <c r="E6" s="5"/>
      <c r="F6" s="5" t="s">
        <v>5</v>
      </c>
      <c r="G6" s="5"/>
      <c r="H6" s="13" t="n">
        <v>240</v>
      </c>
      <c r="I6" s="14"/>
      <c r="J6" s="13" t="n">
        <v>125</v>
      </c>
      <c r="K6" s="4" t="n">
        <f aca="false">H6-J6</f>
        <v>115</v>
      </c>
    </row>
    <row r="7" customFormat="false" ht="13.8" hidden="false" customHeight="false" outlineLevel="0" collapsed="false">
      <c r="A7" s="5"/>
      <c r="B7" s="5"/>
      <c r="C7" s="5"/>
      <c r="D7" s="5"/>
      <c r="E7" s="5"/>
      <c r="F7" s="5" t="s">
        <v>6</v>
      </c>
      <c r="G7" s="5"/>
      <c r="H7" s="13" t="n">
        <v>115</v>
      </c>
      <c r="I7" s="14"/>
      <c r="J7" s="13" t="n">
        <v>75</v>
      </c>
      <c r="K7" s="4" t="n">
        <f aca="false">H7-J7</f>
        <v>40</v>
      </c>
    </row>
    <row r="8" customFormat="false" ht="13.8" hidden="false" customHeight="false" outlineLevel="0" collapsed="false">
      <c r="A8" s="5"/>
      <c r="B8" s="5"/>
      <c r="C8" s="5"/>
      <c r="D8" s="5"/>
      <c r="E8" s="5"/>
      <c r="F8" s="5" t="s">
        <v>7</v>
      </c>
      <c r="G8" s="5"/>
      <c r="H8" s="13" t="n">
        <v>0</v>
      </c>
      <c r="I8" s="14"/>
      <c r="J8" s="13" t="n">
        <v>0</v>
      </c>
      <c r="K8" s="4" t="n">
        <f aca="false">H8-J8</f>
        <v>0</v>
      </c>
    </row>
    <row r="9" customFormat="false" ht="13.8" hidden="false" customHeight="false" outlineLevel="0" collapsed="false">
      <c r="A9" s="5"/>
      <c r="B9" s="5"/>
      <c r="C9" s="5"/>
      <c r="D9" s="5"/>
      <c r="E9" s="5"/>
      <c r="F9" s="5" t="s">
        <v>8</v>
      </c>
      <c r="G9" s="5"/>
      <c r="H9" s="15" t="n">
        <v>32880.04</v>
      </c>
      <c r="I9" s="14"/>
      <c r="J9" s="15" t="n">
        <v>28800</v>
      </c>
      <c r="K9" s="4" t="n">
        <f aca="false">H9-J9</f>
        <v>4080.04</v>
      </c>
    </row>
    <row r="10" customFormat="false" ht="13.8" hidden="false" customHeight="false" outlineLevel="0" collapsed="false">
      <c r="A10" s="5"/>
      <c r="B10" s="5"/>
      <c r="C10" s="5"/>
      <c r="D10" s="5"/>
      <c r="E10" s="5" t="s">
        <v>9</v>
      </c>
      <c r="F10" s="5"/>
      <c r="G10" s="5"/>
      <c r="H10" s="13" t="n">
        <f aca="false">ROUND(SUM(H5:H9),5)</f>
        <v>33235.04</v>
      </c>
      <c r="I10" s="14"/>
      <c r="J10" s="13" t="n">
        <f aca="false">ROUND(SUM(J5:J9),5)</f>
        <v>29000</v>
      </c>
      <c r="K10" s="4" t="n">
        <f aca="false">H10-J10</f>
        <v>4235.04</v>
      </c>
    </row>
    <row r="11" customFormat="false" ht="13.8" hidden="false" customHeight="false" outlineLevel="0" collapsed="false">
      <c r="A11" s="5"/>
      <c r="B11" s="5"/>
      <c r="C11" s="5"/>
      <c r="D11" s="5"/>
      <c r="E11" s="5" t="s">
        <v>10</v>
      </c>
      <c r="F11" s="5"/>
      <c r="G11" s="5"/>
      <c r="H11" s="13" t="n">
        <v>865</v>
      </c>
      <c r="I11" s="14"/>
      <c r="J11" s="13" t="n">
        <v>865</v>
      </c>
    </row>
    <row r="12" customFormat="false" ht="13.8" hidden="false" customHeight="false" outlineLevel="0" collapsed="false">
      <c r="A12" s="5"/>
      <c r="B12" s="5"/>
      <c r="C12" s="5"/>
      <c r="D12" s="5"/>
      <c r="E12" s="5" t="s">
        <v>11</v>
      </c>
      <c r="F12" s="5"/>
      <c r="G12" s="5"/>
      <c r="H12" s="13"/>
      <c r="I12" s="14"/>
      <c r="J12" s="13"/>
    </row>
    <row r="13" customFormat="false" ht="13.8" hidden="false" customHeight="false" outlineLevel="0" collapsed="false">
      <c r="A13" s="5"/>
      <c r="B13" s="5"/>
      <c r="C13" s="5"/>
      <c r="D13" s="5"/>
      <c r="E13" s="5"/>
      <c r="F13" s="5" t="s">
        <v>12</v>
      </c>
      <c r="G13" s="5"/>
      <c r="H13" s="13" t="n">
        <v>0</v>
      </c>
      <c r="I13" s="14"/>
      <c r="J13" s="13" t="n">
        <v>0</v>
      </c>
    </row>
    <row r="14" customFormat="false" ht="13.8" hidden="false" customHeight="false" outlineLevel="0" collapsed="false">
      <c r="A14" s="5"/>
      <c r="B14" s="5"/>
      <c r="C14" s="5"/>
      <c r="D14" s="5"/>
      <c r="E14" s="5"/>
      <c r="F14" s="5" t="s">
        <v>13</v>
      </c>
      <c r="G14" s="5"/>
      <c r="H14" s="15" t="n">
        <v>0</v>
      </c>
      <c r="I14" s="14"/>
      <c r="J14" s="15" t="n">
        <v>0</v>
      </c>
    </row>
    <row r="15" customFormat="false" ht="13.8" hidden="false" customHeight="false" outlineLevel="0" collapsed="false">
      <c r="A15" s="5"/>
      <c r="B15" s="5"/>
      <c r="C15" s="5"/>
      <c r="D15" s="5"/>
      <c r="E15" s="5" t="s">
        <v>14</v>
      </c>
      <c r="F15" s="5"/>
      <c r="G15" s="5"/>
      <c r="H15" s="13" t="n">
        <f aca="false">ROUND(SUM(H12:H14),5)</f>
        <v>0</v>
      </c>
      <c r="I15" s="14"/>
      <c r="J15" s="13" t="n">
        <f aca="false">ROUND(SUM(J12:J14),5)</f>
        <v>0</v>
      </c>
    </row>
    <row r="16" customFormat="false" ht="13.8" hidden="false" customHeight="false" outlineLevel="0" collapsed="false">
      <c r="A16" s="5"/>
      <c r="B16" s="5"/>
      <c r="C16" s="5"/>
      <c r="D16" s="5"/>
      <c r="E16" s="5" t="s">
        <v>15</v>
      </c>
      <c r="F16" s="5"/>
      <c r="G16" s="5"/>
      <c r="H16" s="13"/>
      <c r="I16" s="14"/>
      <c r="J16" s="13"/>
    </row>
    <row r="17" customFormat="false" ht="13.8" hidden="false" customHeight="false" outlineLevel="0" collapsed="false">
      <c r="A17" s="5"/>
      <c r="B17" s="5"/>
      <c r="C17" s="5"/>
      <c r="D17" s="5"/>
      <c r="E17" s="5"/>
      <c r="F17" s="5" t="s">
        <v>16</v>
      </c>
      <c r="G17" s="5"/>
      <c r="H17" s="13" t="n">
        <v>0</v>
      </c>
      <c r="I17" s="14"/>
      <c r="J17" s="13" t="n">
        <v>100</v>
      </c>
      <c r="K17" s="4" t="n">
        <f aca="false">H17-J17</f>
        <v>-100</v>
      </c>
    </row>
    <row r="18" customFormat="false" ht="13.8" hidden="false" customHeight="false" outlineLevel="0" collapsed="false">
      <c r="A18" s="5"/>
      <c r="B18" s="5"/>
      <c r="C18" s="5"/>
      <c r="D18" s="5"/>
      <c r="E18" s="5"/>
      <c r="F18" s="5" t="s">
        <v>17</v>
      </c>
      <c r="G18" s="5"/>
      <c r="H18" s="13" t="n">
        <v>0</v>
      </c>
      <c r="I18" s="14"/>
      <c r="J18" s="13" t="n">
        <v>90</v>
      </c>
      <c r="K18" s="4" t="n">
        <f aca="false">H18-J18</f>
        <v>-90</v>
      </c>
    </row>
    <row r="19" customFormat="false" ht="13.8" hidden="false" customHeight="false" outlineLevel="0" collapsed="false">
      <c r="A19" s="5"/>
      <c r="B19" s="5"/>
      <c r="C19" s="5"/>
      <c r="D19" s="5"/>
      <c r="E19" s="5"/>
      <c r="F19" s="5" t="s">
        <v>18</v>
      </c>
      <c r="G19" s="5"/>
      <c r="H19" s="13" t="n">
        <v>230</v>
      </c>
      <c r="I19" s="14"/>
      <c r="J19" s="13" t="n">
        <v>230</v>
      </c>
    </row>
    <row r="20" customFormat="false" ht="13.8" hidden="false" customHeight="false" outlineLevel="0" collapsed="false">
      <c r="A20" s="5"/>
      <c r="B20" s="5"/>
      <c r="C20" s="5"/>
      <c r="D20" s="5"/>
      <c r="E20" s="5"/>
      <c r="F20" s="5" t="s">
        <v>19</v>
      </c>
      <c r="G20" s="5"/>
      <c r="H20" s="15" t="n">
        <v>0</v>
      </c>
      <c r="I20" s="14"/>
      <c r="J20" s="15" t="n">
        <v>10</v>
      </c>
      <c r="K20" s="4" t="n">
        <f aca="false">H20-J20</f>
        <v>-10</v>
      </c>
    </row>
    <row r="21" customFormat="false" ht="13.8" hidden="false" customHeight="false" outlineLevel="0" collapsed="false">
      <c r="A21" s="5"/>
      <c r="B21" s="5"/>
      <c r="C21" s="5"/>
      <c r="D21" s="5"/>
      <c r="E21" s="5" t="s">
        <v>20</v>
      </c>
      <c r="F21" s="5"/>
      <c r="G21" s="5"/>
      <c r="H21" s="13" t="n">
        <f aca="false">ROUND(SUM(H16:H20),5)</f>
        <v>230</v>
      </c>
      <c r="I21" s="14"/>
      <c r="J21" s="13" t="n">
        <f aca="false">ROUND(SUM(J16:J20),5)</f>
        <v>430</v>
      </c>
      <c r="K21" s="4" t="n">
        <f aca="false">H21-J21</f>
        <v>-200</v>
      </c>
    </row>
    <row r="22" customFormat="false" ht="13.8" hidden="false" customHeight="false" outlineLevel="0" collapsed="false">
      <c r="A22" s="5"/>
      <c r="B22" s="5"/>
      <c r="C22" s="5"/>
      <c r="D22" s="5"/>
      <c r="E22" s="5" t="s">
        <v>21</v>
      </c>
      <c r="F22" s="5"/>
      <c r="G22" s="5"/>
      <c r="H22" s="16" t="n">
        <v>0</v>
      </c>
      <c r="I22" s="14"/>
      <c r="J22" s="16" t="n">
        <v>290</v>
      </c>
      <c r="K22" s="4" t="n">
        <f aca="false">H22-J22</f>
        <v>-290</v>
      </c>
    </row>
    <row r="23" customFormat="false" ht="13.8" hidden="false" customHeight="false" outlineLevel="0" collapsed="false">
      <c r="A23" s="5"/>
      <c r="B23" s="5"/>
      <c r="C23" s="5"/>
      <c r="D23" s="5" t="s">
        <v>22</v>
      </c>
      <c r="E23" s="5"/>
      <c r="F23" s="5"/>
      <c r="G23" s="5"/>
      <c r="H23" s="17" t="n">
        <f aca="false">ROUND(H4+SUM(H10:H11)+H15+SUM(H21:H22),5)</f>
        <v>34330.04</v>
      </c>
      <c r="I23" s="14"/>
      <c r="J23" s="17" t="n">
        <f aca="false">ROUND(J4+SUM(J10:J11)+J15+SUM(J21:J22),5)</f>
        <v>30585</v>
      </c>
      <c r="K23" s="4" t="n">
        <f aca="false">H23-J23</f>
        <v>3745.04</v>
      </c>
    </row>
    <row r="24" customFormat="false" ht="13.8" hidden="false" customHeight="false" outlineLevel="0" collapsed="false">
      <c r="A24" s="5"/>
      <c r="B24" s="5"/>
      <c r="C24" s="5" t="s">
        <v>23</v>
      </c>
      <c r="D24" s="5"/>
      <c r="E24" s="5"/>
      <c r="F24" s="5"/>
      <c r="G24" s="5"/>
      <c r="H24" s="13" t="n">
        <f aca="false">H23</f>
        <v>34330.04</v>
      </c>
      <c r="I24" s="14"/>
      <c r="J24" s="13" t="n">
        <f aca="false">J23</f>
        <v>30585</v>
      </c>
      <c r="K24" s="4" t="n">
        <f aca="false">H24-J24</f>
        <v>3745.04</v>
      </c>
    </row>
    <row r="25" customFormat="false" ht="13.8" hidden="false" customHeight="false" outlineLevel="0" collapsed="false">
      <c r="A25" s="5"/>
      <c r="B25" s="5"/>
      <c r="C25" s="5"/>
      <c r="D25" s="5" t="s">
        <v>24</v>
      </c>
      <c r="E25" s="5"/>
      <c r="F25" s="5"/>
      <c r="G25" s="5"/>
      <c r="H25" s="13"/>
      <c r="I25" s="14"/>
      <c r="J25" s="13"/>
    </row>
    <row r="26" customFormat="false" ht="13.8" hidden="false" customHeight="false" outlineLevel="0" collapsed="false">
      <c r="A26" s="5"/>
      <c r="B26" s="5"/>
      <c r="C26" s="5"/>
      <c r="D26" s="5"/>
      <c r="E26" s="5" t="s">
        <v>25</v>
      </c>
      <c r="F26" s="5"/>
      <c r="G26" s="5"/>
      <c r="H26" s="13"/>
      <c r="I26" s="14"/>
      <c r="J26" s="13"/>
    </row>
    <row r="27" customFormat="false" ht="13.8" hidden="false" customHeight="false" outlineLevel="0" collapsed="false">
      <c r="A27" s="5"/>
      <c r="B27" s="5"/>
      <c r="C27" s="5"/>
      <c r="D27" s="5"/>
      <c r="E27" s="5"/>
      <c r="F27" s="5" t="s">
        <v>26</v>
      </c>
      <c r="G27" s="5"/>
      <c r="H27" s="13" t="n">
        <v>39.87</v>
      </c>
      <c r="I27" s="14"/>
      <c r="J27" s="13" t="n">
        <v>46</v>
      </c>
      <c r="K27" s="4" t="n">
        <f aca="false">H27-J27</f>
        <v>-6.13</v>
      </c>
    </row>
    <row r="28" customFormat="false" ht="13.8" hidden="false" customHeight="false" outlineLevel="0" collapsed="false">
      <c r="A28" s="5"/>
      <c r="B28" s="5"/>
      <c r="C28" s="5"/>
      <c r="D28" s="5"/>
      <c r="E28" s="5"/>
      <c r="F28" s="5" t="s">
        <v>27</v>
      </c>
      <c r="G28" s="5"/>
      <c r="H28" s="13" t="n">
        <v>0</v>
      </c>
      <c r="I28" s="14"/>
      <c r="J28" s="13" t="n">
        <v>0</v>
      </c>
    </row>
    <row r="29" customFormat="false" ht="13.8" hidden="false" customHeight="false" outlineLevel="0" collapsed="false">
      <c r="A29" s="5"/>
      <c r="B29" s="5"/>
      <c r="C29" s="5"/>
      <c r="D29" s="5"/>
      <c r="E29" s="5"/>
      <c r="F29" s="5" t="s">
        <v>28</v>
      </c>
      <c r="G29" s="5"/>
      <c r="H29" s="13" t="n">
        <v>0</v>
      </c>
      <c r="I29" s="14"/>
      <c r="J29" s="13" t="n">
        <v>0</v>
      </c>
    </row>
    <row r="30" customFormat="false" ht="13.8" hidden="false" customHeight="false" outlineLevel="0" collapsed="false">
      <c r="A30" s="5"/>
      <c r="B30" s="5"/>
      <c r="C30" s="5"/>
      <c r="D30" s="5"/>
      <c r="E30" s="5"/>
      <c r="F30" s="5" t="s">
        <v>29</v>
      </c>
      <c r="G30" s="5"/>
      <c r="H30" s="13" t="n">
        <v>0</v>
      </c>
      <c r="I30" s="14"/>
      <c r="J30" s="13" t="n">
        <v>0</v>
      </c>
    </row>
    <row r="31" customFormat="false" ht="13.8" hidden="false" customHeight="false" outlineLevel="0" collapsed="false">
      <c r="A31" s="5"/>
      <c r="B31" s="5"/>
      <c r="C31" s="5"/>
      <c r="D31" s="5"/>
      <c r="E31" s="5"/>
      <c r="F31" s="5" t="s">
        <v>30</v>
      </c>
      <c r="G31" s="5"/>
      <c r="H31" s="13" t="n">
        <v>77.87</v>
      </c>
      <c r="I31" s="14"/>
      <c r="J31" s="13" t="n">
        <v>50</v>
      </c>
      <c r="K31" s="4" t="n">
        <f aca="false">H31-J31</f>
        <v>27.87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5" t="s">
        <v>31</v>
      </c>
      <c r="G32" s="5"/>
      <c r="H32" s="13" t="n">
        <v>159.12</v>
      </c>
      <c r="I32" s="14"/>
      <c r="J32" s="13" t="n">
        <v>185</v>
      </c>
      <c r="K32" s="4" t="n">
        <f aca="false">H32-J32</f>
        <v>-25.88</v>
      </c>
    </row>
    <row r="33" customFormat="false" ht="13.8" hidden="false" customHeight="false" outlineLevel="0" collapsed="false">
      <c r="A33" s="5"/>
      <c r="B33" s="5"/>
      <c r="C33" s="5"/>
      <c r="D33" s="5"/>
      <c r="E33" s="5"/>
      <c r="F33" s="5" t="s">
        <v>32</v>
      </c>
      <c r="G33" s="5"/>
      <c r="H33" s="13" t="n">
        <v>85</v>
      </c>
      <c r="I33" s="14"/>
      <c r="J33" s="13" t="n">
        <v>65</v>
      </c>
      <c r="K33" s="4" t="n">
        <f aca="false">H33-J33</f>
        <v>20</v>
      </c>
    </row>
    <row r="34" customFormat="false" ht="13.8" hidden="false" customHeight="false" outlineLevel="0" collapsed="false">
      <c r="A34" s="5"/>
      <c r="B34" s="5"/>
      <c r="C34" s="5"/>
      <c r="D34" s="5"/>
      <c r="E34" s="5"/>
      <c r="F34" s="5" t="s">
        <v>33</v>
      </c>
      <c r="G34" s="5"/>
      <c r="H34" s="13" t="n">
        <v>858.09</v>
      </c>
      <c r="I34" s="14"/>
      <c r="J34" s="13" t="n">
        <v>540</v>
      </c>
      <c r="K34" s="4" t="n">
        <f aca="false">H34-J34</f>
        <v>318.09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5" t="s">
        <v>34</v>
      </c>
      <c r="G35" s="5"/>
      <c r="H35" s="15" t="n">
        <v>0</v>
      </c>
      <c r="I35" s="14"/>
      <c r="J35" s="15" t="n">
        <v>200</v>
      </c>
      <c r="K35" s="4" t="n">
        <f aca="false">H35-J35</f>
        <v>-200</v>
      </c>
    </row>
    <row r="36" customFormat="false" ht="13.8" hidden="false" customHeight="false" outlineLevel="0" collapsed="false">
      <c r="A36" s="5"/>
      <c r="B36" s="5"/>
      <c r="C36" s="5"/>
      <c r="D36" s="5"/>
      <c r="E36" s="5" t="s">
        <v>35</v>
      </c>
      <c r="F36" s="5"/>
      <c r="G36" s="5"/>
      <c r="H36" s="13" t="n">
        <f aca="false">ROUND(SUM(H26:H35),5)</f>
        <v>1219.95</v>
      </c>
      <c r="I36" s="14"/>
      <c r="J36" s="13" t="n">
        <f aca="false">ROUND(SUM(J26:J35),5)</f>
        <v>1086</v>
      </c>
      <c r="K36" s="4" t="n">
        <f aca="false">H36-J36</f>
        <v>133.95</v>
      </c>
    </row>
    <row r="37" customFormat="false" ht="13.8" hidden="false" customHeight="false" outlineLevel="0" collapsed="false">
      <c r="A37" s="5"/>
      <c r="B37" s="5"/>
      <c r="C37" s="5"/>
      <c r="D37" s="5"/>
      <c r="E37" s="5" t="s">
        <v>36</v>
      </c>
      <c r="F37" s="5"/>
      <c r="G37" s="5"/>
      <c r="H37" s="13"/>
      <c r="I37" s="14"/>
      <c r="J37" s="13"/>
    </row>
    <row r="38" customFormat="false" ht="13.8" hidden="false" customHeight="false" outlineLevel="0" collapsed="false">
      <c r="A38" s="5"/>
      <c r="B38" s="5"/>
      <c r="C38" s="5"/>
      <c r="D38" s="5"/>
      <c r="E38" s="5"/>
      <c r="F38" s="5" t="s">
        <v>37</v>
      </c>
      <c r="G38" s="5"/>
      <c r="H38" s="13" t="n">
        <v>180.06</v>
      </c>
      <c r="I38" s="14"/>
      <c r="J38" s="13" t="n">
        <v>0</v>
      </c>
      <c r="K38" s="4" t="n">
        <f aca="false">H38-J38</f>
        <v>180.06</v>
      </c>
    </row>
    <row r="39" customFormat="false" ht="13.8" hidden="false" customHeight="false" outlineLevel="0" collapsed="false">
      <c r="A39" s="5"/>
      <c r="B39" s="5"/>
      <c r="C39" s="5"/>
      <c r="D39" s="5"/>
      <c r="E39" s="5"/>
      <c r="F39" s="5" t="s">
        <v>38</v>
      </c>
      <c r="G39" s="5"/>
      <c r="H39" s="13" t="n">
        <v>575</v>
      </c>
      <c r="I39" s="14"/>
      <c r="J39" s="13" t="n">
        <v>800</v>
      </c>
      <c r="K39" s="4" t="n">
        <f aca="false">H39-J39</f>
        <v>-225</v>
      </c>
    </row>
    <row r="40" customFormat="false" ht="13.8" hidden="false" customHeight="false" outlineLevel="0" collapsed="false">
      <c r="A40" s="5"/>
      <c r="B40" s="5"/>
      <c r="C40" s="5"/>
      <c r="D40" s="5"/>
      <c r="E40" s="5"/>
      <c r="F40" s="5" t="s">
        <v>39</v>
      </c>
      <c r="G40" s="5"/>
      <c r="H40" s="15" t="n">
        <v>45</v>
      </c>
      <c r="I40" s="14"/>
      <c r="J40" s="15"/>
      <c r="K40" s="4" t="n">
        <f aca="false">H40-J40</f>
        <v>45</v>
      </c>
    </row>
    <row r="41" customFormat="false" ht="13.8" hidden="false" customHeight="false" outlineLevel="0" collapsed="false">
      <c r="A41" s="5"/>
      <c r="B41" s="5"/>
      <c r="C41" s="5"/>
      <c r="D41" s="5"/>
      <c r="E41" s="5" t="s">
        <v>40</v>
      </c>
      <c r="F41" s="5"/>
      <c r="G41" s="5"/>
      <c r="H41" s="13" t="n">
        <f aca="false">ROUND(SUM(H37:H40),5)</f>
        <v>800.06</v>
      </c>
      <c r="I41" s="14"/>
      <c r="J41" s="13" t="n">
        <f aca="false">ROUND(SUM(J37:J40),5)</f>
        <v>800</v>
      </c>
    </row>
    <row r="42" customFormat="false" ht="13.8" hidden="false" customHeight="false" outlineLevel="0" collapsed="false">
      <c r="A42" s="5"/>
      <c r="B42" s="5"/>
      <c r="C42" s="5"/>
      <c r="D42" s="5"/>
      <c r="E42" s="5" t="s">
        <v>41</v>
      </c>
      <c r="F42" s="5"/>
      <c r="G42" s="5"/>
      <c r="H42" s="13"/>
      <c r="I42" s="14"/>
      <c r="J42" s="13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 t="s">
        <v>42</v>
      </c>
      <c r="G43" s="5"/>
      <c r="H43" s="13" t="n">
        <v>0</v>
      </c>
      <c r="I43" s="14"/>
      <c r="J43" s="13" t="n">
        <v>0</v>
      </c>
    </row>
    <row r="44" customFormat="false" ht="13.8" hidden="false" customHeight="false" outlineLevel="0" collapsed="false">
      <c r="A44" s="5"/>
      <c r="B44" s="5"/>
      <c r="C44" s="5"/>
      <c r="D44" s="5"/>
      <c r="E44" s="5"/>
      <c r="F44" s="5" t="s">
        <v>43</v>
      </c>
      <c r="G44" s="5"/>
      <c r="H44" s="13" t="n">
        <v>55</v>
      </c>
      <c r="I44" s="14"/>
      <c r="J44" s="13" t="n">
        <v>20</v>
      </c>
      <c r="K44" s="4" t="n">
        <f aca="false">H44-J44</f>
        <v>35</v>
      </c>
    </row>
    <row r="45" customFormat="false" ht="13.8" hidden="false" customHeight="false" outlineLevel="0" collapsed="false">
      <c r="A45" s="5"/>
      <c r="B45" s="5"/>
      <c r="C45" s="5"/>
      <c r="D45" s="5"/>
      <c r="E45" s="5"/>
      <c r="F45" s="5" t="s">
        <v>44</v>
      </c>
      <c r="G45" s="5"/>
      <c r="H45" s="15" t="n">
        <v>233.96</v>
      </c>
      <c r="I45" s="14"/>
      <c r="J45" s="15" t="n">
        <v>65</v>
      </c>
      <c r="K45" s="4" t="n">
        <f aca="false">H45-J45</f>
        <v>168.96</v>
      </c>
    </row>
    <row r="46" customFormat="false" ht="13.8" hidden="false" customHeight="false" outlineLevel="0" collapsed="false">
      <c r="A46" s="5"/>
      <c r="B46" s="5"/>
      <c r="C46" s="5"/>
      <c r="D46" s="5"/>
      <c r="E46" s="5" t="s">
        <v>45</v>
      </c>
      <c r="F46" s="5"/>
      <c r="G46" s="5"/>
      <c r="H46" s="13" t="n">
        <f aca="false">ROUND(SUM(H42:H45),5)</f>
        <v>288.96</v>
      </c>
      <c r="I46" s="14"/>
      <c r="J46" s="13" t="n">
        <f aca="false">ROUND(SUM(J42:J45),5)</f>
        <v>85</v>
      </c>
      <c r="K46" s="4" t="n">
        <f aca="false">H46-J46</f>
        <v>203.96</v>
      </c>
    </row>
    <row r="47" customFormat="false" ht="13.8" hidden="false" customHeight="false" outlineLevel="0" collapsed="false">
      <c r="A47" s="5"/>
      <c r="B47" s="5"/>
      <c r="C47" s="5"/>
      <c r="D47" s="5"/>
      <c r="E47" s="5" t="s">
        <v>46</v>
      </c>
      <c r="F47" s="5"/>
      <c r="G47" s="5"/>
      <c r="H47" s="13"/>
      <c r="I47" s="14"/>
      <c r="J47" s="13"/>
      <c r="K47" s="4" t="n">
        <f aca="false">H47-J47</f>
        <v>0</v>
      </c>
    </row>
    <row r="48" customFormat="false" ht="13.8" hidden="false" customHeight="false" outlineLevel="0" collapsed="false">
      <c r="A48" s="5"/>
      <c r="B48" s="5"/>
      <c r="C48" s="5"/>
      <c r="D48" s="5"/>
      <c r="E48" s="5"/>
      <c r="F48" s="5" t="s">
        <v>47</v>
      </c>
      <c r="G48" s="5"/>
      <c r="H48" s="15" t="n">
        <v>0</v>
      </c>
      <c r="I48" s="14"/>
      <c r="J48" s="15" t="n">
        <v>833</v>
      </c>
      <c r="K48" s="4" t="n">
        <f aca="false">H48-J48</f>
        <v>-833</v>
      </c>
    </row>
    <row r="49" customFormat="false" ht="13.8" hidden="false" customHeight="false" outlineLevel="0" collapsed="false">
      <c r="A49" s="5"/>
      <c r="B49" s="5"/>
      <c r="C49" s="5"/>
      <c r="D49" s="5"/>
      <c r="E49" s="5" t="s">
        <v>48</v>
      </c>
      <c r="F49" s="5"/>
      <c r="G49" s="5"/>
      <c r="H49" s="13" t="n">
        <f aca="false">ROUND(SUM(H47:H48),5)</f>
        <v>0</v>
      </c>
      <c r="I49" s="14"/>
      <c r="J49" s="13" t="n">
        <f aca="false">ROUND(SUM(J47:J48),5)</f>
        <v>833</v>
      </c>
      <c r="K49" s="4" t="n">
        <f aca="false">H49-J49</f>
        <v>-833</v>
      </c>
    </row>
    <row r="50" customFormat="false" ht="13.8" hidden="false" customHeight="false" outlineLevel="0" collapsed="false">
      <c r="A50" s="5"/>
      <c r="B50" s="5"/>
      <c r="C50" s="5"/>
      <c r="D50" s="5"/>
      <c r="E50" s="5" t="s">
        <v>49</v>
      </c>
      <c r="F50" s="5"/>
      <c r="G50" s="5"/>
      <c r="H50" s="13"/>
      <c r="I50" s="14"/>
      <c r="J50" s="13"/>
      <c r="K50" s="4" t="n">
        <f aca="false">H50-J50</f>
        <v>0</v>
      </c>
    </row>
    <row r="51" customFormat="false" ht="13.8" hidden="false" customHeight="false" outlineLevel="0" collapsed="false">
      <c r="A51" s="5"/>
      <c r="B51" s="5"/>
      <c r="C51" s="5"/>
      <c r="D51" s="5"/>
      <c r="E51" s="5"/>
      <c r="F51" s="5" t="s">
        <v>50</v>
      </c>
      <c r="G51" s="5"/>
      <c r="H51" s="13" t="n">
        <v>1844.41</v>
      </c>
      <c r="I51" s="14"/>
      <c r="J51" s="13" t="n">
        <v>70</v>
      </c>
      <c r="K51" s="4" t="n">
        <f aca="false">H51-J51</f>
        <v>1774.41</v>
      </c>
    </row>
    <row r="52" customFormat="false" ht="13.8" hidden="false" customHeight="false" outlineLevel="0" collapsed="false">
      <c r="A52" s="5"/>
      <c r="B52" s="5"/>
      <c r="C52" s="5"/>
      <c r="D52" s="5"/>
      <c r="E52" s="5"/>
      <c r="F52" s="5" t="s">
        <v>51</v>
      </c>
      <c r="G52" s="5"/>
      <c r="H52" s="13" t="n">
        <v>649.43</v>
      </c>
      <c r="I52" s="14"/>
      <c r="J52" s="13" t="n">
        <v>85</v>
      </c>
      <c r="K52" s="4" t="n">
        <f aca="false">H52-J52</f>
        <v>564.43</v>
      </c>
    </row>
    <row r="53" customFormat="false" ht="13.8" hidden="false" customHeight="false" outlineLevel="0" collapsed="false">
      <c r="A53" s="5"/>
      <c r="B53" s="5"/>
      <c r="C53" s="5"/>
      <c r="D53" s="5"/>
      <c r="E53" s="5"/>
      <c r="F53" s="5" t="s">
        <v>52</v>
      </c>
      <c r="G53" s="5"/>
      <c r="H53" s="13" t="n">
        <v>0</v>
      </c>
      <c r="I53" s="14"/>
      <c r="J53" s="13" t="n">
        <v>500</v>
      </c>
      <c r="K53" s="4" t="n">
        <f aca="false">H53-J53</f>
        <v>-500</v>
      </c>
    </row>
    <row r="54" customFormat="false" ht="13.8" hidden="false" customHeight="false" outlineLevel="0" collapsed="false">
      <c r="A54" s="5"/>
      <c r="B54" s="5"/>
      <c r="C54" s="5"/>
      <c r="D54" s="5"/>
      <c r="E54" s="5"/>
      <c r="F54" s="5" t="s">
        <v>53</v>
      </c>
      <c r="G54" s="5"/>
      <c r="H54" s="15" t="n">
        <v>210</v>
      </c>
      <c r="I54" s="14"/>
      <c r="J54" s="15" t="n">
        <v>0</v>
      </c>
      <c r="K54" s="4" t="n">
        <f aca="false">H54-J54</f>
        <v>210</v>
      </c>
    </row>
    <row r="55" customFormat="false" ht="13.8" hidden="false" customHeight="false" outlineLevel="0" collapsed="false">
      <c r="A55" s="5"/>
      <c r="B55" s="5"/>
      <c r="C55" s="5"/>
      <c r="D55" s="5"/>
      <c r="E55" s="5" t="s">
        <v>54</v>
      </c>
      <c r="F55" s="5"/>
      <c r="G55" s="5"/>
      <c r="H55" s="13" t="n">
        <f aca="false">ROUND(SUM(H50:H54),5)</f>
        <v>2703.84</v>
      </c>
      <c r="I55" s="14"/>
      <c r="J55" s="13" t="n">
        <f aca="false">ROUND(SUM(J50:J54),5)</f>
        <v>655</v>
      </c>
      <c r="K55" s="4" t="n">
        <f aca="false">H55-J55</f>
        <v>2048.84</v>
      </c>
    </row>
    <row r="56" customFormat="false" ht="13.8" hidden="false" customHeight="false" outlineLevel="0" collapsed="false">
      <c r="A56" s="5"/>
      <c r="B56" s="5"/>
      <c r="C56" s="5"/>
      <c r="D56" s="5"/>
      <c r="E56" s="5" t="s">
        <v>55</v>
      </c>
      <c r="F56" s="5"/>
      <c r="G56" s="5"/>
      <c r="H56" s="13"/>
      <c r="I56" s="14"/>
      <c r="J56" s="13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 t="s">
        <v>56</v>
      </c>
      <c r="G57" s="5"/>
      <c r="H57" s="13" t="n">
        <v>1667</v>
      </c>
      <c r="I57" s="14"/>
      <c r="J57" s="13" t="n">
        <v>1667</v>
      </c>
    </row>
    <row r="58" customFormat="false" ht="13.8" hidden="false" customHeight="false" outlineLevel="0" collapsed="false">
      <c r="A58" s="5"/>
      <c r="B58" s="5"/>
      <c r="C58" s="5"/>
      <c r="D58" s="5"/>
      <c r="E58" s="5"/>
      <c r="F58" s="5" t="s">
        <v>57</v>
      </c>
      <c r="G58" s="5"/>
      <c r="H58" s="13" t="n">
        <v>2083</v>
      </c>
      <c r="I58" s="14"/>
      <c r="J58" s="13" t="n">
        <v>2083</v>
      </c>
    </row>
    <row r="59" customFormat="false" ht="13.8" hidden="false" customHeight="false" outlineLevel="0" collapsed="false">
      <c r="A59" s="5"/>
      <c r="B59" s="5"/>
      <c r="C59" s="5"/>
      <c r="D59" s="5"/>
      <c r="E59" s="5"/>
      <c r="F59" s="5" t="s">
        <v>58</v>
      </c>
      <c r="G59" s="5"/>
      <c r="H59" s="15" t="n">
        <v>0</v>
      </c>
      <c r="I59" s="14"/>
      <c r="J59" s="15" t="n">
        <v>0</v>
      </c>
    </row>
    <row r="60" customFormat="false" ht="13.8" hidden="false" customHeight="false" outlineLevel="0" collapsed="false">
      <c r="A60" s="5"/>
      <c r="B60" s="5"/>
      <c r="C60" s="5"/>
      <c r="D60" s="5"/>
      <c r="E60" s="5" t="s">
        <v>59</v>
      </c>
      <c r="F60" s="5"/>
      <c r="G60" s="5"/>
      <c r="H60" s="13" t="n">
        <f aca="false">ROUND(SUM(H56:H59),5)</f>
        <v>3750</v>
      </c>
      <c r="I60" s="14"/>
      <c r="J60" s="13" t="n">
        <f aca="false">ROUND(SUM(J56:J59),5)</f>
        <v>3750</v>
      </c>
    </row>
    <row r="61" customFormat="false" ht="13.8" hidden="false" customHeight="false" outlineLevel="0" collapsed="false">
      <c r="A61" s="5"/>
      <c r="B61" s="5"/>
      <c r="C61" s="5"/>
      <c r="D61" s="5"/>
      <c r="E61" s="5" t="s">
        <v>60</v>
      </c>
      <c r="F61" s="5"/>
      <c r="G61" s="5"/>
      <c r="H61" s="13"/>
      <c r="I61" s="14"/>
      <c r="J61" s="13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 t="s">
        <v>61</v>
      </c>
      <c r="G62" s="5"/>
      <c r="H62" s="13" t="n">
        <v>0</v>
      </c>
      <c r="I62" s="14"/>
      <c r="J62" s="13" t="n">
        <v>83</v>
      </c>
      <c r="K62" s="4" t="n">
        <f aca="false">H62-J62</f>
        <v>-83</v>
      </c>
    </row>
    <row r="63" customFormat="false" ht="13.8" hidden="false" customHeight="false" outlineLevel="0" collapsed="false">
      <c r="A63" s="5"/>
      <c r="B63" s="5"/>
      <c r="C63" s="5"/>
      <c r="D63" s="5"/>
      <c r="E63" s="5"/>
      <c r="F63" s="5" t="s">
        <v>62</v>
      </c>
      <c r="G63" s="5"/>
      <c r="H63" s="13" t="n">
        <v>0</v>
      </c>
      <c r="I63" s="14"/>
      <c r="J63" s="13" t="n">
        <v>0</v>
      </c>
    </row>
    <row r="64" customFormat="false" ht="13.8" hidden="false" customHeight="false" outlineLevel="0" collapsed="false">
      <c r="A64" s="5"/>
      <c r="B64" s="5"/>
      <c r="C64" s="5"/>
      <c r="D64" s="5"/>
      <c r="E64" s="5"/>
      <c r="F64" s="5" t="s">
        <v>63</v>
      </c>
      <c r="G64" s="5"/>
      <c r="H64" s="13" t="n">
        <v>0</v>
      </c>
      <c r="I64" s="14"/>
      <c r="J64" s="13" t="n">
        <v>12</v>
      </c>
      <c r="K64" s="4" t="n">
        <f aca="false">H64-J64</f>
        <v>-12</v>
      </c>
    </row>
    <row r="65" customFormat="false" ht="13.8" hidden="false" customHeight="false" outlineLevel="0" collapsed="false">
      <c r="A65" s="5"/>
      <c r="B65" s="5"/>
      <c r="C65" s="5"/>
      <c r="D65" s="5"/>
      <c r="E65" s="5"/>
      <c r="F65" s="5" t="s">
        <v>64</v>
      </c>
      <c r="G65" s="5"/>
      <c r="H65" s="15" t="n">
        <v>7.97</v>
      </c>
      <c r="I65" s="14"/>
      <c r="J65" s="15" t="n">
        <v>21</v>
      </c>
      <c r="K65" s="4" t="n">
        <f aca="false">H65-J65</f>
        <v>-13.03</v>
      </c>
    </row>
    <row r="66" customFormat="false" ht="13.8" hidden="false" customHeight="false" outlineLevel="0" collapsed="false">
      <c r="A66" s="5"/>
      <c r="B66" s="5"/>
      <c r="C66" s="5"/>
      <c r="D66" s="5"/>
      <c r="E66" s="5" t="s">
        <v>65</v>
      </c>
      <c r="F66" s="5"/>
      <c r="G66" s="5"/>
      <c r="H66" s="13" t="n">
        <f aca="false">ROUND(SUM(H61:H65),5)</f>
        <v>7.97</v>
      </c>
      <c r="I66" s="14"/>
      <c r="J66" s="13" t="n">
        <f aca="false">ROUND(SUM(J61:J65),5)</f>
        <v>116</v>
      </c>
      <c r="K66" s="4" t="n">
        <f aca="false">H66-J66</f>
        <v>-108.03</v>
      </c>
    </row>
    <row r="67" customFormat="false" ht="13.8" hidden="false" customHeight="false" outlineLevel="0" collapsed="false">
      <c r="A67" s="5"/>
      <c r="B67" s="5"/>
      <c r="C67" s="5"/>
      <c r="D67" s="5"/>
      <c r="E67" s="5" t="s">
        <v>66</v>
      </c>
      <c r="F67" s="5"/>
      <c r="G67" s="5"/>
      <c r="H67" s="13"/>
      <c r="I67" s="14"/>
      <c r="J67" s="13"/>
    </row>
    <row r="68" customFormat="false" ht="13.8" hidden="false" customHeight="false" outlineLevel="0" collapsed="false">
      <c r="A68" s="5"/>
      <c r="B68" s="5"/>
      <c r="C68" s="5"/>
      <c r="D68" s="5"/>
      <c r="E68" s="5"/>
      <c r="F68" s="5" t="s">
        <v>67</v>
      </c>
      <c r="G68" s="5"/>
      <c r="H68" s="13" t="n">
        <v>3981.36</v>
      </c>
      <c r="I68" s="14"/>
      <c r="J68" s="13" t="n">
        <v>3405</v>
      </c>
      <c r="K68" s="4" t="n">
        <f aca="false">H68-J68</f>
        <v>576.36</v>
      </c>
    </row>
    <row r="69" customFormat="false" ht="13.8" hidden="false" customHeight="false" outlineLevel="0" collapsed="false">
      <c r="A69" s="5"/>
      <c r="B69" s="5"/>
      <c r="C69" s="5"/>
      <c r="D69" s="5"/>
      <c r="E69" s="5"/>
      <c r="F69" s="5" t="s">
        <v>68</v>
      </c>
      <c r="G69" s="5"/>
      <c r="H69" s="13" t="n">
        <v>3268.08</v>
      </c>
      <c r="I69" s="14"/>
      <c r="J69" s="13" t="n">
        <v>3065</v>
      </c>
      <c r="K69" s="4" t="n">
        <f aca="false">H69-J69</f>
        <v>203.08</v>
      </c>
    </row>
    <row r="70" customFormat="false" ht="13.8" hidden="false" customHeight="false" outlineLevel="0" collapsed="false">
      <c r="A70" s="5"/>
      <c r="B70" s="5"/>
      <c r="C70" s="5"/>
      <c r="D70" s="5"/>
      <c r="E70" s="5"/>
      <c r="F70" s="5" t="s">
        <v>69</v>
      </c>
      <c r="G70" s="5"/>
      <c r="H70" s="13" t="n">
        <v>3312</v>
      </c>
      <c r="I70" s="14"/>
      <c r="J70" s="13" t="n">
        <v>3312</v>
      </c>
    </row>
    <row r="71" customFormat="false" ht="13.8" hidden="false" customHeight="false" outlineLevel="0" collapsed="false">
      <c r="A71" s="5"/>
      <c r="B71" s="5"/>
      <c r="C71" s="5"/>
      <c r="D71" s="5"/>
      <c r="E71" s="5"/>
      <c r="F71" s="5" t="s">
        <v>70</v>
      </c>
      <c r="G71" s="5"/>
      <c r="H71" s="13" t="n">
        <v>0</v>
      </c>
      <c r="I71" s="14"/>
      <c r="J71" s="13" t="n">
        <v>0</v>
      </c>
    </row>
    <row r="72" customFormat="false" ht="13.8" hidden="false" customHeight="false" outlineLevel="0" collapsed="false">
      <c r="A72" s="5"/>
      <c r="B72" s="5"/>
      <c r="C72" s="5"/>
      <c r="D72" s="5"/>
      <c r="E72" s="5"/>
      <c r="F72" s="5" t="s">
        <v>71</v>
      </c>
      <c r="G72" s="5"/>
      <c r="H72" s="13" t="n">
        <v>535</v>
      </c>
      <c r="I72" s="14"/>
      <c r="J72" s="13" t="n">
        <v>610</v>
      </c>
      <c r="K72" s="4" t="n">
        <f aca="false">H72-J72</f>
        <v>-75</v>
      </c>
    </row>
    <row r="73" customFormat="false" ht="13.8" hidden="false" customHeight="false" outlineLevel="0" collapsed="false">
      <c r="A73" s="5"/>
      <c r="B73" s="5"/>
      <c r="C73" s="5"/>
      <c r="D73" s="5"/>
      <c r="E73" s="5"/>
      <c r="F73" s="5" t="s">
        <v>72</v>
      </c>
      <c r="G73" s="5"/>
      <c r="H73" s="13" t="n">
        <v>723.45</v>
      </c>
      <c r="I73" s="14"/>
      <c r="J73" s="13" t="n">
        <v>712</v>
      </c>
      <c r="K73" s="4" t="n">
        <f aca="false">H73-J73</f>
        <v>11.45</v>
      </c>
    </row>
    <row r="74" customFormat="false" ht="13.8" hidden="false" customHeight="false" outlineLevel="0" collapsed="false">
      <c r="A74" s="5"/>
      <c r="B74" s="5"/>
      <c r="C74" s="5"/>
      <c r="D74" s="5"/>
      <c r="E74" s="5"/>
      <c r="F74" s="5" t="s">
        <v>73</v>
      </c>
      <c r="G74" s="5"/>
      <c r="H74" s="13" t="n">
        <v>0</v>
      </c>
      <c r="I74" s="14"/>
      <c r="J74" s="13" t="n">
        <v>0</v>
      </c>
    </row>
    <row r="75" customFormat="false" ht="13.8" hidden="false" customHeight="false" outlineLevel="0" collapsed="false">
      <c r="A75" s="5"/>
      <c r="B75" s="5"/>
      <c r="C75" s="5"/>
      <c r="D75" s="5"/>
      <c r="E75" s="5"/>
      <c r="F75" s="5" t="s">
        <v>74</v>
      </c>
      <c r="G75" s="5"/>
      <c r="H75" s="13" t="n">
        <v>17487.27</v>
      </c>
      <c r="I75" s="14"/>
      <c r="J75" s="13" t="n">
        <v>18330</v>
      </c>
      <c r="K75" s="4" t="n">
        <f aca="false">H75-J75</f>
        <v>-842.73</v>
      </c>
    </row>
    <row r="76" customFormat="false" ht="13.8" hidden="false" customHeight="false" outlineLevel="0" collapsed="false">
      <c r="A76" s="5"/>
      <c r="B76" s="5"/>
      <c r="C76" s="5"/>
      <c r="D76" s="5"/>
      <c r="E76" s="5"/>
      <c r="F76" s="5" t="s">
        <v>75</v>
      </c>
      <c r="G76" s="5"/>
      <c r="H76" s="13" t="n">
        <v>2446.14</v>
      </c>
      <c r="I76" s="14"/>
      <c r="J76" s="13" t="n">
        <v>2580</v>
      </c>
      <c r="K76" s="4" t="n">
        <f aca="false">H76-J76</f>
        <v>-133.86</v>
      </c>
    </row>
    <row r="77" customFormat="false" ht="13.8" hidden="false" customHeight="false" outlineLevel="0" collapsed="false">
      <c r="A77" s="5"/>
      <c r="B77" s="5"/>
      <c r="C77" s="5"/>
      <c r="D77" s="5"/>
      <c r="E77" s="5"/>
      <c r="F77" s="5" t="s">
        <v>76</v>
      </c>
      <c r="G77" s="5"/>
      <c r="H77" s="15" t="n">
        <v>842.31</v>
      </c>
      <c r="I77" s="14"/>
      <c r="J77" s="15" t="n">
        <v>842</v>
      </c>
    </row>
    <row r="78" customFormat="false" ht="13.8" hidden="false" customHeight="false" outlineLevel="0" collapsed="false">
      <c r="A78" s="5"/>
      <c r="B78" s="5"/>
      <c r="C78" s="5"/>
      <c r="D78" s="5"/>
      <c r="E78" s="5" t="s">
        <v>77</v>
      </c>
      <c r="F78" s="5"/>
      <c r="G78" s="5"/>
      <c r="H78" s="13" t="n">
        <f aca="false">ROUND(SUM(H67:H77),5)</f>
        <v>32595.61</v>
      </c>
      <c r="I78" s="14"/>
      <c r="J78" s="13" t="n">
        <f aca="false">ROUND(SUM(J67:J77),5)</f>
        <v>32856</v>
      </c>
      <c r="K78" s="4" t="n">
        <f aca="false">H78-J78</f>
        <v>-260.389999999999</v>
      </c>
    </row>
    <row r="79" customFormat="false" ht="13.8" hidden="false" customHeight="false" outlineLevel="0" collapsed="false">
      <c r="A79" s="5"/>
      <c r="B79" s="5"/>
      <c r="C79" s="5"/>
      <c r="D79" s="5"/>
      <c r="E79" s="5" t="s">
        <v>78</v>
      </c>
      <c r="F79" s="5"/>
      <c r="G79" s="5"/>
      <c r="H79" s="13"/>
      <c r="I79" s="14"/>
      <c r="J79" s="13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 t="s">
        <v>10</v>
      </c>
      <c r="G80" s="5"/>
      <c r="H80" s="13"/>
      <c r="I80" s="14"/>
      <c r="J80" s="13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 t="s">
        <v>79</v>
      </c>
      <c r="H81" s="13" t="n">
        <v>0</v>
      </c>
      <c r="I81" s="14"/>
      <c r="J81" s="13" t="n">
        <v>50</v>
      </c>
      <c r="K81" s="4" t="n">
        <f aca="false">H81-J81</f>
        <v>-50</v>
      </c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 t="s">
        <v>80</v>
      </c>
      <c r="H82" s="13" t="n">
        <v>0</v>
      </c>
      <c r="I82" s="14"/>
      <c r="J82" s="13" t="n">
        <v>0</v>
      </c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 t="s">
        <v>81</v>
      </c>
      <c r="H83" s="15" t="n">
        <v>186.29</v>
      </c>
      <c r="I83" s="14"/>
      <c r="J83" s="15" t="n">
        <v>165</v>
      </c>
      <c r="K83" s="4" t="n">
        <f aca="false">H83-J83</f>
        <v>21.29</v>
      </c>
    </row>
    <row r="84" customFormat="false" ht="13.8" hidden="false" customHeight="false" outlineLevel="0" collapsed="false">
      <c r="A84" s="5"/>
      <c r="B84" s="5"/>
      <c r="C84" s="5"/>
      <c r="D84" s="5"/>
      <c r="E84" s="5"/>
      <c r="F84" s="5" t="s">
        <v>82</v>
      </c>
      <c r="G84" s="5"/>
      <c r="H84" s="13" t="n">
        <f aca="false">ROUND(SUM(H80:H83),5)</f>
        <v>186.29</v>
      </c>
      <c r="I84" s="14"/>
      <c r="J84" s="13" t="n">
        <f aca="false">ROUND(SUM(J80:J83),5)</f>
        <v>215</v>
      </c>
      <c r="K84" s="4" t="n">
        <f aca="false">H84-J84</f>
        <v>-28.71</v>
      </c>
    </row>
    <row r="85" customFormat="false" ht="13.8" hidden="false" customHeight="false" outlineLevel="0" collapsed="false">
      <c r="A85" s="5"/>
      <c r="B85" s="5"/>
      <c r="C85" s="5"/>
      <c r="D85" s="5"/>
      <c r="E85" s="5"/>
      <c r="F85" s="5" t="s">
        <v>83</v>
      </c>
      <c r="G85" s="5"/>
      <c r="H85" s="13" t="n">
        <v>2.97</v>
      </c>
      <c r="I85" s="14"/>
      <c r="J85" s="13" t="n">
        <v>35</v>
      </c>
      <c r="K85" s="4" t="n">
        <f aca="false">H85-J85</f>
        <v>-32.03</v>
      </c>
    </row>
    <row r="86" customFormat="false" ht="13.8" hidden="false" customHeight="false" outlineLevel="0" collapsed="false">
      <c r="A86" s="5"/>
      <c r="B86" s="5"/>
      <c r="C86" s="5"/>
      <c r="D86" s="5"/>
      <c r="E86" s="5"/>
      <c r="F86" s="5" t="s">
        <v>84</v>
      </c>
      <c r="G86" s="5"/>
      <c r="H86" s="13" t="n">
        <v>0</v>
      </c>
      <c r="I86" s="14"/>
      <c r="J86" s="13" t="n">
        <v>0</v>
      </c>
      <c r="K86" s="4" t="n">
        <f aca="false">H86-J86</f>
        <v>0</v>
      </c>
    </row>
    <row r="87" customFormat="false" ht="13.8" hidden="false" customHeight="false" outlineLevel="0" collapsed="false">
      <c r="A87" s="5"/>
      <c r="B87" s="5"/>
      <c r="C87" s="5"/>
      <c r="D87" s="5"/>
      <c r="E87" s="5"/>
      <c r="F87" s="5" t="s">
        <v>85</v>
      </c>
      <c r="G87" s="5"/>
      <c r="H87" s="13" t="n">
        <v>396.02</v>
      </c>
      <c r="I87" s="14"/>
      <c r="J87" s="13" t="n">
        <v>-290</v>
      </c>
      <c r="K87" s="4" t="n">
        <f aca="false">H87-J87</f>
        <v>686.02</v>
      </c>
    </row>
    <row r="88" customFormat="false" ht="13.8" hidden="false" customHeight="false" outlineLevel="0" collapsed="false">
      <c r="A88" s="5"/>
      <c r="B88" s="5"/>
      <c r="C88" s="5"/>
      <c r="D88" s="5"/>
      <c r="E88" s="5"/>
      <c r="F88" s="5" t="s">
        <v>86</v>
      </c>
      <c r="G88" s="5"/>
      <c r="H88" s="13" t="n">
        <v>46.45</v>
      </c>
      <c r="I88" s="14"/>
      <c r="J88" s="13"/>
      <c r="K88" s="4" t="n">
        <f aca="false">H88-J88</f>
        <v>46.45</v>
      </c>
    </row>
    <row r="89" customFormat="false" ht="13.8" hidden="false" customHeight="false" outlineLevel="0" collapsed="false">
      <c r="A89" s="5"/>
      <c r="B89" s="5"/>
      <c r="C89" s="5"/>
      <c r="D89" s="5"/>
      <c r="E89" s="5"/>
      <c r="F89" s="5" t="s">
        <v>79</v>
      </c>
      <c r="G89" s="5"/>
      <c r="H89" s="13" t="n">
        <v>1041.22</v>
      </c>
      <c r="I89" s="14"/>
      <c r="J89" s="13" t="n">
        <v>820</v>
      </c>
      <c r="K89" s="4" t="n">
        <f aca="false">H89-J89</f>
        <v>221.22</v>
      </c>
    </row>
    <row r="90" customFormat="false" ht="13.8" hidden="false" customHeight="false" outlineLevel="0" collapsed="false">
      <c r="A90" s="5"/>
      <c r="B90" s="5"/>
      <c r="C90" s="5"/>
      <c r="D90" s="5"/>
      <c r="E90" s="5"/>
      <c r="F90" s="5" t="s">
        <v>87</v>
      </c>
      <c r="G90" s="5"/>
      <c r="H90" s="13" t="n">
        <v>0</v>
      </c>
      <c r="I90" s="14"/>
      <c r="J90" s="13" t="n">
        <v>250</v>
      </c>
      <c r="K90" s="4" t="n">
        <f aca="false">H90-J90</f>
        <v>-250</v>
      </c>
    </row>
    <row r="91" customFormat="false" ht="13.8" hidden="false" customHeight="false" outlineLevel="0" collapsed="false">
      <c r="A91" s="5"/>
      <c r="B91" s="5"/>
      <c r="C91" s="5"/>
      <c r="D91" s="5"/>
      <c r="E91" s="5"/>
      <c r="F91" s="5" t="s">
        <v>81</v>
      </c>
      <c r="G91" s="5"/>
      <c r="H91" s="15" t="n">
        <v>2305.37</v>
      </c>
      <c r="I91" s="14"/>
      <c r="J91" s="15" t="n">
        <v>2060</v>
      </c>
      <c r="K91" s="4" t="n">
        <f aca="false">H91-J91</f>
        <v>245.37</v>
      </c>
    </row>
    <row r="92" customFormat="false" ht="13.8" hidden="false" customHeight="false" outlineLevel="0" collapsed="false">
      <c r="A92" s="5"/>
      <c r="B92" s="5"/>
      <c r="C92" s="5"/>
      <c r="D92" s="5"/>
      <c r="E92" s="5" t="s">
        <v>88</v>
      </c>
      <c r="F92" s="5"/>
      <c r="G92" s="5"/>
      <c r="H92" s="13" t="n">
        <f aca="false">ROUND(H79+SUM(H84:H91),5)</f>
        <v>3978.32</v>
      </c>
      <c r="I92" s="14"/>
      <c r="J92" s="13" t="n">
        <f aca="false">ROUND(J79+SUM(J84:J91),5)</f>
        <v>3090</v>
      </c>
      <c r="K92" s="4" t="n">
        <f aca="false">H92-J92</f>
        <v>888.32</v>
      </c>
    </row>
    <row r="93" customFormat="false" ht="13.8" hidden="false" customHeight="false" outlineLevel="0" collapsed="false">
      <c r="A93" s="5"/>
      <c r="B93" s="5"/>
      <c r="C93" s="5"/>
      <c r="D93" s="5"/>
      <c r="E93" s="5" t="s">
        <v>89</v>
      </c>
      <c r="F93" s="5"/>
      <c r="G93" s="5"/>
      <c r="H93" s="13"/>
      <c r="I93" s="14"/>
      <c r="J93" s="13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 t="s">
        <v>90</v>
      </c>
      <c r="G94" s="5"/>
      <c r="H94" s="13" t="n">
        <v>0</v>
      </c>
      <c r="I94" s="14"/>
      <c r="J94" s="13" t="n">
        <v>0</v>
      </c>
    </row>
    <row r="95" customFormat="false" ht="13.8" hidden="false" customHeight="false" outlineLevel="0" collapsed="false">
      <c r="A95" s="5"/>
      <c r="B95" s="5"/>
      <c r="C95" s="5"/>
      <c r="D95" s="5"/>
      <c r="E95" s="5"/>
      <c r="F95" s="5" t="s">
        <v>91</v>
      </c>
      <c r="G95" s="5"/>
      <c r="H95" s="15" t="n">
        <v>216.99</v>
      </c>
      <c r="I95" s="14"/>
      <c r="J95" s="15" t="n">
        <v>125</v>
      </c>
      <c r="K95" s="4" t="n">
        <f aca="false">H95-J95</f>
        <v>91.99</v>
      </c>
    </row>
    <row r="96" customFormat="false" ht="13.8" hidden="false" customHeight="false" outlineLevel="0" collapsed="false">
      <c r="A96" s="5"/>
      <c r="B96" s="5"/>
      <c r="C96" s="5"/>
      <c r="D96" s="5"/>
      <c r="E96" s="5" t="s">
        <v>92</v>
      </c>
      <c r="F96" s="5"/>
      <c r="G96" s="5"/>
      <c r="H96" s="13" t="n">
        <f aca="false">ROUND(SUM(H93:H95),5)</f>
        <v>216.99</v>
      </c>
      <c r="I96" s="14"/>
      <c r="J96" s="13" t="n">
        <f aca="false">ROUND(SUM(J93:J95),5)</f>
        <v>125</v>
      </c>
      <c r="K96" s="4" t="n">
        <f aca="false">H96-J96</f>
        <v>91.99</v>
      </c>
    </row>
    <row r="97" customFormat="false" ht="13.8" hidden="false" customHeight="false" outlineLevel="0" collapsed="false">
      <c r="A97" s="5"/>
      <c r="B97" s="5"/>
      <c r="C97" s="5"/>
      <c r="D97" s="5"/>
      <c r="E97" s="5" t="s">
        <v>93</v>
      </c>
      <c r="F97" s="5"/>
      <c r="G97" s="5"/>
      <c r="H97" s="13"/>
      <c r="I97" s="14"/>
      <c r="J97" s="13"/>
      <c r="K97" s="4" t="n">
        <f aca="false">H97-J97</f>
        <v>0</v>
      </c>
    </row>
    <row r="98" customFormat="false" ht="13.8" hidden="false" customHeight="false" outlineLevel="0" collapsed="false">
      <c r="A98" s="5"/>
      <c r="B98" s="5"/>
      <c r="C98" s="5"/>
      <c r="D98" s="5"/>
      <c r="E98" s="5"/>
      <c r="F98" s="5" t="s">
        <v>94</v>
      </c>
      <c r="G98" s="5"/>
      <c r="H98" s="13" t="n">
        <v>96.11</v>
      </c>
      <c r="I98" s="14"/>
      <c r="J98" s="13" t="n">
        <v>0</v>
      </c>
      <c r="K98" s="4" t="n">
        <f aca="false">H98-J98</f>
        <v>96.11</v>
      </c>
    </row>
    <row r="99" customFormat="false" ht="13.8" hidden="false" customHeight="false" outlineLevel="0" collapsed="false">
      <c r="A99" s="5"/>
      <c r="B99" s="5"/>
      <c r="C99" s="5"/>
      <c r="D99" s="5"/>
      <c r="E99" s="5"/>
      <c r="F99" s="5" t="s">
        <v>95</v>
      </c>
      <c r="G99" s="5"/>
      <c r="H99" s="13" t="n">
        <v>0</v>
      </c>
      <c r="I99" s="14"/>
      <c r="J99" s="13" t="n">
        <v>0</v>
      </c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 t="s">
        <v>96</v>
      </c>
      <c r="G100" s="5"/>
      <c r="H100" s="13" t="n">
        <v>0</v>
      </c>
      <c r="I100" s="14"/>
      <c r="J100" s="13" t="n">
        <v>0</v>
      </c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 t="s">
        <v>97</v>
      </c>
      <c r="G101" s="5"/>
      <c r="H101" s="13" t="n">
        <v>0</v>
      </c>
      <c r="I101" s="14"/>
      <c r="J101" s="13" t="n">
        <v>0</v>
      </c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 t="s">
        <v>98</v>
      </c>
      <c r="G102" s="5"/>
      <c r="H102" s="13" t="n">
        <v>252.05</v>
      </c>
      <c r="I102" s="14"/>
      <c r="J102" s="13" t="n">
        <v>150</v>
      </c>
      <c r="K102" s="4" t="n">
        <f aca="false">H102-J102</f>
        <v>102.05</v>
      </c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 t="s">
        <v>99</v>
      </c>
      <c r="G103" s="5"/>
      <c r="H103" s="13" t="n">
        <v>0</v>
      </c>
      <c r="I103" s="14"/>
      <c r="J103" s="13" t="n">
        <v>0</v>
      </c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 t="s">
        <v>100</v>
      </c>
      <c r="G104" s="5"/>
      <c r="H104" s="13" t="n">
        <v>18</v>
      </c>
      <c r="I104" s="14"/>
      <c r="J104" s="13" t="n">
        <v>110</v>
      </c>
      <c r="K104" s="4" t="n">
        <f aca="false">H104-J104</f>
        <v>-92</v>
      </c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 t="s">
        <v>101</v>
      </c>
      <c r="G105" s="5"/>
      <c r="H105" s="15" t="n">
        <v>0</v>
      </c>
      <c r="I105" s="14"/>
      <c r="J105" s="15" t="n">
        <v>0</v>
      </c>
    </row>
    <row r="106" customFormat="false" ht="13.8" hidden="false" customHeight="false" outlineLevel="0" collapsed="false">
      <c r="A106" s="5"/>
      <c r="B106" s="5"/>
      <c r="C106" s="5"/>
      <c r="D106" s="5"/>
      <c r="E106" s="5" t="s">
        <v>102</v>
      </c>
      <c r="F106" s="5"/>
      <c r="G106" s="5"/>
      <c r="H106" s="13" t="n">
        <f aca="false">ROUND(SUM(H97:H105),5)</f>
        <v>366.16</v>
      </c>
      <c r="I106" s="14"/>
      <c r="J106" s="13" t="n">
        <f aca="false">ROUND(SUM(J97:J105),5)</f>
        <v>260</v>
      </c>
      <c r="K106" s="4" t="n">
        <f aca="false">H106-J106</f>
        <v>106.16</v>
      </c>
    </row>
    <row r="107" customFormat="false" ht="13.8" hidden="false" customHeight="false" outlineLevel="0" collapsed="false">
      <c r="A107" s="5"/>
      <c r="B107" s="5"/>
      <c r="C107" s="5"/>
      <c r="D107" s="5"/>
      <c r="E107" s="5" t="s">
        <v>103</v>
      </c>
      <c r="F107" s="5"/>
      <c r="G107" s="5"/>
      <c r="H107" s="13"/>
      <c r="I107" s="14"/>
      <c r="J107" s="13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 t="s">
        <v>104</v>
      </c>
      <c r="G108" s="5"/>
      <c r="H108" s="13" t="n">
        <v>84.69</v>
      </c>
      <c r="I108" s="14"/>
      <c r="J108" s="13" t="n">
        <v>0</v>
      </c>
      <c r="K108" s="4" t="n">
        <f aca="false">H108-J108</f>
        <v>84.69</v>
      </c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 t="s">
        <v>105</v>
      </c>
      <c r="G109" s="5"/>
      <c r="H109" s="13" t="n">
        <v>203.95</v>
      </c>
      <c r="I109" s="14"/>
      <c r="J109" s="13" t="n">
        <v>15</v>
      </c>
      <c r="K109" s="4" t="n">
        <f aca="false">H109-J109</f>
        <v>188.95</v>
      </c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 t="s">
        <v>106</v>
      </c>
      <c r="G110" s="5"/>
      <c r="H110" s="16" t="n">
        <v>57.59</v>
      </c>
      <c r="I110" s="14"/>
      <c r="J110" s="16" t="n">
        <v>400</v>
      </c>
      <c r="K110" s="4" t="n">
        <f aca="false">H110-J110</f>
        <v>-342.41</v>
      </c>
    </row>
    <row r="111" customFormat="false" ht="13.8" hidden="false" customHeight="false" outlineLevel="0" collapsed="false">
      <c r="A111" s="5"/>
      <c r="B111" s="5"/>
      <c r="C111" s="5"/>
      <c r="D111" s="5"/>
      <c r="E111" s="5" t="s">
        <v>107</v>
      </c>
      <c r="F111" s="5"/>
      <c r="G111" s="5"/>
      <c r="H111" s="18" t="n">
        <f aca="false">ROUND(SUM(H107:H110),5)</f>
        <v>346.23</v>
      </c>
      <c r="I111" s="14"/>
      <c r="J111" s="18" t="n">
        <f aca="false">ROUND(SUM(J107:J110),5)</f>
        <v>415</v>
      </c>
      <c r="K111" s="4" t="n">
        <f aca="false">H111-J111</f>
        <v>-68.77</v>
      </c>
    </row>
    <row r="112" customFormat="false" ht="13.8" hidden="false" customHeight="false" outlineLevel="0" collapsed="false">
      <c r="A112" s="5"/>
      <c r="B112" s="5"/>
      <c r="C112" s="5"/>
      <c r="D112" s="5" t="s">
        <v>108</v>
      </c>
      <c r="E112" s="5"/>
      <c r="F112" s="5"/>
      <c r="G112" s="5"/>
      <c r="H112" s="17" t="n">
        <f aca="false">ROUND(H25+H36+H41+H46+H49+H55+H60+H66+H78+H92+H96+H106+H111,5)</f>
        <v>46274.09</v>
      </c>
      <c r="I112" s="14"/>
      <c r="J112" s="17" t="n">
        <f aca="false">ROUND(J25+J36+J41+J46+J49+J55+J60+J66+J78+J92+J96+J106+J111,5)</f>
        <v>44071</v>
      </c>
      <c r="K112" s="4" t="n">
        <f aca="false">H112-J112</f>
        <v>2203.09</v>
      </c>
    </row>
    <row r="113" customFormat="false" ht="13.8" hidden="false" customHeight="false" outlineLevel="0" collapsed="false">
      <c r="A113" s="5"/>
      <c r="B113" s="5" t="s">
        <v>109</v>
      </c>
      <c r="C113" s="5"/>
      <c r="D113" s="5"/>
      <c r="E113" s="5"/>
      <c r="F113" s="5"/>
      <c r="G113" s="5"/>
      <c r="H113" s="13" t="n">
        <f aca="false">ROUND(H3+H24-H112,5)</f>
        <v>-11944.05</v>
      </c>
      <c r="I113" s="14"/>
      <c r="J113" s="13" t="n">
        <f aca="false">ROUND(J3+J24-J112,5)</f>
        <v>-13486</v>
      </c>
      <c r="K113" s="4" t="n">
        <f aca="false">H113-J113</f>
        <v>1541.95</v>
      </c>
    </row>
    <row r="114" customFormat="false" ht="13.8" hidden="false" customHeight="false" outlineLevel="0" collapsed="false">
      <c r="A114" s="5"/>
      <c r="B114" s="5" t="s">
        <v>110</v>
      </c>
      <c r="C114" s="5"/>
      <c r="D114" s="5"/>
      <c r="E114" s="5"/>
      <c r="F114" s="5"/>
      <c r="G114" s="5"/>
      <c r="H114" s="13"/>
      <c r="I114" s="14"/>
      <c r="J114" s="13"/>
    </row>
    <row r="115" customFormat="false" ht="13.8" hidden="false" customHeight="false" outlineLevel="0" collapsed="false">
      <c r="A115" s="5"/>
      <c r="B115" s="5"/>
      <c r="C115" s="5" t="s">
        <v>111</v>
      </c>
      <c r="D115" s="5"/>
      <c r="E115" s="5"/>
      <c r="F115" s="5"/>
      <c r="G115" s="5"/>
      <c r="H115" s="13"/>
      <c r="I115" s="14"/>
      <c r="J115" s="13"/>
    </row>
    <row r="116" customFormat="false" ht="13.8" hidden="false" customHeight="false" outlineLevel="0" collapsed="false">
      <c r="A116" s="5"/>
      <c r="B116" s="5"/>
      <c r="C116" s="5"/>
      <c r="D116" s="5" t="s">
        <v>112</v>
      </c>
      <c r="E116" s="5"/>
      <c r="F116" s="5"/>
      <c r="G116" s="5"/>
      <c r="H116" s="13"/>
      <c r="I116" s="14"/>
      <c r="J116" s="13"/>
    </row>
    <row r="117" customFormat="false" ht="13.8" hidden="false" customHeight="false" outlineLevel="0" collapsed="false">
      <c r="A117" s="5"/>
      <c r="B117" s="5"/>
      <c r="C117" s="5"/>
      <c r="D117" s="5"/>
      <c r="E117" s="5" t="s">
        <v>113</v>
      </c>
      <c r="F117" s="5"/>
      <c r="G117" s="5"/>
      <c r="H117" s="13" t="n">
        <v>15</v>
      </c>
      <c r="I117" s="14"/>
      <c r="J117" s="13"/>
      <c r="K117" s="4" t="n">
        <f aca="false">H117-J117</f>
        <v>15</v>
      </c>
    </row>
    <row r="118" customFormat="false" ht="13.8" hidden="false" customHeight="false" outlineLevel="0" collapsed="false">
      <c r="A118" s="5"/>
      <c r="B118" s="5"/>
      <c r="C118" s="5"/>
      <c r="D118" s="5"/>
      <c r="E118" s="5" t="s">
        <v>114</v>
      </c>
      <c r="F118" s="5"/>
      <c r="G118" s="5"/>
      <c r="H118" s="13" t="n">
        <v>342.02</v>
      </c>
      <c r="I118" s="14"/>
      <c r="J118" s="13"/>
      <c r="K118" s="4" t="n">
        <f aca="false">H118-J118</f>
        <v>342.02</v>
      </c>
    </row>
    <row r="119" customFormat="false" ht="13.8" hidden="false" customHeight="false" outlineLevel="0" collapsed="false">
      <c r="A119" s="5"/>
      <c r="B119" s="5"/>
      <c r="C119" s="5"/>
      <c r="D119" s="5"/>
      <c r="E119" s="5" t="s">
        <v>115</v>
      </c>
      <c r="F119" s="5"/>
      <c r="G119" s="5"/>
      <c r="H119" s="13" t="n">
        <v>3369.75</v>
      </c>
      <c r="I119" s="14"/>
      <c r="J119" s="13"/>
      <c r="K119" s="4" t="n">
        <f aca="false">H119-J119</f>
        <v>3369.75</v>
      </c>
    </row>
    <row r="120" customFormat="false" ht="13.8" hidden="false" customHeight="false" outlineLevel="0" collapsed="false">
      <c r="A120" s="5"/>
      <c r="B120" s="5"/>
      <c r="C120" s="5"/>
      <c r="D120" s="5"/>
      <c r="E120" s="5" t="s">
        <v>116</v>
      </c>
      <c r="F120" s="5"/>
      <c r="G120" s="5"/>
      <c r="H120" s="13" t="n">
        <v>166</v>
      </c>
      <c r="I120" s="14"/>
      <c r="J120" s="13"/>
      <c r="K120" s="4" t="n">
        <f aca="false">H120-J120</f>
        <v>166</v>
      </c>
    </row>
    <row r="121" customFormat="false" ht="13.8" hidden="false" customHeight="false" outlineLevel="0" collapsed="false">
      <c r="A121" s="5"/>
      <c r="B121" s="5"/>
      <c r="C121" s="5"/>
      <c r="D121" s="5"/>
      <c r="E121" s="5" t="s">
        <v>117</v>
      </c>
      <c r="F121" s="5"/>
      <c r="G121" s="5"/>
      <c r="H121" s="13" t="n">
        <v>3695</v>
      </c>
      <c r="I121" s="14"/>
      <c r="J121" s="13"/>
      <c r="K121" s="4" t="n">
        <f aca="false">H121-J121</f>
        <v>3695</v>
      </c>
    </row>
    <row r="122" customFormat="false" ht="13.8" hidden="false" customHeight="false" outlineLevel="0" collapsed="false">
      <c r="A122" s="5"/>
      <c r="B122" s="5"/>
      <c r="C122" s="5"/>
      <c r="D122" s="5"/>
      <c r="E122" s="5" t="s">
        <v>118</v>
      </c>
      <c r="F122" s="5"/>
      <c r="G122" s="5"/>
      <c r="H122" s="13" t="n">
        <v>50</v>
      </c>
      <c r="I122" s="14"/>
      <c r="J122" s="13"/>
      <c r="K122" s="4" t="n">
        <f aca="false">H122-J122</f>
        <v>50</v>
      </c>
    </row>
    <row r="123" customFormat="false" ht="13.8" hidden="false" customHeight="false" outlineLevel="0" collapsed="false">
      <c r="A123" s="5"/>
      <c r="B123" s="5"/>
      <c r="C123" s="5"/>
      <c r="D123" s="5"/>
      <c r="E123" s="5" t="s">
        <v>119</v>
      </c>
      <c r="F123" s="5"/>
      <c r="G123" s="5"/>
      <c r="H123" s="13" t="n">
        <v>4523.16</v>
      </c>
      <c r="I123" s="14"/>
      <c r="J123" s="13"/>
      <c r="K123" s="4" t="n">
        <f aca="false">H123-J123</f>
        <v>4523.16</v>
      </c>
    </row>
    <row r="124" customFormat="false" ht="13.8" hidden="false" customHeight="false" outlineLevel="0" collapsed="false">
      <c r="A124" s="5"/>
      <c r="B124" s="5"/>
      <c r="C124" s="5"/>
      <c r="D124" s="5"/>
      <c r="E124" s="5" t="s">
        <v>120</v>
      </c>
      <c r="F124" s="5"/>
      <c r="G124" s="5"/>
      <c r="H124" s="13" t="n">
        <v>279.55</v>
      </c>
      <c r="I124" s="14"/>
      <c r="J124" s="13"/>
      <c r="K124" s="4" t="n">
        <f aca="false">H124-J124</f>
        <v>279.55</v>
      </c>
    </row>
    <row r="125" customFormat="false" ht="13.8" hidden="false" customHeight="false" outlineLevel="0" collapsed="false">
      <c r="A125" s="5"/>
      <c r="B125" s="5"/>
      <c r="C125" s="5"/>
      <c r="D125" s="5"/>
      <c r="E125" s="5" t="s">
        <v>121</v>
      </c>
      <c r="F125" s="5"/>
      <c r="G125" s="5"/>
      <c r="H125" s="13" t="n">
        <v>190</v>
      </c>
      <c r="I125" s="14"/>
      <c r="J125" s="13"/>
      <c r="K125" s="4" t="n">
        <f aca="false">H125-J125</f>
        <v>190</v>
      </c>
    </row>
    <row r="126" customFormat="false" ht="13.8" hidden="false" customHeight="false" outlineLevel="0" collapsed="false">
      <c r="A126" s="5"/>
      <c r="B126" s="5"/>
      <c r="C126" s="5"/>
      <c r="D126" s="5"/>
      <c r="E126" s="5" t="s">
        <v>122</v>
      </c>
      <c r="F126" s="5"/>
      <c r="G126" s="5"/>
      <c r="H126" s="16" t="n">
        <v>1.88</v>
      </c>
      <c r="I126" s="14"/>
      <c r="J126" s="13"/>
      <c r="K126" s="4" t="n">
        <f aca="false">H126-J126</f>
        <v>1.88</v>
      </c>
    </row>
    <row r="127" customFormat="false" ht="13.8" hidden="false" customHeight="false" outlineLevel="0" collapsed="false">
      <c r="A127" s="5"/>
      <c r="B127" s="5"/>
      <c r="C127" s="5"/>
      <c r="D127" s="5" t="s">
        <v>123</v>
      </c>
      <c r="E127" s="5"/>
      <c r="F127" s="5"/>
      <c r="G127" s="5"/>
      <c r="H127" s="17" t="n">
        <f aca="false">ROUND(SUM(H116:H126),5)</f>
        <v>12632.36</v>
      </c>
      <c r="I127" s="14"/>
      <c r="J127" s="13"/>
      <c r="K127" s="4" t="n">
        <f aca="false">H127-J127</f>
        <v>12632.36</v>
      </c>
    </row>
    <row r="128" customFormat="false" ht="13.8" hidden="false" customHeight="false" outlineLevel="0" collapsed="false">
      <c r="A128" s="5"/>
      <c r="B128" s="5"/>
      <c r="C128" s="5" t="s">
        <v>124</v>
      </c>
      <c r="D128" s="5"/>
      <c r="E128" s="5"/>
      <c r="F128" s="5"/>
      <c r="G128" s="5"/>
      <c r="H128" s="13" t="n">
        <f aca="false">ROUND(H115+H127,5)</f>
        <v>12632.36</v>
      </c>
      <c r="I128" s="14"/>
      <c r="J128" s="13"/>
      <c r="K128" s="4" t="n">
        <f aca="false">H128-J128</f>
        <v>12632.36</v>
      </c>
    </row>
    <row r="129" customFormat="false" ht="13.8" hidden="false" customHeight="false" outlineLevel="0" collapsed="false">
      <c r="A129" s="5"/>
      <c r="B129" s="5"/>
      <c r="C129" s="5" t="s">
        <v>125</v>
      </c>
      <c r="D129" s="5"/>
      <c r="E129" s="5"/>
      <c r="F129" s="5"/>
      <c r="G129" s="5"/>
      <c r="H129" s="13"/>
      <c r="I129" s="14"/>
      <c r="J129" s="13"/>
    </row>
    <row r="130" customFormat="false" ht="13.8" hidden="false" customHeight="false" outlineLevel="0" collapsed="false">
      <c r="A130" s="5"/>
      <c r="B130" s="5"/>
      <c r="C130" s="5"/>
      <c r="D130" s="5" t="s">
        <v>126</v>
      </c>
      <c r="E130" s="5"/>
      <c r="F130" s="5"/>
      <c r="G130" s="5"/>
      <c r="H130" s="13"/>
      <c r="I130" s="14"/>
      <c r="J130" s="13"/>
    </row>
    <row r="131" customFormat="false" ht="13.8" hidden="false" customHeight="false" outlineLevel="0" collapsed="false">
      <c r="A131" s="5"/>
      <c r="B131" s="5"/>
      <c r="C131" s="5"/>
      <c r="D131" s="5"/>
      <c r="E131" s="5" t="s">
        <v>127</v>
      </c>
      <c r="F131" s="5"/>
      <c r="G131" s="5"/>
      <c r="H131" s="13" t="n">
        <v>3135.75</v>
      </c>
      <c r="I131" s="14"/>
      <c r="J131" s="13"/>
      <c r="K131" s="4" t="n">
        <f aca="false">H131-J131</f>
        <v>3135.75</v>
      </c>
    </row>
    <row r="132" customFormat="false" ht="13.8" hidden="false" customHeight="false" outlineLevel="0" collapsed="false">
      <c r="A132" s="5"/>
      <c r="B132" s="5"/>
      <c r="C132" s="5"/>
      <c r="D132" s="5"/>
      <c r="E132" s="5" t="s">
        <v>116</v>
      </c>
      <c r="F132" s="5"/>
      <c r="G132" s="5"/>
      <c r="H132" s="13" t="n">
        <v>50</v>
      </c>
      <c r="I132" s="14"/>
      <c r="J132" s="13"/>
      <c r="K132" s="4" t="n">
        <f aca="false">H132-J132</f>
        <v>50</v>
      </c>
    </row>
    <row r="133" customFormat="false" ht="13.8" hidden="false" customHeight="false" outlineLevel="0" collapsed="false">
      <c r="A133" s="5"/>
      <c r="B133" s="5"/>
      <c r="C133" s="5"/>
      <c r="D133" s="5"/>
      <c r="E133" s="5" t="s">
        <v>118</v>
      </c>
      <c r="F133" s="5"/>
      <c r="G133" s="5"/>
      <c r="H133" s="13" t="n">
        <v>168.49</v>
      </c>
      <c r="I133" s="14"/>
      <c r="J133" s="13"/>
      <c r="K133" s="4" t="n">
        <f aca="false">H133-J133</f>
        <v>168.49</v>
      </c>
    </row>
    <row r="134" customFormat="false" ht="13.8" hidden="false" customHeight="false" outlineLevel="0" collapsed="false">
      <c r="A134" s="5"/>
      <c r="B134" s="5"/>
      <c r="C134" s="5"/>
      <c r="D134" s="5"/>
      <c r="E134" s="5" t="s">
        <v>121</v>
      </c>
      <c r="F134" s="5"/>
      <c r="G134" s="5"/>
      <c r="H134" s="16" t="n">
        <v>356.91</v>
      </c>
      <c r="I134" s="14"/>
      <c r="J134" s="13"/>
      <c r="K134" s="4" t="n">
        <f aca="false">H134-J134</f>
        <v>356.91</v>
      </c>
    </row>
    <row r="135" customFormat="false" ht="13.8" hidden="false" customHeight="false" outlineLevel="0" collapsed="false">
      <c r="A135" s="5"/>
      <c r="B135" s="5"/>
      <c r="C135" s="5"/>
      <c r="D135" s="5" t="s">
        <v>128</v>
      </c>
      <c r="E135" s="5"/>
      <c r="F135" s="5"/>
      <c r="G135" s="5"/>
      <c r="H135" s="18" t="n">
        <f aca="false">ROUND(SUM(H130:H134),5)</f>
        <v>3711.15</v>
      </c>
      <c r="I135" s="14"/>
      <c r="J135" s="13"/>
      <c r="K135" s="4" t="n">
        <f aca="false">H135-J135</f>
        <v>3711.15</v>
      </c>
    </row>
    <row r="136" customFormat="false" ht="13.8" hidden="false" customHeight="false" outlineLevel="0" collapsed="false">
      <c r="A136" s="5"/>
      <c r="B136" s="5"/>
      <c r="C136" s="5" t="s">
        <v>129</v>
      </c>
      <c r="D136" s="5"/>
      <c r="E136" s="5"/>
      <c r="F136" s="5"/>
      <c r="G136" s="5"/>
      <c r="H136" s="18" t="n">
        <f aca="false">ROUND(H129+H135,5)</f>
        <v>3711.15</v>
      </c>
      <c r="I136" s="14"/>
      <c r="J136" s="13"/>
      <c r="K136" s="4" t="n">
        <f aca="false">H136-J136</f>
        <v>3711.15</v>
      </c>
    </row>
    <row r="137" customFormat="false" ht="13.8" hidden="false" customHeight="false" outlineLevel="0" collapsed="false">
      <c r="A137" s="5"/>
      <c r="B137" s="5" t="s">
        <v>130</v>
      </c>
      <c r="C137" s="5"/>
      <c r="D137" s="5"/>
      <c r="E137" s="5"/>
      <c r="F137" s="5"/>
      <c r="G137" s="5"/>
      <c r="H137" s="18" t="n">
        <f aca="false">ROUND(H114+H128-H136,5)</f>
        <v>8921.21</v>
      </c>
      <c r="I137" s="14"/>
      <c r="J137" s="16"/>
      <c r="K137" s="4" t="n">
        <f aca="false">H137-J137</f>
        <v>8921.21</v>
      </c>
    </row>
    <row r="138" s="20" customFormat="true" ht="13.8" hidden="false" customHeight="false" outlineLevel="0" collapsed="false">
      <c r="A138" s="5" t="s">
        <v>131</v>
      </c>
      <c r="B138" s="5"/>
      <c r="C138" s="5"/>
      <c r="D138" s="5"/>
      <c r="E138" s="5"/>
      <c r="F138" s="5"/>
      <c r="G138" s="5"/>
      <c r="H138" s="19" t="n">
        <f aca="false">ROUND(H113+H137,5)</f>
        <v>-3022.84</v>
      </c>
      <c r="I138" s="5"/>
      <c r="J138" s="19" t="n">
        <f aca="false">ROUND(J113+J137,5)</f>
        <v>-13486</v>
      </c>
      <c r="K138" s="4" t="n">
        <f aca="false">H138-J138</f>
        <v>10463.16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11:35 AM
 12/06/19
 Cash Basis&amp;C&amp;"Arial,Bold"&amp;12 ST MATTHEW EVANGELICAL LUTHERAN CHURCH
&amp;14 Profit &amp;&amp; Loss Budget vs. Actual
&amp;10 November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2019-12-06T17:35:05Z</dcterms:created>
  <dc:creator>Sue</dc:creator>
  <dc:description/>
  <dc:language>en-US</dc:language>
  <cp:lastModifiedBy/>
  <dcterms:modified xsi:type="dcterms:W3CDTF">2019-12-09T22:13:15Z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