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ickBooks Desktop Export Tips" sheetId="1" state="visible" r:id="rId2"/>
    <sheet name="Sheet1" sheetId="2" state="visible" r:id="rId3"/>
  </sheets>
  <definedNames>
    <definedName function="false" hidden="false" localSheetId="1" name="_xlnm.Print_Titles" vbProcedure="false">Sheet1!$A:$G,Sheet1!$1:$2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QBCANSUPPORTUPDATE" vbProcedure="false">1</definedName>
    <definedName function="false" hidden="false" localSheetId="1" name="QBCOMPANYFILENAME" vbProcedure="false">"\\STM-SRV1\Church\Treasurer_Finance\Quickbooks\st. matthew lutheran church.qbw"</definedName>
    <definedName function="false" hidden="false" localSheetId="1" name="QBENDDATE" vbProcedure="false">20191231</definedName>
    <definedName function="false" hidden="false" localSheetId="1" name="QBHEADERSONSCREEN" vbProcedure="false">0</definedName>
    <definedName function="false" hidden="false" localSheetId="1" name="QBMETADATASIZE" vbProcedure="false">5907</definedName>
    <definedName function="false" hidden="false" localSheetId="1" name="QBPRESERVECOLOR" vbProcedure="false">1</definedName>
    <definedName function="false" hidden="false" localSheetId="1" name="QBPRESERVEFONT" vbProcedure="false">1</definedName>
    <definedName function="false" hidden="false" localSheetId="1" name="QBPRESERVEROWHEIGHT" vbProcedure="false">1</definedName>
    <definedName function="false" hidden="false" localSheetId="1" name="QBPRESERVESPACE" vbProcedure="false">1</definedName>
    <definedName function="false" hidden="false" localSheetId="1" name="QBREPORTCOLAXIS" vbProcedure="false">6</definedName>
    <definedName function="false" hidden="false" localSheetId="1" name="QBREPORTCOMPANYID" vbProcedure="false">"45fb34a064b949048542d4ab4c5a0919"</definedName>
    <definedName function="false" hidden="false" localSheetId="1" name="QBREPORTCOMPARECOL_ANNUALBUDGET" vbProcedure="false">0</definedName>
    <definedName function="false" hidden="false" localSheetId="1" name="QBREPORTCOMPARECOL_AVGCOGS" vbProcedure="false">0</definedName>
    <definedName function="false" hidden="false" localSheetId="1" name="QBREPORTCOMPARECOL_AVGPRICE" vbProcedure="false">0</definedName>
    <definedName function="false" hidden="false" localSheetId="1" name="QBREPORTCOMPARECOL_BUDDIFF" vbProcedure="false">0</definedName>
    <definedName function="false" hidden="false" localSheetId="1" name="QBREPORTCOMPARECOL_BUDGET" vbProcedure="false">1</definedName>
    <definedName function="false" hidden="false" localSheetId="1" name="QBREPORTCOMPARECOL_BUDPCT" vbProcedure="false">0</definedName>
    <definedName function="false" hidden="false" localSheetId="1" name="QBREPORTCOMPARECOL_COGS" vbProcedure="false">0</definedName>
    <definedName function="false" hidden="false" localSheetId="1" name="QBREPORTCOMPARECOL_EXCLUDEAMOUNT" vbProcedure="false">0</definedName>
    <definedName function="false" hidden="false" localSheetId="1" name="QBREPORTCOMPARECOL_EXCLUDECURPERIOD" vbProcedure="false">0</definedName>
    <definedName function="false" hidden="false" localSheetId="1" name="QBREPORTCOMPARECOL_FORECAST" vbProcedure="false">0</definedName>
    <definedName function="false" hidden="false" localSheetId="1" name="QBREPORTCOMPARECOL_GROSSMARGIN" vbProcedure="false">0</definedName>
    <definedName function="false" hidden="false" localSheetId="1" name="QBREPORTCOMPARECOL_GROSSMARGINPCT" vbProcedure="false">0</definedName>
    <definedName function="false" hidden="false" localSheetId="1" name="QBREPORTCOMPARECOL_HOURS" vbProcedure="false">0</definedName>
    <definedName function="false" hidden="false" localSheetId="1" name="QBREPORTCOMPARECOL_PCTCOL" vbProcedure="false">0</definedName>
    <definedName function="false" hidden="false" localSheetId="1" name="QBREPORTCOMPARECOL_PCTEXPENSE" vbProcedure="false">0</definedName>
    <definedName function="false" hidden="false" localSheetId="1" name="QBREPORTCOMPARECOL_PCTINCOME" vbProcedure="false">0</definedName>
    <definedName function="false" hidden="false" localSheetId="1" name="QBREPORTCOMPARECOL_PCTOFSALES" vbProcedure="false">0</definedName>
    <definedName function="false" hidden="false" localSheetId="1" name="QBREPORTCOMPARECOL_PCTROW" vbProcedure="false">0</definedName>
    <definedName function="false" hidden="false" localSheetId="1" name="QBREPORTCOMPARECOL_PPDIFF" vbProcedure="false">0</definedName>
    <definedName function="false" hidden="false" localSheetId="1" name="QBREPORTCOMPARECOL_PPPCT" vbProcedure="false">0</definedName>
    <definedName function="false" hidden="false" localSheetId="1" name="QBREPORTCOMPARECOL_PREVPERIOD" vbProcedure="false">0</definedName>
    <definedName function="false" hidden="false" localSheetId="1" name="QBREPORTCOMPARECOL_PREVYEAR" vbProcedure="false">0</definedName>
    <definedName function="false" hidden="false" localSheetId="1" name="QBREPORTCOMPARECOL_PYDIFF" vbProcedure="false">0</definedName>
    <definedName function="false" hidden="false" localSheetId="1" name="QBREPORTCOMPARECOL_PYPCT" vbProcedure="false">0</definedName>
    <definedName function="false" hidden="false" localSheetId="1" name="QBREPORTCOMPARECOL_QTY" vbProcedure="false">0</definedName>
    <definedName function="false" hidden="false" localSheetId="1" name="QBREPORTCOMPARECOL_RATE" vbProcedure="false">0</definedName>
    <definedName function="false" hidden="false" localSheetId="1" name="QBREPORTCOMPARECOL_TRIPBILLEDMILES" vbProcedure="false">0</definedName>
    <definedName function="false" hidden="false" localSheetId="1" name="QBREPORTCOMPARECOL_TRIPBILLINGAMOUNT" vbProcedure="false">0</definedName>
    <definedName function="false" hidden="false" localSheetId="1" name="QBREPORTCOMPARECOL_TRIPMILES" vbProcedure="false">0</definedName>
    <definedName function="false" hidden="false" localSheetId="1" name="QBREPORTCOMPARECOL_TRIPNOTBILLABLEMILES" vbProcedure="false">0</definedName>
    <definedName function="false" hidden="false" localSheetId="1" name="QBREPORTCOMPARECOL_TRIPTAXDEDUCTIBLEAMOUNT" vbProcedure="false">0</definedName>
    <definedName function="false" hidden="false" localSheetId="1" name="QBREPORTCOMPARECOL_TRIPUNBILLEDMILES" vbProcedure="false">0</definedName>
    <definedName function="false" hidden="false" localSheetId="1" name="QBREPORTCOMPARECOL_YTD" vbProcedure="false">0</definedName>
    <definedName function="false" hidden="false" localSheetId="1" name="QBREPORTCOMPARECOL_YTDBUDGET" vbProcedure="false">0</definedName>
    <definedName function="false" hidden="false" localSheetId="1" name="QBREPORTCOMPARECOL_YTDPCT" vbProcedure="false">0</definedName>
    <definedName function="false" hidden="false" localSheetId="1" name="QBREPORTROWAXIS" vbProcedure="false">11</definedName>
    <definedName function="false" hidden="false" localSheetId="1" name="QBREPORTSUBCOLAXIS" vbProcedure="false">24</definedName>
    <definedName function="false" hidden="false" localSheetId="1" name="QBREPORTTYPE" vbProcedure="false">288</definedName>
    <definedName function="false" hidden="false" localSheetId="1" name="QBROWHEADERS" vbProcedure="false">7</definedName>
    <definedName function="false" hidden="false" localSheetId="1" name="QBSTARTDATE" vbProcedure="false">20191201</definedName>
    <definedName function="false" hidden="false" localSheetId="1" name="QB_COLUMN_59200" vbProcedure="false">Sheet1!$H$2</definedName>
    <definedName function="false" hidden="false" localSheetId="1" name="QB_COLUMN_76210" vbProcedure="false">Sheet1!$J$2</definedName>
    <definedName function="false" hidden="false" localSheetId="1" name="QB_DATA_0" vbProcedure="false">Sheet1!$6:$6,Sheet1!$7:$7,Sheet1!$8:$8,Sheet1!$9:$9,Sheet1!$11:$11,Sheet1!$13:$13,Sheet1!$14:$14,Sheet1!$17:$17,Sheet1!$18:$18,Sheet1!$19:$19,Sheet1!$20:$20,Sheet1!$22:$22,Sheet1!$27:$27,Sheet1!$28:$28,Sheet1!$29:$29,Sheet1!$30:$30</definedName>
    <definedName function="false" hidden="false" localSheetId="1" name="QB_DATA_1" vbProcedure="false">Sheet1!$31:$31,Sheet1!$32:$32,Sheet1!$33:$33,Sheet1!$34:$34,Sheet1!$35:$35,Sheet1!$38:$38,Sheet1!$39:$39,Sheet1!$42:$42,Sheet1!$43:$43,Sheet1!$44:$44,Sheet1!$47:$47,Sheet1!$50:$50,Sheet1!$51:$51,Sheet1!$52:$52,Sheet1!$53:$53,Sheet1!$56:$56</definedName>
    <definedName function="false" hidden="false" localSheetId="1" name="QB_DATA_2" vbProcedure="false">Sheet1!$57:$57,Sheet1!$58:$58,Sheet1!$61:$61,Sheet1!$62:$62,Sheet1!$63:$63,Sheet1!$64:$64,Sheet1!$67:$67,Sheet1!$68:$68,Sheet1!$69:$69,Sheet1!$70:$70,Sheet1!$71:$71,Sheet1!$72:$72,Sheet1!$73:$73,Sheet1!$74:$74,Sheet1!$75:$75,Sheet1!$76:$76</definedName>
    <definedName function="false" hidden="false" localSheetId="1" name="QB_DATA_3" vbProcedure="false">Sheet1!$80:$80,Sheet1!$81:$81,Sheet1!$82:$82,Sheet1!$84:$84,Sheet1!$85:$85,Sheet1!$86:$86,Sheet1!$87:$87,Sheet1!$88:$88,Sheet1!$89:$89,Sheet1!$90:$90,Sheet1!$93:$93,Sheet1!$94:$94,Sheet1!$97:$97,Sheet1!$98:$98,Sheet1!$99:$99,Sheet1!$100:$100</definedName>
    <definedName function="false" hidden="false" localSheetId="1" name="QB_DATA_4" vbProcedure="false">Sheet1!$101:$101,Sheet1!$102:$102,Sheet1!$103:$103,Sheet1!$104:$104,Sheet1!$107:$107,Sheet1!$108:$108,Sheet1!$109:$109,Sheet1!$116:$116,Sheet1!$117:$117,Sheet1!$118:$118,Sheet1!$119:$119,Sheet1!$120:$120,Sheet1!$121:$121,Sheet1!$122:$122,Sheet1!$123:$123,Sheet1!$124:$124</definedName>
    <definedName function="false" hidden="false" localSheetId="1" name="QB_DATA_5" vbProcedure="false">Sheet1!$125:$125,Sheet1!$126:$126,Sheet1!$127:$127,Sheet1!$133:$133,Sheet1!$134:$134,Sheet1!$135:$135,Sheet1!$137:$137,Sheet1!$138:$138,Sheet1!$139:$139,Sheet1!$140:$140,Sheet1!$141:$141,Sheet1!$142:$142,Sheet1!$143:$143,Sheet1!$144:$144,Sheet1!$145:$145,Sheet1!$146:$146</definedName>
    <definedName function="false" hidden="false" localSheetId="1" name="QB_FORMULA_0" vbProcedure="false">Sheet1!$H$10,Sheet1!$J$10,Sheet1!$H$15,Sheet1!$J$15,Sheet1!$H$21,Sheet1!$J$21,Sheet1!$H$23,Sheet1!$J$23,Sheet1!$H$24,Sheet1!$J$24,Sheet1!$H$36,Sheet1!$J$36,Sheet1!$H$40,Sheet1!$J$40,Sheet1!$H$45,Sheet1!$J$45</definedName>
    <definedName function="false" hidden="false" localSheetId="1" name="QB_FORMULA_1" vbProcedure="false">Sheet1!$H$48,Sheet1!$J$48,Sheet1!$H$54,Sheet1!$J$54,Sheet1!$H$59,Sheet1!$J$59,Sheet1!$H$65,Sheet1!$J$65,Sheet1!$H$77,Sheet1!$J$77,Sheet1!$H$83,Sheet1!$J$83,Sheet1!$H$91,Sheet1!$J$91,Sheet1!$H$95,Sheet1!$J$95</definedName>
    <definedName function="false" hidden="false" localSheetId="1" name="QB_FORMULA_2" vbProcedure="false">Sheet1!$H$105,Sheet1!$J$105,Sheet1!$H$110,Sheet1!$J$110,Sheet1!$H$111,Sheet1!$J$111,Sheet1!$H$112,Sheet1!$J$112,Sheet1!$H$128,Sheet1!$H$129,Sheet1!$H$136,Sheet1!$H$147,Sheet1!$H$148,Sheet1!$H$149,Sheet1!$H$150,Sheet1!$J$150</definedName>
    <definedName function="false" hidden="false" localSheetId="1" name="QB_ROW_12250" vbProcedure="false">Sheet1!$F$50</definedName>
    <definedName function="false" hidden="false" localSheetId="1" name="QB_ROW_14250" vbProcedure="false">Sheet1!$F$27</definedName>
    <definedName function="false" hidden="false" localSheetId="1" name="QB_ROW_168040" vbProcedure="false">Sheet1!$E$5</definedName>
    <definedName function="false" hidden="false" localSheetId="1" name="QB_ROW_168340" vbProcedure="false">Sheet1!$E$10</definedName>
    <definedName function="false" hidden="false" localSheetId="1" name="QB_ROW_169250" vbProcedure="false">Sheet1!$F$9</definedName>
    <definedName function="false" hidden="false" localSheetId="1" name="QB_ROW_171040" vbProcedure="false">Sheet1!$E$16</definedName>
    <definedName function="false" hidden="false" localSheetId="1" name="QB_ROW_171340" vbProcedure="false">Sheet1!$E$21</definedName>
    <definedName function="false" hidden="false" localSheetId="1" name="QB_ROW_18301" vbProcedure="false">Sheet1!$A$150</definedName>
    <definedName function="false" hidden="false" localSheetId="1" name="QB_ROW_19011" vbProcedure="false">Sheet1!$B$3</definedName>
    <definedName function="false" hidden="false" localSheetId="1" name="QB_ROW_19250" vbProcedure="false">Sheet1!$F$61</definedName>
    <definedName function="false" hidden="false" localSheetId="1" name="QB_ROW_19311" vbProcedure="false">Sheet1!$B$112</definedName>
    <definedName function="false" hidden="false" localSheetId="1" name="QB_ROW_197250" vbProcedure="false">Sheet1!$F$57</definedName>
    <definedName function="false" hidden="false" localSheetId="1" name="QB_ROW_198250" vbProcedure="false">Sheet1!$F$56</definedName>
    <definedName function="false" hidden="false" localSheetId="1" name="QB_ROW_199040" vbProcedure="false">Sheet1!$E$55</definedName>
    <definedName function="false" hidden="false" localSheetId="1" name="QB_ROW_199340" vbProcedure="false">Sheet1!$E$59</definedName>
    <definedName function="false" hidden="false" localSheetId="1" name="QB_ROW_20031" vbProcedure="false">Sheet1!$D$4</definedName>
    <definedName function="false" hidden="false" localSheetId="1" name="QB_ROW_203250" vbProcedure="false">Sheet1!$F$58</definedName>
    <definedName function="false" hidden="false" localSheetId="1" name="QB_ROW_20331" vbProcedure="false">Sheet1!$D$23</definedName>
    <definedName function="false" hidden="false" localSheetId="1" name="QB_ROW_21031" vbProcedure="false">Sheet1!$D$25</definedName>
    <definedName function="false" hidden="false" localSheetId="1" name="QB_ROW_21331" vbProcedure="false">Sheet1!$D$111</definedName>
    <definedName function="false" hidden="false" localSheetId="1" name="QB_ROW_22011" vbProcedure="false">Sheet1!$B$113</definedName>
    <definedName function="false" hidden="false" localSheetId="1" name="QB_ROW_22311" vbProcedure="false">Sheet1!$B$149</definedName>
    <definedName function="false" hidden="false" localSheetId="1" name="QB_ROW_23021" vbProcedure="false">Sheet1!$C$114</definedName>
    <definedName function="false" hidden="false" localSheetId="1" name="QB_ROW_23321" vbProcedure="false">Sheet1!$C$129</definedName>
    <definedName function="false" hidden="false" localSheetId="1" name="QB_ROW_24021" vbProcedure="false">Sheet1!$C$130</definedName>
    <definedName function="false" hidden="false" localSheetId="1" name="QB_ROW_24250" vbProcedure="false">Sheet1!$F$63</definedName>
    <definedName function="false" hidden="false" localSheetId="1" name="QB_ROW_24321" vbProcedure="false">Sheet1!$C$148</definedName>
    <definedName function="false" hidden="false" localSheetId="1" name="QB_ROW_29250" vbProcedure="false">Sheet1!$F$76</definedName>
    <definedName function="false" hidden="false" localSheetId="1" name="QB_ROW_33250" vbProcedure="false">Sheet1!$F$28</definedName>
    <definedName function="false" hidden="false" localSheetId="1" name="QB_ROW_34250" vbProcedure="false">Sheet1!$F$67</definedName>
    <definedName function="false" hidden="false" localSheetId="1" name="QB_ROW_38250" vbProcedure="false">Sheet1!$F$84</definedName>
    <definedName function="false" hidden="false" localSheetId="1" name="QB_ROW_39250" vbProcedure="false">Sheet1!$F$85</definedName>
    <definedName function="false" hidden="false" localSheetId="1" name="QB_ROW_40040" vbProcedure="false">Sheet1!$E$49</definedName>
    <definedName function="false" hidden="false" localSheetId="1" name="QB_ROW_40340" vbProcedure="false">Sheet1!$E$54</definedName>
    <definedName function="false" hidden="false" localSheetId="1" name="QB_ROW_41250" vbProcedure="false">Sheet1!$F$33</definedName>
    <definedName function="false" hidden="false" localSheetId="1" name="QB_ROW_44250" vbProcedure="false">Sheet1!$F$34</definedName>
    <definedName function="false" hidden="false" localSheetId="1" name="QB_ROW_45250" vbProcedure="false">Sheet1!$F$35</definedName>
    <definedName function="false" hidden="false" localSheetId="1" name="QB_ROW_457250" vbProcedure="false">Sheet1!$F$51</definedName>
    <definedName function="false" hidden="false" localSheetId="1" name="QB_ROW_463240" vbProcedure="false">Sheet1!$E$123</definedName>
    <definedName function="false" hidden="false" localSheetId="1" name="QB_ROW_469040" vbProcedure="false">Sheet1!$E$132</definedName>
    <definedName function="false" hidden="false" localSheetId="1" name="QB_ROW_469340" vbProcedure="false">Sheet1!$E$136</definedName>
    <definedName function="false" hidden="false" localSheetId="1" name="QB_ROW_47040" vbProcedure="false">Sheet1!$E$78</definedName>
    <definedName function="false" hidden="false" localSheetId="1" name="QB_ROW_47340" vbProcedure="false">Sheet1!$E$91</definedName>
    <definedName function="false" hidden="false" localSheetId="1" name="QB_ROW_480250" vbProcedure="false">Sheet1!$F$31</definedName>
    <definedName function="false" hidden="false" localSheetId="1" name="QB_ROW_481250" vbProcedure="false">Sheet1!$F$74</definedName>
    <definedName function="false" hidden="false" localSheetId="1" name="QB_ROW_482250" vbProcedure="false">Sheet1!$F$68</definedName>
    <definedName function="false" hidden="false" localSheetId="1" name="QB_ROW_48250" vbProcedure="false">Sheet1!$F$88</definedName>
    <definedName function="false" hidden="false" localSheetId="1" name="QB_ROW_486040" vbProcedure="false">Sheet1!$E$26</definedName>
    <definedName function="false" hidden="false" localSheetId="1" name="QB_ROW_486340" vbProcedure="false">Sheet1!$E$36</definedName>
    <definedName function="false" hidden="false" localSheetId="1" name="QB_ROW_49260" vbProcedure="false">Sheet1!$G$81</definedName>
    <definedName function="false" hidden="false" localSheetId="1" name="QB_ROW_496250" vbProcedure="false">Sheet1!$F$134</definedName>
    <definedName function="false" hidden="false" localSheetId="1" name="QB_ROW_506250" vbProcedure="false">Sheet1!$F$75</definedName>
    <definedName function="false" hidden="false" localSheetId="1" name="QB_ROW_507250" vbProcedure="false">Sheet1!$F$69</definedName>
    <definedName function="false" hidden="false" localSheetId="1" name="QB_ROW_509250" vbProcedure="false">Sheet1!$F$72</definedName>
    <definedName function="false" hidden="false" localSheetId="1" name="QB_ROW_511250" vbProcedure="false">Sheet1!$F$103</definedName>
    <definedName function="false" hidden="false" localSheetId="1" name="QB_ROW_51250" vbProcedure="false">Sheet1!$F$90</definedName>
    <definedName function="false" hidden="false" localSheetId="1" name="QB_ROW_514250" vbProcedure="false">Sheet1!$F$53</definedName>
    <definedName function="false" hidden="false" localSheetId="1" name="QB_ROW_555250" vbProcedure="false">Sheet1!$F$43</definedName>
    <definedName function="false" hidden="false" localSheetId="1" name="QB_ROW_566040" vbProcedure="false">Sheet1!$E$106</definedName>
    <definedName function="false" hidden="false" localSheetId="1" name="QB_ROW_566340" vbProcedure="false">Sheet1!$E$110</definedName>
    <definedName function="false" hidden="false" localSheetId="1" name="QB_ROW_567250" vbProcedure="false">Sheet1!$F$107</definedName>
    <definedName function="false" hidden="false" localSheetId="1" name="QB_ROW_568040" vbProcedure="false">Sheet1!$E$96</definedName>
    <definedName function="false" hidden="false" localSheetId="1" name="QB_ROW_568340" vbProcedure="false">Sheet1!$E$105</definedName>
    <definedName function="false" hidden="false" localSheetId="1" name="QB_ROW_571250" vbProcedure="false">Sheet1!$F$73</definedName>
    <definedName function="false" hidden="false" localSheetId="1" name="QB_ROW_572040" vbProcedure="false">Sheet1!$E$60</definedName>
    <definedName function="false" hidden="false" localSheetId="1" name="QB_ROW_572340" vbProcedure="false">Sheet1!$E$65</definedName>
    <definedName function="false" hidden="false" localSheetId="1" name="QB_ROW_573250" vbProcedure="false">Sheet1!$F$64</definedName>
    <definedName function="false" hidden="false" localSheetId="1" name="QB_ROW_574250" vbProcedure="false">Sheet1!$F$109</definedName>
    <definedName function="false" hidden="false" localSheetId="1" name="QB_ROW_575250" vbProcedure="false">Sheet1!$F$89</definedName>
    <definedName function="false" hidden="false" localSheetId="1" name="QB_ROW_577250" vbProcedure="false">Sheet1!$F$94</definedName>
    <definedName function="false" hidden="false" localSheetId="1" name="QB_ROW_580250" vbProcedure="false">Sheet1!$F$97</definedName>
    <definedName function="false" hidden="false" localSheetId="1" name="QB_ROW_581250" vbProcedure="false">Sheet1!$F$101</definedName>
    <definedName function="false" hidden="false" localSheetId="1" name="QB_ROW_582250" vbProcedure="false">Sheet1!$F$102</definedName>
    <definedName function="false" hidden="false" localSheetId="1" name="QB_ROW_583040" vbProcedure="false">Sheet1!$E$41</definedName>
    <definedName function="false" hidden="false" localSheetId="1" name="QB_ROW_583340" vbProcedure="false">Sheet1!$E$45</definedName>
    <definedName function="false" hidden="false" localSheetId="1" name="QB_ROW_584250" vbProcedure="false">Sheet1!$F$44</definedName>
    <definedName function="false" hidden="false" localSheetId="1" name="QB_ROW_585250" vbProcedure="false">Sheet1!$F$42</definedName>
    <definedName function="false" hidden="false" localSheetId="1" name="QB_ROW_586040" vbProcedure="false">Sheet1!$E$37</definedName>
    <definedName function="false" hidden="false" localSheetId="1" name="QB_ROW_586340" vbProcedure="false">Sheet1!$E$40</definedName>
    <definedName function="false" hidden="false" localSheetId="1" name="QB_ROW_588250" vbProcedure="false">Sheet1!$F$39</definedName>
    <definedName function="false" hidden="false" localSheetId="1" name="QB_ROW_590250" vbProcedure="false">Sheet1!$F$108</definedName>
    <definedName function="false" hidden="false" localSheetId="1" name="QB_ROW_59040" vbProcedure="false">Sheet1!$E$66</definedName>
    <definedName function="false" hidden="false" localSheetId="1" name="QB_ROW_59340" vbProcedure="false">Sheet1!$E$77</definedName>
    <definedName function="false" hidden="false" localSheetId="1" name="QB_ROW_595040" vbProcedure="false">Sheet1!$E$92</definedName>
    <definedName function="false" hidden="false" localSheetId="1" name="QB_ROW_595340" vbProcedure="false">Sheet1!$E$95</definedName>
    <definedName function="false" hidden="false" localSheetId="1" name="QB_ROW_597250" vbProcedure="false">Sheet1!$F$93</definedName>
    <definedName function="false" hidden="false" localSheetId="1" name="QB_ROW_599050" vbProcedure="false">Sheet1!$F$79</definedName>
    <definedName function="false" hidden="false" localSheetId="1" name="QB_ROW_599350" vbProcedure="false">Sheet1!$F$83</definedName>
    <definedName function="false" hidden="false" localSheetId="1" name="QB_ROW_600240" vbProcedure="false">Sheet1!$E$11</definedName>
    <definedName function="false" hidden="false" localSheetId="1" name="QB_ROW_601260" vbProcedure="false">Sheet1!$G$82</definedName>
    <definedName function="false" hidden="false" localSheetId="1" name="QB_ROW_603250" vbProcedure="false">Sheet1!$F$100</definedName>
    <definedName function="false" hidden="false" localSheetId="1" name="QB_ROW_604250" vbProcedure="false">Sheet1!$F$71</definedName>
    <definedName function="false" hidden="false" localSheetId="1" name="QB_ROW_605250" vbProcedure="false">Sheet1!$F$70</definedName>
    <definedName function="false" hidden="false" localSheetId="1" name="QB_ROW_609250" vbProcedure="false">Sheet1!$F$98</definedName>
    <definedName function="false" hidden="false" localSheetId="1" name="QB_ROW_611250" vbProcedure="false">Sheet1!$F$104</definedName>
    <definedName function="false" hidden="false" localSheetId="1" name="QB_ROW_612250" vbProcedure="false">Sheet1!$F$30</definedName>
    <definedName function="false" hidden="false" localSheetId="1" name="QB_ROW_614250" vbProcedure="false">Sheet1!$F$99</definedName>
    <definedName function="false" hidden="false" localSheetId="1" name="QB_ROW_619240" vbProcedure="false">Sheet1!$E$143</definedName>
    <definedName function="false" hidden="false" localSheetId="1" name="QB_ROW_621240" vbProcedure="false">Sheet1!$E$125</definedName>
    <definedName function="false" hidden="false" localSheetId="1" name="QB_ROW_623240" vbProcedure="false">Sheet1!$E$119</definedName>
    <definedName function="false" hidden="false" localSheetId="1" name="QB_ROW_624240" vbProcedure="false">Sheet1!$E$137</definedName>
    <definedName function="false" hidden="false" localSheetId="1" name="QB_ROW_627240" vbProcedure="false">Sheet1!$E$145</definedName>
    <definedName function="false" hidden="false" localSheetId="1" name="QB_ROW_635260" vbProcedure="false">Sheet1!$G$80</definedName>
    <definedName function="false" hidden="false" localSheetId="1" name="QB_ROW_639250" vbProcedure="false">Sheet1!$F$32</definedName>
    <definedName function="false" hidden="false" localSheetId="1" name="QB_ROW_653030" vbProcedure="false">Sheet1!$D$115</definedName>
    <definedName function="false" hidden="false" localSheetId="1" name="QB_ROW_653330" vbProcedure="false">Sheet1!$D$128</definedName>
    <definedName function="false" hidden="false" localSheetId="1" name="QB_ROW_655240" vbProcedure="false">Sheet1!$E$121</definedName>
    <definedName function="false" hidden="false" localSheetId="1" name="QB_ROW_656240" vbProcedure="false">Sheet1!$E$127</definedName>
    <definedName function="false" hidden="false" localSheetId="1" name="QB_ROW_658240" vbProcedure="false">Sheet1!$E$126</definedName>
    <definedName function="false" hidden="false" localSheetId="1" name="QB_ROW_660240" vbProcedure="false">Sheet1!$E$124</definedName>
    <definedName function="false" hidden="false" localSheetId="1" name="QB_ROW_661030" vbProcedure="false">Sheet1!$D$131</definedName>
    <definedName function="false" hidden="false" localSheetId="1" name="QB_ROW_661330" vbProcedure="false">Sheet1!$D$147</definedName>
    <definedName function="false" hidden="false" localSheetId="1" name="QB_ROW_662240" vbProcedure="false">Sheet1!$E$139</definedName>
    <definedName function="false" hidden="false" localSheetId="1" name="QB_ROW_663240" vbProcedure="false">Sheet1!$E$146</definedName>
    <definedName function="false" hidden="false" localSheetId="1" name="QB_ROW_664240" vbProcedure="false">Sheet1!$E$144</definedName>
    <definedName function="false" hidden="false" localSheetId="1" name="QB_ROW_666240" vbProcedure="false">Sheet1!$E$142</definedName>
    <definedName function="false" hidden="false" localSheetId="1" name="QB_ROW_669240" vbProcedure="false">Sheet1!$E$118</definedName>
    <definedName function="false" hidden="false" localSheetId="1" name="QB_ROW_671240" vbProcedure="false">Sheet1!$E$117</definedName>
    <definedName function="false" hidden="false" localSheetId="1" name="QB_ROW_676240" vbProcedure="false">Sheet1!$E$116</definedName>
    <definedName function="false" hidden="false" localSheetId="1" name="QB_ROW_679250" vbProcedure="false">Sheet1!$F$133</definedName>
    <definedName function="false" hidden="false" localSheetId="1" name="QB_ROW_692250" vbProcedure="false">Sheet1!$F$29</definedName>
    <definedName function="false" hidden="false" localSheetId="1" name="QB_ROW_693250" vbProcedure="false">Sheet1!$F$38</definedName>
    <definedName function="false" hidden="false" localSheetId="1" name="QB_ROW_694250" vbProcedure="false">Sheet1!$F$52</definedName>
    <definedName function="false" hidden="false" localSheetId="1" name="QB_ROW_695250" vbProcedure="false">Sheet1!$F$6</definedName>
    <definedName function="false" hidden="false" localSheetId="1" name="QB_ROW_696250" vbProcedure="false">Sheet1!$F$7</definedName>
    <definedName function="false" hidden="false" localSheetId="1" name="QB_ROW_704250" vbProcedure="false">Sheet1!$F$8</definedName>
    <definedName function="false" hidden="false" localSheetId="1" name="QB_ROW_706240" vbProcedure="false">Sheet1!$E$141</definedName>
    <definedName function="false" hidden="false" localSheetId="1" name="QB_ROW_715240" vbProcedure="false">Sheet1!$E$120</definedName>
    <definedName function="false" hidden="false" localSheetId="1" name="QB_ROW_716240" vbProcedure="false">Sheet1!$E$138</definedName>
    <definedName function="false" hidden="false" localSheetId="1" name="QB_ROW_734250" vbProcedure="false">Sheet1!$F$19</definedName>
    <definedName function="false" hidden="false" localSheetId="1" name="QB_ROW_736040" vbProcedure="false">Sheet1!$E$46</definedName>
    <definedName function="false" hidden="false" localSheetId="1" name="QB_ROW_736340" vbProcedure="false">Sheet1!$E$48</definedName>
    <definedName function="false" hidden="false" localSheetId="1" name="QB_ROW_737250" vbProcedure="false">Sheet1!$F$47</definedName>
    <definedName function="false" hidden="false" localSheetId="1" name="QB_ROW_748250" vbProcedure="false">Sheet1!$F$20</definedName>
    <definedName function="false" hidden="false" localSheetId="1" name="QB_ROW_750240" vbProcedure="false">Sheet1!$E$22</definedName>
    <definedName function="false" hidden="false" localSheetId="1" name="QB_ROW_751250" vbProcedure="false">Sheet1!$F$17</definedName>
    <definedName function="false" hidden="false" localSheetId="1" name="QB_ROW_752250" vbProcedure="false">Sheet1!$F$18</definedName>
    <definedName function="false" hidden="false" localSheetId="1" name="QB_ROW_753250" vbProcedure="false">Sheet1!$F$14</definedName>
    <definedName function="false" hidden="false" localSheetId="1" name="QB_ROW_759250" vbProcedure="false">Sheet1!$F$62</definedName>
    <definedName function="false" hidden="false" localSheetId="1" name="QB_ROW_764040" vbProcedure="false">Sheet1!$E$12</definedName>
    <definedName function="false" hidden="false" localSheetId="1" name="QB_ROW_764340" vbProcedure="false">Sheet1!$E$15</definedName>
    <definedName function="false" hidden="false" localSheetId="1" name="QB_ROW_765250" vbProcedure="false">Sheet1!$F$13</definedName>
    <definedName function="false" hidden="false" localSheetId="1" name="QB_ROW_766250" vbProcedure="false">Sheet1!$F$86</definedName>
    <definedName function="false" hidden="false" localSheetId="1" name="QB_ROW_767250" vbProcedure="false">Sheet1!$F$87</definedName>
    <definedName function="false" hidden="false" localSheetId="1" name="QB_ROW_775250" vbProcedure="false">Sheet1!$F$135</definedName>
    <definedName function="false" hidden="false" localSheetId="1" name="QB_ROW_781240" vbProcedure="false">Sheet1!$E$122</definedName>
    <definedName function="false" hidden="false" localSheetId="1" name="QB_ROW_782240" vbProcedure="false">Sheet1!$E$140</definedName>
    <definedName function="false" hidden="false" localSheetId="1" name="QB_ROW_86321" vbProcedure="false">Sheet1!$C$24</definedName>
    <definedName function="false" hidden="false" localSheetId="1" name="_xlnm.Print_Titles" vbProcedure="false">Sheet1!$A:$G,Sheet1!$1:$2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<sst xmlns="http://schemas.openxmlformats.org/spreadsheetml/2006/main" count="150" uniqueCount="142">
  <si>
    <t xml:space="preserve">Dec 19</t>
  </si>
  <si>
    <t xml:space="preserve">Budget</t>
  </si>
  <si>
    <t xml:space="preserve">Ordinary Income/Expense</t>
  </si>
  <si>
    <t xml:space="preserve">Income</t>
  </si>
  <si>
    <t xml:space="preserve">Church Contributions</t>
  </si>
  <si>
    <t xml:space="preserve">CMO Offering</t>
  </si>
  <si>
    <t xml:space="preserve">FVL Offering</t>
  </si>
  <si>
    <t xml:space="preserve">Operational Foundation Percent</t>
  </si>
  <si>
    <t xml:space="preserve">Weekly Offering</t>
  </si>
  <si>
    <t xml:space="preserve">Total Church Contributions</t>
  </si>
  <si>
    <t xml:space="preserve">Duplex</t>
  </si>
  <si>
    <t xml:space="preserve">Facilities Misc.</t>
  </si>
  <si>
    <t xml:space="preserve">Pillars Misc</t>
  </si>
  <si>
    <t xml:space="preserve">Pillars Utilities</t>
  </si>
  <si>
    <t xml:space="preserve">Total Facilities Misc.</t>
  </si>
  <si>
    <t xml:space="preserve">Facilities Rent</t>
  </si>
  <si>
    <t xml:space="preserve">Food Pantry</t>
  </si>
  <si>
    <t xml:space="preserve">Gym</t>
  </si>
  <si>
    <t xml:space="preserve">Hope Center</t>
  </si>
  <si>
    <t xml:space="preserve">Pillars Inc.</t>
  </si>
  <si>
    <t xml:space="preserve">Total Facilities Rent</t>
  </si>
  <si>
    <t xml:space="preserve">Facilities Utilities</t>
  </si>
  <si>
    <t xml:space="preserve">Total Income</t>
  </si>
  <si>
    <t xml:space="preserve">Gross Profit</t>
  </si>
  <si>
    <t xml:space="preserve">Expense</t>
  </si>
  <si>
    <t xml:space="preserve">Administrative</t>
  </si>
  <si>
    <t xml:space="preserve">Bank Service Charges</t>
  </si>
  <si>
    <t xml:space="preserve">Insurance - Church Mutal</t>
  </si>
  <si>
    <t xml:space="preserve">Insurance - Umbrella Liability</t>
  </si>
  <si>
    <t xml:space="preserve">Insurance - Worker's Comp.</t>
  </si>
  <si>
    <t xml:space="preserve">Office Supplies</t>
  </si>
  <si>
    <t xml:space="preserve">Phones - staff</t>
  </si>
  <si>
    <t xml:space="preserve">Postage &amp; Delivery</t>
  </si>
  <si>
    <t xml:space="preserve">Printing and Reproduction</t>
  </si>
  <si>
    <t xml:space="preserve">Professional Fees</t>
  </si>
  <si>
    <t xml:space="preserve">Total Administrative</t>
  </si>
  <si>
    <t xml:space="preserve">Adult Discipleship</t>
  </si>
  <si>
    <t xml:space="preserve">Bible Class</t>
  </si>
  <si>
    <t xml:space="preserve">Publications</t>
  </si>
  <si>
    <t xml:space="preserve">Total Adult Discipleship</t>
  </si>
  <si>
    <t xml:space="preserve">Member Care</t>
  </si>
  <si>
    <t xml:space="preserve">Fellowship Events</t>
  </si>
  <si>
    <t xml:space="preserve">Shut in Stamps</t>
  </si>
  <si>
    <t xml:space="preserve">Sunday Fellowship</t>
  </si>
  <si>
    <t xml:space="preserve">Total Member Care</t>
  </si>
  <si>
    <t xml:space="preserve">Memorial Fund Loan Repayment</t>
  </si>
  <si>
    <t xml:space="preserve">Loan Payment Memorial Fund</t>
  </si>
  <si>
    <t xml:space="preserve">Total Memorial Fund Loan Repayment</t>
  </si>
  <si>
    <t xml:space="preserve">Mission Outreach</t>
  </si>
  <si>
    <t xml:space="preserve">Advertising and Promotion</t>
  </si>
  <si>
    <t xml:space="preserve">Event Expenses</t>
  </si>
  <si>
    <t xml:space="preserve">Griefshare</t>
  </si>
  <si>
    <t xml:space="preserve">Website</t>
  </si>
  <si>
    <t xml:space="preserve">Total Mission Outreach</t>
  </si>
  <si>
    <t xml:space="preserve">Outside Ministries</t>
  </si>
  <si>
    <t xml:space="preserve">FVL</t>
  </si>
  <si>
    <t xml:space="preserve">WELS</t>
  </si>
  <si>
    <t xml:space="preserve">WELS United</t>
  </si>
  <si>
    <t xml:space="preserve">Total Outside Ministries</t>
  </si>
  <si>
    <t xml:space="preserve">Overseers</t>
  </si>
  <si>
    <t xml:space="preserve">Conferences and Meetings</t>
  </si>
  <si>
    <t xml:space="preserve">Moving</t>
  </si>
  <si>
    <t xml:space="preserve">Professional Growth</t>
  </si>
  <si>
    <t xml:space="preserve">Relations Building</t>
  </si>
  <si>
    <t xml:space="preserve">Total Overseers</t>
  </si>
  <si>
    <t xml:space="preserve">Payroll</t>
  </si>
  <si>
    <t xml:space="preserve">Health Insurance</t>
  </si>
  <si>
    <t xml:space="preserve">Hourly Wage</t>
  </si>
  <si>
    <t xml:space="preserve">Housing Allowance</t>
  </si>
  <si>
    <t xml:space="preserve">Mileage Reimbursement</t>
  </si>
  <si>
    <t xml:space="preserve">Organist/Choir Dir/Accomp</t>
  </si>
  <si>
    <t xml:space="preserve">Payroll Taxes Non Call Workers</t>
  </si>
  <si>
    <t xml:space="preserve">Pension</t>
  </si>
  <si>
    <t xml:space="preserve">Salary Workers</t>
  </si>
  <si>
    <t xml:space="preserve">Social Security Reimbursement</t>
  </si>
  <si>
    <t xml:space="preserve">Visitation Pastor</t>
  </si>
  <si>
    <t xml:space="preserve">Total Payroll</t>
  </si>
  <si>
    <t xml:space="preserve">Properties</t>
  </si>
  <si>
    <t xml:space="preserve">Repairs and Maintenance</t>
  </si>
  <si>
    <t xml:space="preserve">Taxes - Property</t>
  </si>
  <si>
    <t xml:space="preserve">Utilities</t>
  </si>
  <si>
    <t xml:space="preserve">Total Duplex</t>
  </si>
  <si>
    <t xml:space="preserve">Janitorial Supplies</t>
  </si>
  <si>
    <t xml:space="preserve">Landscaping Expenses</t>
  </si>
  <si>
    <t xml:space="preserve">Pillars Inc Utilities</t>
  </si>
  <si>
    <t xml:space="preserve">Pillars Inc, Misc.</t>
  </si>
  <si>
    <t xml:space="preserve">Snow Removal</t>
  </si>
  <si>
    <t xml:space="preserve">Total Properties</t>
  </si>
  <si>
    <t xml:space="preserve">Technology</t>
  </si>
  <si>
    <t xml:space="preserve">AV Booth &amp; Equipment</t>
  </si>
  <si>
    <t xml:space="preserve">Software/website subscr, etc.</t>
  </si>
  <si>
    <t xml:space="preserve">Total Technology</t>
  </si>
  <si>
    <t xml:space="preserve">Worship</t>
  </si>
  <si>
    <t xml:space="preserve">Advent by Candlelight</t>
  </si>
  <si>
    <t xml:space="preserve">Choir/Music Ministry</t>
  </si>
  <si>
    <t xml:space="preserve">Communion Supplies</t>
  </si>
  <si>
    <t xml:space="preserve">Copyright License fees</t>
  </si>
  <si>
    <t xml:space="preserve">Flowers, Decorations &amp; Supplies</t>
  </si>
  <si>
    <t xml:space="preserve">Guest Presenters</t>
  </si>
  <si>
    <t xml:space="preserve">Multi Media</t>
  </si>
  <si>
    <t xml:space="preserve">Organ Repairs &amp; Tuning</t>
  </si>
  <si>
    <t xml:space="preserve">Total Worship</t>
  </si>
  <si>
    <t xml:space="preserve">Youth Discipleship</t>
  </si>
  <si>
    <t xml:space="preserve">Confirmation</t>
  </si>
  <si>
    <t xml:space="preserve">Teen Group</t>
  </si>
  <si>
    <t xml:space="preserve">Underground</t>
  </si>
  <si>
    <t xml:space="preserve">Total Youth Discipleship</t>
  </si>
  <si>
    <t xml:space="preserve">Total Expense</t>
  </si>
  <si>
    <t xml:space="preserve">Net Ordinary Income</t>
  </si>
  <si>
    <t xml:space="preserve">Other Income/Expense</t>
  </si>
  <si>
    <t xml:space="preserve">Other Income</t>
  </si>
  <si>
    <t xml:space="preserve">Non-Budgeted Income</t>
  </si>
  <si>
    <t xml:space="preserve">Foundation Building Projects %</t>
  </si>
  <si>
    <t xml:space="preserve">Foundation Evangelism %</t>
  </si>
  <si>
    <t xml:space="preserve">Foundation Ministry %</t>
  </si>
  <si>
    <t xml:space="preserve">Freewill Offering Pass Through</t>
  </si>
  <si>
    <t xml:space="preserve">Funeral &amp; Card Sales</t>
  </si>
  <si>
    <t xml:space="preserve">FVL LTCC &amp; Extra  Mbr Offerings</t>
  </si>
  <si>
    <t xml:space="preserve">Gateways to Growth</t>
  </si>
  <si>
    <t xml:space="preserve">Memorial Fund Interest (599)</t>
  </si>
  <si>
    <t xml:space="preserve">Memorials Received from Members</t>
  </si>
  <si>
    <t xml:space="preserve">Mmbr/Nonmbr Benevolence Choice$</t>
  </si>
  <si>
    <t xml:space="preserve">STM Mission Partner Offerings</t>
  </si>
  <si>
    <t xml:space="preserve">WELS Non CMO Member Offerings</t>
  </si>
  <si>
    <t xml:space="preserve">Total Non-Budgeted Income</t>
  </si>
  <si>
    <t xml:space="preserve">Total Other Income</t>
  </si>
  <si>
    <t xml:space="preserve">Other Expense</t>
  </si>
  <si>
    <t xml:space="preserve">Non Budgeted Expenses</t>
  </si>
  <si>
    <t xml:space="preserve">Foundation</t>
  </si>
  <si>
    <t xml:space="preserve">Foundation Morg. Stan. to WELS</t>
  </si>
  <si>
    <t xml:space="preserve">Total Foundation</t>
  </si>
  <si>
    <t xml:space="preserve">Freewill Offerings Pass Through</t>
  </si>
  <si>
    <t xml:space="preserve">FVL Member Offerings</t>
  </si>
  <si>
    <t xml:space="preserve">GriefShare</t>
  </si>
  <si>
    <t xml:space="preserve">Memorials Rec'd from Members</t>
  </si>
  <si>
    <t xml:space="preserve">STM Mission Partner</t>
  </si>
  <si>
    <t xml:space="preserve">Tuition Scrip</t>
  </si>
  <si>
    <t xml:space="preserve">WELS Member Offerings</t>
  </si>
  <si>
    <t xml:space="preserve">Total Non Budgeted Expenses</t>
  </si>
  <si>
    <t xml:space="preserve">Total Other Expense</t>
  </si>
  <si>
    <t xml:space="preserve">Net Other Income</t>
  </si>
  <si>
    <t xml:space="preserve">Net Income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</si>
</sst>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;\-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885600</xdr:colOff>
      <xdr:row>30</xdr:row>
      <xdr:rowOff>66240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13080600" cy="6490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4.14"/>
    <col collapsed="false" customWidth="true" hidden="false" outlineLevel="0" max="3" min="3" style="1" width="53.99"/>
    <col collapsed="false" customWidth="true" hidden="false" outlineLevel="0" max="4" min="4" style="1" width="3.71"/>
    <col collapsed="false" customWidth="true" hidden="false" outlineLevel="0" max="5" min="5" style="1" width="90.28"/>
    <col collapsed="false" customWidth="true" hidden="false" outlineLevel="0" max="7" min="6" style="1" width="8.86"/>
    <col collapsed="false" customWidth="true" hidden="false" outlineLevel="0" max="8" min="8" style="1" width="15.42"/>
    <col collapsed="false" customWidth="true" hidden="false" outlineLevel="0" max="9" min="9" style="1" width="5.14"/>
    <col collapsed="false" customWidth="true" hidden="false" outlineLevel="0" max="11" min="10" style="1" width="8.86"/>
    <col collapsed="false" customWidth="true" hidden="false" outlineLevel="0" max="12" min="12" style="1" width="2.99"/>
    <col collapsed="false" customWidth="true" hidden="false" outlineLevel="0" max="15" min="13" style="1" width="8.86"/>
    <col collapsed="false" customWidth="true" hidden="false" outlineLevel="0" max="16" min="16" style="1" width="7"/>
    <col collapsed="false" customWidth="true" hidden="false" outlineLevel="0" max="256" min="17" style="1" width="8.86"/>
    <col collapsed="false" customWidth="true" hidden="false" outlineLevel="0" max="257" min="257" style="1" width="2.99"/>
    <col collapsed="false" customWidth="true" hidden="false" outlineLevel="0" max="258" min="258" style="1" width="4.14"/>
    <col collapsed="false" customWidth="true" hidden="false" outlineLevel="0" max="259" min="259" style="1" width="53.99"/>
    <col collapsed="false" customWidth="true" hidden="false" outlineLevel="0" max="260" min="260" style="1" width="3.71"/>
    <col collapsed="false" customWidth="true" hidden="false" outlineLevel="0" max="261" min="261" style="1" width="90.28"/>
    <col collapsed="false" customWidth="true" hidden="false" outlineLevel="0" max="263" min="262" style="1" width="8.86"/>
    <col collapsed="false" customWidth="true" hidden="false" outlineLevel="0" max="264" min="264" style="1" width="15.42"/>
    <col collapsed="false" customWidth="true" hidden="false" outlineLevel="0" max="265" min="265" style="1" width="5.14"/>
    <col collapsed="false" customWidth="true" hidden="false" outlineLevel="0" max="267" min="266" style="1" width="8.86"/>
    <col collapsed="false" customWidth="true" hidden="false" outlineLevel="0" max="268" min="268" style="1" width="2.99"/>
    <col collapsed="false" customWidth="true" hidden="false" outlineLevel="0" max="271" min="269" style="1" width="8.86"/>
    <col collapsed="false" customWidth="true" hidden="false" outlineLevel="0" max="272" min="272" style="1" width="7"/>
    <col collapsed="false" customWidth="true" hidden="false" outlineLevel="0" max="512" min="273" style="1" width="8.86"/>
    <col collapsed="false" customWidth="true" hidden="false" outlineLevel="0" max="513" min="513" style="1" width="2.99"/>
    <col collapsed="false" customWidth="true" hidden="false" outlineLevel="0" max="514" min="514" style="1" width="4.14"/>
    <col collapsed="false" customWidth="true" hidden="false" outlineLevel="0" max="515" min="515" style="1" width="53.99"/>
    <col collapsed="false" customWidth="true" hidden="false" outlineLevel="0" max="516" min="516" style="1" width="3.71"/>
    <col collapsed="false" customWidth="true" hidden="false" outlineLevel="0" max="517" min="517" style="1" width="90.28"/>
    <col collapsed="false" customWidth="true" hidden="false" outlineLevel="0" max="519" min="518" style="1" width="8.86"/>
    <col collapsed="false" customWidth="true" hidden="false" outlineLevel="0" max="520" min="520" style="1" width="15.42"/>
    <col collapsed="false" customWidth="true" hidden="false" outlineLevel="0" max="521" min="521" style="1" width="5.14"/>
    <col collapsed="false" customWidth="true" hidden="false" outlineLevel="0" max="523" min="522" style="1" width="8.86"/>
    <col collapsed="false" customWidth="true" hidden="false" outlineLevel="0" max="524" min="524" style="1" width="2.99"/>
    <col collapsed="false" customWidth="true" hidden="false" outlineLevel="0" max="527" min="525" style="1" width="8.86"/>
    <col collapsed="false" customWidth="true" hidden="false" outlineLevel="0" max="528" min="528" style="1" width="7"/>
    <col collapsed="false" customWidth="true" hidden="false" outlineLevel="0" max="768" min="529" style="1" width="8.86"/>
    <col collapsed="false" customWidth="true" hidden="false" outlineLevel="0" max="769" min="769" style="1" width="2.99"/>
    <col collapsed="false" customWidth="true" hidden="false" outlineLevel="0" max="770" min="770" style="1" width="4.14"/>
    <col collapsed="false" customWidth="true" hidden="false" outlineLevel="0" max="771" min="771" style="1" width="53.99"/>
    <col collapsed="false" customWidth="true" hidden="false" outlineLevel="0" max="772" min="772" style="1" width="3.71"/>
    <col collapsed="false" customWidth="true" hidden="false" outlineLevel="0" max="773" min="773" style="1" width="90.28"/>
    <col collapsed="false" customWidth="true" hidden="false" outlineLevel="0" max="775" min="774" style="1" width="8.86"/>
    <col collapsed="false" customWidth="true" hidden="false" outlineLevel="0" max="776" min="776" style="1" width="15.42"/>
    <col collapsed="false" customWidth="true" hidden="false" outlineLevel="0" max="777" min="777" style="1" width="5.14"/>
    <col collapsed="false" customWidth="true" hidden="false" outlineLevel="0" max="779" min="778" style="1" width="8.86"/>
    <col collapsed="false" customWidth="true" hidden="false" outlineLevel="0" max="780" min="780" style="1" width="2.99"/>
    <col collapsed="false" customWidth="true" hidden="false" outlineLevel="0" max="783" min="781" style="1" width="8.86"/>
    <col collapsed="false" customWidth="true" hidden="false" outlineLevel="0" max="784" min="784" style="1" width="7"/>
    <col collapsed="false" customWidth="true" hidden="false" outlineLevel="0" max="1025" min="785" style="1" width="8.86"/>
  </cols>
  <sheetData>
    <row r="1" customFormat="false" ht="30" hidden="false" customHeight="true" outlineLevel="0" collapsed="false"/>
    <row r="2" customFormat="false" ht="9.95" hidden="false" customHeight="true" outlineLevel="0" collapsed="false"/>
    <row r="3" customFormat="false" ht="25.5" hidden="false" customHeight="true" outlineLevel="0" collapsed="false"/>
    <row r="4" customFormat="false" ht="21" hidden="false" customHeight="true" outlineLevel="0" collapsed="false"/>
    <row r="6" customFormat="false" ht="17.1" hidden="false" customHeight="true" outlineLevel="0" collapsed="false"/>
    <row r="7" customFormat="false" ht="17.1" hidden="false" customHeight="true" outlineLevel="0" collapsed="false"/>
    <row r="8" customFormat="false" ht="17.1" hidden="false" customHeight="true" outlineLevel="0" collapsed="false"/>
    <row r="9" customFormat="false" ht="17.1" hidden="false" customHeight="true" outlineLevel="0" collapsed="false"/>
    <row r="10" customFormat="false" ht="17.1" hidden="false" customHeight="true" outlineLevel="0" collapsed="false"/>
    <row r="11" customFormat="false" ht="17.1" hidden="false" customHeight="true" outlineLevel="0" collapsed="false"/>
    <row r="12" customFormat="false" ht="17.1" hidden="false" customHeight="true" outlineLevel="0" collapsed="false"/>
    <row r="13" customFormat="false" ht="17.1" hidden="false" customHeight="true" outlineLevel="0" collapsed="false"/>
    <row r="14" customFormat="false" ht="17.1" hidden="false" customHeight="true" outlineLevel="0" collapsed="false"/>
    <row r="15" customFormat="false" ht="17.1" hidden="false" customHeight="true" outlineLevel="0" collapsed="false"/>
    <row r="16" customFormat="false" ht="17.1" hidden="false" customHeight="true" outlineLevel="0" collapsed="false"/>
    <row r="17" customFormat="false" ht="17.1" hidden="false" customHeight="true" outlineLevel="0" collapsed="false"/>
    <row r="18" customFormat="false" ht="17.1" hidden="false" customHeight="true" outlineLevel="0" collapsed="false"/>
    <row r="19" customFormat="false" ht="17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2" width="2.99"/>
    <col collapsed="false" customWidth="true" hidden="false" outlineLevel="0" max="7" min="7" style="2" width="26.71"/>
    <col collapsed="false" customWidth="true" hidden="false" outlineLevel="0" max="8" min="8" style="3" width="7.86"/>
    <col collapsed="false" customWidth="true" hidden="false" outlineLevel="0" max="9" min="9" style="3" width="2.29"/>
    <col collapsed="false" customWidth="true" hidden="false" outlineLevel="0" max="10" min="10" style="3" width="7.86"/>
    <col collapsed="false" customWidth="true" hidden="false" outlineLevel="0" max="1025" min="11" style="0" width="8.67"/>
  </cols>
  <sheetData>
    <row r="1" customFormat="false" ht="15.75" hidden="false" customHeight="false" outlineLevel="0" collapsed="false">
      <c r="A1" s="4"/>
      <c r="B1" s="4"/>
      <c r="C1" s="4"/>
      <c r="D1" s="4"/>
      <c r="E1" s="4"/>
      <c r="F1" s="4"/>
      <c r="G1" s="4"/>
      <c r="H1" s="5"/>
      <c r="I1" s="6"/>
      <c r="J1" s="5"/>
    </row>
    <row r="2" s="10" customFormat="true" ht="16.5" hidden="false" customHeight="false" outlineLevel="0" collapsed="false">
      <c r="A2" s="7"/>
      <c r="B2" s="7"/>
      <c r="C2" s="7"/>
      <c r="D2" s="7"/>
      <c r="E2" s="7"/>
      <c r="F2" s="7"/>
      <c r="G2" s="7"/>
      <c r="H2" s="8" t="s">
        <v>0</v>
      </c>
      <c r="I2" s="9"/>
      <c r="J2" s="8" t="s">
        <v>1</v>
      </c>
    </row>
    <row r="3" customFormat="false" ht="15.75" hidden="false" customHeight="false" outlineLevel="0" collapsed="false">
      <c r="A3" s="4"/>
      <c r="B3" s="4" t="s">
        <v>2</v>
      </c>
      <c r="C3" s="4"/>
      <c r="D3" s="4"/>
      <c r="E3" s="4"/>
      <c r="F3" s="4"/>
      <c r="G3" s="4"/>
      <c r="H3" s="11"/>
      <c r="I3" s="12"/>
      <c r="J3" s="11"/>
    </row>
    <row r="4" customFormat="false" ht="15" hidden="false" customHeight="false" outlineLevel="0" collapsed="false">
      <c r="A4" s="4"/>
      <c r="B4" s="4"/>
      <c r="C4" s="4"/>
      <c r="D4" s="4" t="s">
        <v>3</v>
      </c>
      <c r="E4" s="4"/>
      <c r="F4" s="4"/>
      <c r="G4" s="4"/>
      <c r="H4" s="11"/>
      <c r="I4" s="12"/>
      <c r="J4" s="11"/>
    </row>
    <row r="5" customFormat="false" ht="15" hidden="false" customHeight="false" outlineLevel="0" collapsed="false">
      <c r="A5" s="4"/>
      <c r="B5" s="4"/>
      <c r="C5" s="4"/>
      <c r="D5" s="4"/>
      <c r="E5" s="4" t="s">
        <v>4</v>
      </c>
      <c r="F5" s="4"/>
      <c r="G5" s="4"/>
      <c r="H5" s="11"/>
      <c r="I5" s="12"/>
      <c r="J5" s="11"/>
    </row>
    <row r="6" customFormat="false" ht="15" hidden="false" customHeight="false" outlineLevel="0" collapsed="false">
      <c r="A6" s="4"/>
      <c r="B6" s="4"/>
      <c r="C6" s="4"/>
      <c r="D6" s="4"/>
      <c r="E6" s="4"/>
      <c r="F6" s="4" t="s">
        <v>5</v>
      </c>
      <c r="G6" s="4"/>
      <c r="H6" s="11" t="n">
        <v>450</v>
      </c>
      <c r="I6" s="12"/>
      <c r="J6" s="11" t="n">
        <v>125</v>
      </c>
    </row>
    <row r="7" customFormat="false" ht="15" hidden="false" customHeight="false" outlineLevel="0" collapsed="false">
      <c r="A7" s="4"/>
      <c r="B7" s="4"/>
      <c r="C7" s="4"/>
      <c r="D7" s="4"/>
      <c r="E7" s="4"/>
      <c r="F7" s="4" t="s">
        <v>6</v>
      </c>
      <c r="G7" s="4"/>
      <c r="H7" s="11" t="n">
        <v>160</v>
      </c>
      <c r="I7" s="12"/>
      <c r="J7" s="11" t="n">
        <v>75</v>
      </c>
    </row>
    <row r="8" customFormat="false" ht="15" hidden="false" customHeight="false" outlineLevel="0" collapsed="false">
      <c r="A8" s="4"/>
      <c r="B8" s="4"/>
      <c r="C8" s="4"/>
      <c r="D8" s="4"/>
      <c r="E8" s="4"/>
      <c r="F8" s="4" t="s">
        <v>7</v>
      </c>
      <c r="G8" s="4"/>
      <c r="H8" s="11" t="n">
        <v>0</v>
      </c>
      <c r="I8" s="12"/>
      <c r="J8" s="11" t="n">
        <v>0</v>
      </c>
    </row>
    <row r="9" customFormat="false" ht="15.75" hidden="false" customHeight="false" outlineLevel="0" collapsed="false">
      <c r="A9" s="4"/>
      <c r="B9" s="4"/>
      <c r="C9" s="4"/>
      <c r="D9" s="4"/>
      <c r="E9" s="4"/>
      <c r="F9" s="4" t="s">
        <v>8</v>
      </c>
      <c r="G9" s="4"/>
      <c r="H9" s="13" t="n">
        <v>52865.33</v>
      </c>
      <c r="I9" s="12"/>
      <c r="J9" s="13" t="n">
        <v>53300</v>
      </c>
    </row>
    <row r="10" customFormat="false" ht="15" hidden="false" customHeight="false" outlineLevel="0" collapsed="false">
      <c r="A10" s="4"/>
      <c r="B10" s="4"/>
      <c r="C10" s="4"/>
      <c r="D10" s="4"/>
      <c r="E10" s="4" t="s">
        <v>9</v>
      </c>
      <c r="F10" s="4"/>
      <c r="G10" s="4"/>
      <c r="H10" s="11" t="n">
        <f aca="false">ROUND(SUM(H5:H9),5)</f>
        <v>53475.33</v>
      </c>
      <c r="I10" s="12"/>
      <c r="J10" s="11" t="n">
        <f aca="false">ROUND(SUM(J5:J9),5)</f>
        <v>53500</v>
      </c>
    </row>
    <row r="11" customFormat="false" ht="15" hidden="false" customHeight="false" outlineLevel="0" collapsed="false">
      <c r="A11" s="4"/>
      <c r="B11" s="4"/>
      <c r="C11" s="4"/>
      <c r="D11" s="4"/>
      <c r="E11" s="4" t="s">
        <v>10</v>
      </c>
      <c r="F11" s="4"/>
      <c r="G11" s="4"/>
      <c r="H11" s="11" t="n">
        <v>450</v>
      </c>
      <c r="I11" s="12"/>
      <c r="J11" s="11" t="n">
        <v>865</v>
      </c>
    </row>
    <row r="12" customFormat="false" ht="15" hidden="false" customHeight="false" outlineLevel="0" collapsed="false">
      <c r="A12" s="4"/>
      <c r="B12" s="4"/>
      <c r="C12" s="4"/>
      <c r="D12" s="4"/>
      <c r="E12" s="4" t="s">
        <v>11</v>
      </c>
      <c r="F12" s="4"/>
      <c r="G12" s="4"/>
      <c r="H12" s="11"/>
      <c r="I12" s="12"/>
      <c r="J12" s="11"/>
    </row>
    <row r="13" customFormat="false" ht="15" hidden="false" customHeight="false" outlineLevel="0" collapsed="false">
      <c r="A13" s="4"/>
      <c r="B13" s="4"/>
      <c r="C13" s="4"/>
      <c r="D13" s="4"/>
      <c r="E13" s="4"/>
      <c r="F13" s="4" t="s">
        <v>12</v>
      </c>
      <c r="G13" s="4"/>
      <c r="H13" s="11" t="n">
        <v>46.45</v>
      </c>
      <c r="I13" s="12"/>
      <c r="J13" s="11" t="n">
        <v>0</v>
      </c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 t="s">
        <v>13</v>
      </c>
      <c r="G14" s="4"/>
      <c r="H14" s="13" t="n">
        <v>340.64</v>
      </c>
      <c r="I14" s="12"/>
      <c r="J14" s="13" t="n">
        <v>0</v>
      </c>
    </row>
    <row r="15" customFormat="false" ht="15" hidden="false" customHeight="false" outlineLevel="0" collapsed="false">
      <c r="A15" s="4"/>
      <c r="B15" s="4"/>
      <c r="C15" s="4"/>
      <c r="D15" s="4"/>
      <c r="E15" s="4" t="s">
        <v>14</v>
      </c>
      <c r="F15" s="4"/>
      <c r="G15" s="4"/>
      <c r="H15" s="11" t="n">
        <f aca="false">ROUND(SUM(H12:H14),5)</f>
        <v>387.09</v>
      </c>
      <c r="I15" s="12"/>
      <c r="J15" s="11" t="n">
        <f aca="false">ROUND(SUM(J12:J14),5)</f>
        <v>0</v>
      </c>
    </row>
    <row r="16" customFormat="false" ht="15" hidden="false" customHeight="false" outlineLevel="0" collapsed="false">
      <c r="A16" s="4"/>
      <c r="B16" s="4"/>
      <c r="C16" s="4"/>
      <c r="D16" s="4"/>
      <c r="E16" s="4" t="s">
        <v>15</v>
      </c>
      <c r="F16" s="4"/>
      <c r="G16" s="4"/>
      <c r="H16" s="11"/>
      <c r="I16" s="12"/>
      <c r="J16" s="11"/>
    </row>
    <row r="17" customFormat="false" ht="15" hidden="false" customHeight="false" outlineLevel="0" collapsed="false">
      <c r="A17" s="4"/>
      <c r="B17" s="4"/>
      <c r="C17" s="4"/>
      <c r="D17" s="4"/>
      <c r="E17" s="4"/>
      <c r="F17" s="4" t="s">
        <v>16</v>
      </c>
      <c r="G17" s="4"/>
      <c r="H17" s="11" t="n">
        <v>0</v>
      </c>
      <c r="I17" s="12"/>
      <c r="J17" s="11" t="n">
        <v>100</v>
      </c>
    </row>
    <row r="18" customFormat="false" ht="15" hidden="false" customHeight="false" outlineLevel="0" collapsed="false">
      <c r="A18" s="4"/>
      <c r="B18" s="4"/>
      <c r="C18" s="4"/>
      <c r="D18" s="4"/>
      <c r="E18" s="4"/>
      <c r="F18" s="4" t="s">
        <v>17</v>
      </c>
      <c r="G18" s="4"/>
      <c r="H18" s="11" t="n">
        <v>1070</v>
      </c>
      <c r="I18" s="12"/>
      <c r="J18" s="11" t="n">
        <v>90</v>
      </c>
    </row>
    <row r="19" customFormat="false" ht="15" hidden="false" customHeight="false" outlineLevel="0" collapsed="false">
      <c r="A19" s="4"/>
      <c r="B19" s="4"/>
      <c r="C19" s="4"/>
      <c r="D19" s="4"/>
      <c r="E19" s="4"/>
      <c r="F19" s="4" t="s">
        <v>18</v>
      </c>
      <c r="G19" s="4"/>
      <c r="H19" s="11" t="n">
        <v>230</v>
      </c>
      <c r="I19" s="12"/>
      <c r="J19" s="11" t="n">
        <v>230</v>
      </c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 t="s">
        <v>19</v>
      </c>
      <c r="G20" s="4"/>
      <c r="H20" s="13" t="n">
        <v>10</v>
      </c>
      <c r="I20" s="12"/>
      <c r="J20" s="13" t="n">
        <v>10</v>
      </c>
    </row>
    <row r="21" customFormat="false" ht="15" hidden="false" customHeight="false" outlineLevel="0" collapsed="false">
      <c r="A21" s="4"/>
      <c r="B21" s="4"/>
      <c r="C21" s="4"/>
      <c r="D21" s="4"/>
      <c r="E21" s="4" t="s">
        <v>20</v>
      </c>
      <c r="F21" s="4"/>
      <c r="G21" s="4"/>
      <c r="H21" s="11" t="n">
        <f aca="false">ROUND(SUM(H16:H20),5)</f>
        <v>1310</v>
      </c>
      <c r="I21" s="12"/>
      <c r="J21" s="11" t="n">
        <f aca="false">ROUND(SUM(J16:J20),5)</f>
        <v>430</v>
      </c>
    </row>
    <row r="22" customFormat="false" ht="15.75" hidden="false" customHeight="false" outlineLevel="0" collapsed="false">
      <c r="A22" s="4"/>
      <c r="B22" s="4"/>
      <c r="C22" s="4"/>
      <c r="D22" s="4"/>
      <c r="E22" s="4" t="s">
        <v>21</v>
      </c>
      <c r="F22" s="4"/>
      <c r="G22" s="4"/>
      <c r="H22" s="14" t="n">
        <v>0</v>
      </c>
      <c r="I22" s="12"/>
      <c r="J22" s="14" t="n">
        <v>553</v>
      </c>
    </row>
    <row r="23" customFormat="false" ht="15.75" hidden="false" customHeight="false" outlineLevel="0" collapsed="false">
      <c r="A23" s="4"/>
      <c r="B23" s="4"/>
      <c r="C23" s="4"/>
      <c r="D23" s="4" t="s">
        <v>22</v>
      </c>
      <c r="E23" s="4"/>
      <c r="F23" s="4"/>
      <c r="G23" s="4"/>
      <c r="H23" s="15" t="n">
        <f aca="false">ROUND(H4+SUM(H10:H11)+H15+SUM(H21:H22),5)</f>
        <v>55622.42</v>
      </c>
      <c r="I23" s="12"/>
      <c r="J23" s="15" t="n">
        <f aca="false">ROUND(J4+SUM(J10:J11)+J15+SUM(J21:J22),5)</f>
        <v>55348</v>
      </c>
    </row>
    <row r="24" customFormat="false" ht="15" hidden="false" customHeight="false" outlineLevel="0" collapsed="false">
      <c r="A24" s="4"/>
      <c r="B24" s="4"/>
      <c r="C24" s="4" t="s">
        <v>23</v>
      </c>
      <c r="D24" s="4"/>
      <c r="E24" s="4"/>
      <c r="F24" s="4"/>
      <c r="G24" s="4"/>
      <c r="H24" s="11" t="n">
        <f aca="false">H23</f>
        <v>55622.42</v>
      </c>
      <c r="I24" s="12"/>
      <c r="J24" s="11" t="n">
        <f aca="false">J23</f>
        <v>55348</v>
      </c>
    </row>
    <row r="25" customFormat="false" ht="15" hidden="false" customHeight="false" outlineLevel="0" collapsed="false">
      <c r="A25" s="4"/>
      <c r="B25" s="4"/>
      <c r="C25" s="4"/>
      <c r="D25" s="4" t="s">
        <v>24</v>
      </c>
      <c r="E25" s="4"/>
      <c r="F25" s="4"/>
      <c r="G25" s="4"/>
      <c r="H25" s="11"/>
      <c r="I25" s="12"/>
      <c r="J25" s="11"/>
    </row>
    <row r="26" customFormat="false" ht="15" hidden="false" customHeight="false" outlineLevel="0" collapsed="false">
      <c r="A26" s="4"/>
      <c r="B26" s="4"/>
      <c r="C26" s="4"/>
      <c r="D26" s="4"/>
      <c r="E26" s="4" t="s">
        <v>25</v>
      </c>
      <c r="F26" s="4"/>
      <c r="G26" s="4"/>
      <c r="H26" s="11"/>
      <c r="I26" s="12"/>
      <c r="J26" s="11"/>
    </row>
    <row r="27" customFormat="false" ht="15" hidden="false" customHeight="false" outlineLevel="0" collapsed="false">
      <c r="A27" s="4"/>
      <c r="B27" s="4"/>
      <c r="C27" s="4"/>
      <c r="D27" s="4"/>
      <c r="E27" s="4"/>
      <c r="F27" s="4" t="s">
        <v>26</v>
      </c>
      <c r="G27" s="4"/>
      <c r="H27" s="11" t="n">
        <v>77.39</v>
      </c>
      <c r="I27" s="12"/>
      <c r="J27" s="11" t="n">
        <v>45</v>
      </c>
    </row>
    <row r="28" customFormat="false" ht="15" hidden="false" customHeight="false" outlineLevel="0" collapsed="false">
      <c r="A28" s="4"/>
      <c r="B28" s="4"/>
      <c r="C28" s="4"/>
      <c r="D28" s="4"/>
      <c r="E28" s="4"/>
      <c r="F28" s="4" t="s">
        <v>27</v>
      </c>
      <c r="G28" s="4"/>
      <c r="H28" s="11" t="n">
        <v>2712.75</v>
      </c>
      <c r="I28" s="12"/>
      <c r="J28" s="11" t="n">
        <v>3285</v>
      </c>
    </row>
    <row r="29" customFormat="false" ht="15" hidden="false" customHeight="false" outlineLevel="0" collapsed="false">
      <c r="A29" s="4"/>
      <c r="B29" s="4"/>
      <c r="C29" s="4"/>
      <c r="D29" s="4"/>
      <c r="E29" s="4"/>
      <c r="F29" s="4" t="s">
        <v>28</v>
      </c>
      <c r="G29" s="4"/>
      <c r="H29" s="11" t="n">
        <v>0</v>
      </c>
      <c r="I29" s="12"/>
      <c r="J29" s="11" t="n">
        <v>0</v>
      </c>
    </row>
    <row r="30" customFormat="false" ht="15" hidden="false" customHeight="false" outlineLevel="0" collapsed="false">
      <c r="A30" s="4"/>
      <c r="B30" s="4"/>
      <c r="C30" s="4"/>
      <c r="D30" s="4"/>
      <c r="E30" s="4"/>
      <c r="F30" s="4" t="s">
        <v>29</v>
      </c>
      <c r="G30" s="4"/>
      <c r="H30" s="11" t="n">
        <v>1810</v>
      </c>
      <c r="I30" s="12"/>
      <c r="J30" s="11" t="n">
        <v>550</v>
      </c>
    </row>
    <row r="31" customFormat="false" ht="15" hidden="false" customHeight="false" outlineLevel="0" collapsed="false">
      <c r="A31" s="4"/>
      <c r="B31" s="4"/>
      <c r="C31" s="4"/>
      <c r="D31" s="4"/>
      <c r="E31" s="4"/>
      <c r="F31" s="4" t="s">
        <v>30</v>
      </c>
      <c r="G31" s="4"/>
      <c r="H31" s="11" t="n">
        <v>9.29</v>
      </c>
      <c r="I31" s="12"/>
      <c r="J31" s="11" t="n">
        <v>50</v>
      </c>
    </row>
    <row r="32" customFormat="false" ht="15" hidden="false" customHeight="false" outlineLevel="0" collapsed="false">
      <c r="A32" s="4"/>
      <c r="B32" s="4"/>
      <c r="C32" s="4"/>
      <c r="D32" s="4"/>
      <c r="E32" s="4"/>
      <c r="F32" s="4" t="s">
        <v>31</v>
      </c>
      <c r="G32" s="4"/>
      <c r="H32" s="11" t="n">
        <v>162.99</v>
      </c>
      <c r="I32" s="12"/>
      <c r="J32" s="11" t="n">
        <v>185</v>
      </c>
    </row>
    <row r="33" customFormat="false" ht="15" hidden="false" customHeight="false" outlineLevel="0" collapsed="false">
      <c r="A33" s="4"/>
      <c r="B33" s="4"/>
      <c r="C33" s="4"/>
      <c r="D33" s="4"/>
      <c r="E33" s="4"/>
      <c r="F33" s="4" t="s">
        <v>32</v>
      </c>
      <c r="G33" s="4"/>
      <c r="H33" s="11" t="n">
        <v>180</v>
      </c>
      <c r="I33" s="12"/>
      <c r="J33" s="11" t="n">
        <v>70</v>
      </c>
    </row>
    <row r="34" customFormat="false" ht="15" hidden="false" customHeight="false" outlineLevel="0" collapsed="false">
      <c r="A34" s="4"/>
      <c r="B34" s="4"/>
      <c r="C34" s="4"/>
      <c r="D34" s="4"/>
      <c r="E34" s="4"/>
      <c r="F34" s="4" t="s">
        <v>33</v>
      </c>
      <c r="G34" s="4"/>
      <c r="H34" s="11" t="n">
        <v>2177.24</v>
      </c>
      <c r="I34" s="12"/>
      <c r="J34" s="11" t="n">
        <v>1970</v>
      </c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 t="s">
        <v>34</v>
      </c>
      <c r="G35" s="4"/>
      <c r="H35" s="13" t="n">
        <v>225</v>
      </c>
      <c r="I35" s="12"/>
      <c r="J35" s="13" t="n">
        <v>0</v>
      </c>
    </row>
    <row r="36" customFormat="false" ht="15" hidden="false" customHeight="false" outlineLevel="0" collapsed="false">
      <c r="A36" s="4"/>
      <c r="B36" s="4"/>
      <c r="C36" s="4"/>
      <c r="D36" s="4"/>
      <c r="E36" s="4" t="s">
        <v>35</v>
      </c>
      <c r="F36" s="4"/>
      <c r="G36" s="4"/>
      <c r="H36" s="11" t="n">
        <f aca="false">ROUND(SUM(H26:H35),5)</f>
        <v>7354.66</v>
      </c>
      <c r="I36" s="12"/>
      <c r="J36" s="11" t="n">
        <f aca="false">ROUND(SUM(J26:J35),5)</f>
        <v>6155</v>
      </c>
    </row>
    <row r="37" customFormat="false" ht="15" hidden="false" customHeight="false" outlineLevel="0" collapsed="false">
      <c r="A37" s="4"/>
      <c r="B37" s="4"/>
      <c r="C37" s="4"/>
      <c r="D37" s="4"/>
      <c r="E37" s="4" t="s">
        <v>36</v>
      </c>
      <c r="F37" s="4"/>
      <c r="G37" s="4"/>
      <c r="H37" s="11"/>
      <c r="I37" s="12"/>
      <c r="J37" s="11"/>
    </row>
    <row r="38" customFormat="false" ht="15" hidden="false" customHeight="false" outlineLevel="0" collapsed="false">
      <c r="A38" s="4"/>
      <c r="B38" s="4"/>
      <c r="C38" s="4"/>
      <c r="D38" s="4"/>
      <c r="E38" s="4"/>
      <c r="F38" s="4" t="s">
        <v>37</v>
      </c>
      <c r="G38" s="4"/>
      <c r="H38" s="11" t="n">
        <v>32.07</v>
      </c>
      <c r="I38" s="12"/>
      <c r="J38" s="11" t="n">
        <v>0</v>
      </c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 t="s">
        <v>38</v>
      </c>
      <c r="G39" s="4"/>
      <c r="H39" s="13" t="n">
        <v>0</v>
      </c>
      <c r="I39" s="12"/>
      <c r="J39" s="13" t="n">
        <v>0</v>
      </c>
    </row>
    <row r="40" customFormat="false" ht="15" hidden="false" customHeight="false" outlineLevel="0" collapsed="false">
      <c r="A40" s="4"/>
      <c r="B40" s="4"/>
      <c r="C40" s="4"/>
      <c r="D40" s="4"/>
      <c r="E40" s="4" t="s">
        <v>39</v>
      </c>
      <c r="F40" s="4"/>
      <c r="G40" s="4"/>
      <c r="H40" s="11" t="n">
        <f aca="false">ROUND(SUM(H37:H39),5)</f>
        <v>32.07</v>
      </c>
      <c r="I40" s="12"/>
      <c r="J40" s="11" t="n">
        <f aca="false">ROUND(SUM(J37:J39),5)</f>
        <v>0</v>
      </c>
    </row>
    <row r="41" customFormat="false" ht="15" hidden="false" customHeight="false" outlineLevel="0" collapsed="false">
      <c r="A41" s="4"/>
      <c r="B41" s="4"/>
      <c r="C41" s="4"/>
      <c r="D41" s="4"/>
      <c r="E41" s="4" t="s">
        <v>40</v>
      </c>
      <c r="F41" s="4"/>
      <c r="G41" s="4"/>
      <c r="H41" s="11"/>
      <c r="I41" s="12"/>
      <c r="J41" s="11"/>
    </row>
    <row r="42" customFormat="false" ht="15" hidden="false" customHeight="false" outlineLevel="0" collapsed="false">
      <c r="A42" s="4"/>
      <c r="B42" s="4"/>
      <c r="C42" s="4"/>
      <c r="D42" s="4"/>
      <c r="E42" s="4"/>
      <c r="F42" s="4" t="s">
        <v>41</v>
      </c>
      <c r="G42" s="4"/>
      <c r="H42" s="11" t="n">
        <v>85</v>
      </c>
      <c r="I42" s="12"/>
      <c r="J42" s="11" t="n">
        <v>0</v>
      </c>
    </row>
    <row r="43" customFormat="false" ht="15" hidden="false" customHeight="false" outlineLevel="0" collapsed="false">
      <c r="A43" s="4"/>
      <c r="B43" s="4"/>
      <c r="C43" s="4"/>
      <c r="D43" s="4"/>
      <c r="E43" s="4"/>
      <c r="F43" s="4" t="s">
        <v>42</v>
      </c>
      <c r="G43" s="4"/>
      <c r="H43" s="11" t="n">
        <v>0</v>
      </c>
      <c r="I43" s="12"/>
      <c r="J43" s="11" t="n">
        <v>10</v>
      </c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 t="s">
        <v>43</v>
      </c>
      <c r="G44" s="4"/>
      <c r="H44" s="13" t="n">
        <v>10.76</v>
      </c>
      <c r="I44" s="12"/>
      <c r="J44" s="13" t="n">
        <v>65</v>
      </c>
    </row>
    <row r="45" customFormat="false" ht="15" hidden="false" customHeight="false" outlineLevel="0" collapsed="false">
      <c r="A45" s="4"/>
      <c r="B45" s="4"/>
      <c r="C45" s="4"/>
      <c r="D45" s="4"/>
      <c r="E45" s="4" t="s">
        <v>44</v>
      </c>
      <c r="F45" s="4"/>
      <c r="G45" s="4"/>
      <c r="H45" s="11" t="n">
        <f aca="false">ROUND(SUM(H41:H44),5)</f>
        <v>95.76</v>
      </c>
      <c r="I45" s="12"/>
      <c r="J45" s="11" t="n">
        <f aca="false">ROUND(SUM(J41:J44),5)</f>
        <v>75</v>
      </c>
    </row>
    <row r="46" customFormat="false" ht="15" hidden="false" customHeight="false" outlineLevel="0" collapsed="false">
      <c r="A46" s="4"/>
      <c r="B46" s="4"/>
      <c r="C46" s="4"/>
      <c r="D46" s="4"/>
      <c r="E46" s="4" t="s">
        <v>45</v>
      </c>
      <c r="F46" s="4"/>
      <c r="G46" s="4"/>
      <c r="H46" s="11"/>
      <c r="I46" s="12"/>
      <c r="J46" s="11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 t="s">
        <v>46</v>
      </c>
      <c r="G47" s="4"/>
      <c r="H47" s="13" t="n">
        <v>0</v>
      </c>
      <c r="I47" s="12"/>
      <c r="J47" s="13" t="n">
        <v>834</v>
      </c>
    </row>
    <row r="48" customFormat="false" ht="15" hidden="false" customHeight="false" outlineLevel="0" collapsed="false">
      <c r="A48" s="4"/>
      <c r="B48" s="4"/>
      <c r="C48" s="4"/>
      <c r="D48" s="4"/>
      <c r="E48" s="4" t="s">
        <v>47</v>
      </c>
      <c r="F48" s="4"/>
      <c r="G48" s="4"/>
      <c r="H48" s="11" t="n">
        <f aca="false">ROUND(SUM(H46:H47),5)</f>
        <v>0</v>
      </c>
      <c r="I48" s="12"/>
      <c r="J48" s="11" t="n">
        <f aca="false">ROUND(SUM(J46:J47),5)</f>
        <v>834</v>
      </c>
    </row>
    <row r="49" customFormat="false" ht="15" hidden="false" customHeight="false" outlineLevel="0" collapsed="false">
      <c r="A49" s="4"/>
      <c r="B49" s="4"/>
      <c r="C49" s="4"/>
      <c r="D49" s="4"/>
      <c r="E49" s="4" t="s">
        <v>48</v>
      </c>
      <c r="F49" s="4"/>
      <c r="G49" s="4"/>
      <c r="H49" s="11"/>
      <c r="I49" s="12"/>
      <c r="J49" s="11"/>
    </row>
    <row r="50" customFormat="false" ht="15" hidden="false" customHeight="false" outlineLevel="0" collapsed="false">
      <c r="A50" s="4"/>
      <c r="B50" s="4"/>
      <c r="C50" s="4"/>
      <c r="D50" s="4"/>
      <c r="E50" s="4"/>
      <c r="F50" s="4" t="s">
        <v>49</v>
      </c>
      <c r="G50" s="4"/>
      <c r="H50" s="11" t="n">
        <v>209.26</v>
      </c>
      <c r="I50" s="12"/>
      <c r="J50" s="11" t="n">
        <v>25</v>
      </c>
    </row>
    <row r="51" customFormat="false" ht="15" hidden="false" customHeight="false" outlineLevel="0" collapsed="false">
      <c r="A51" s="4"/>
      <c r="B51" s="4"/>
      <c r="C51" s="4"/>
      <c r="D51" s="4"/>
      <c r="E51" s="4"/>
      <c r="F51" s="4" t="s">
        <v>50</v>
      </c>
      <c r="G51" s="4"/>
      <c r="H51" s="11" t="n">
        <v>301.99</v>
      </c>
      <c r="I51" s="12"/>
      <c r="J51" s="11" t="n">
        <v>500</v>
      </c>
    </row>
    <row r="52" customFormat="false" ht="15" hidden="false" customHeight="false" outlineLevel="0" collapsed="false">
      <c r="A52" s="4"/>
      <c r="B52" s="4"/>
      <c r="C52" s="4"/>
      <c r="D52" s="4"/>
      <c r="E52" s="4"/>
      <c r="F52" s="4" t="s">
        <v>51</v>
      </c>
      <c r="G52" s="4"/>
      <c r="H52" s="11" t="n">
        <v>0</v>
      </c>
      <c r="I52" s="12"/>
      <c r="J52" s="11" t="n">
        <v>0</v>
      </c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 t="s">
        <v>52</v>
      </c>
      <c r="G53" s="4"/>
      <c r="H53" s="13" t="n">
        <v>0</v>
      </c>
      <c r="I53" s="12"/>
      <c r="J53" s="13" t="n">
        <v>0</v>
      </c>
    </row>
    <row r="54" customFormat="false" ht="15" hidden="false" customHeight="false" outlineLevel="0" collapsed="false">
      <c r="A54" s="4"/>
      <c r="B54" s="4"/>
      <c r="C54" s="4"/>
      <c r="D54" s="4"/>
      <c r="E54" s="4" t="s">
        <v>53</v>
      </c>
      <c r="F54" s="4"/>
      <c r="G54" s="4"/>
      <c r="H54" s="11" t="n">
        <f aca="false">ROUND(SUM(H49:H53),5)</f>
        <v>511.25</v>
      </c>
      <c r="I54" s="12"/>
      <c r="J54" s="11" t="n">
        <f aca="false">ROUND(SUM(J49:J53),5)</f>
        <v>525</v>
      </c>
    </row>
    <row r="55" customFormat="false" ht="15" hidden="false" customHeight="false" outlineLevel="0" collapsed="false">
      <c r="A55" s="4"/>
      <c r="B55" s="4"/>
      <c r="C55" s="4"/>
      <c r="D55" s="4"/>
      <c r="E55" s="4" t="s">
        <v>54</v>
      </c>
      <c r="F55" s="4"/>
      <c r="G55" s="4"/>
      <c r="H55" s="11"/>
      <c r="I55" s="12"/>
      <c r="J55" s="11"/>
    </row>
    <row r="56" customFormat="false" ht="15" hidden="false" customHeight="false" outlineLevel="0" collapsed="false">
      <c r="A56" s="4"/>
      <c r="B56" s="4"/>
      <c r="C56" s="4"/>
      <c r="D56" s="4"/>
      <c r="E56" s="4"/>
      <c r="F56" s="4" t="s">
        <v>55</v>
      </c>
      <c r="G56" s="4"/>
      <c r="H56" s="11" t="n">
        <v>1666</v>
      </c>
      <c r="I56" s="12"/>
      <c r="J56" s="11" t="n">
        <v>1666</v>
      </c>
    </row>
    <row r="57" customFormat="false" ht="15" hidden="false" customHeight="false" outlineLevel="0" collapsed="false">
      <c r="A57" s="4"/>
      <c r="B57" s="4"/>
      <c r="C57" s="4"/>
      <c r="D57" s="4"/>
      <c r="E57" s="4"/>
      <c r="F57" s="4" t="s">
        <v>56</v>
      </c>
      <c r="G57" s="4"/>
      <c r="H57" s="11" t="n">
        <v>2084</v>
      </c>
      <c r="I57" s="12"/>
      <c r="J57" s="11" t="n">
        <v>2084</v>
      </c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 t="s">
        <v>57</v>
      </c>
      <c r="G58" s="4"/>
      <c r="H58" s="13" t="n">
        <v>0</v>
      </c>
      <c r="I58" s="12"/>
      <c r="J58" s="13" t="n">
        <v>0</v>
      </c>
    </row>
    <row r="59" customFormat="false" ht="15" hidden="false" customHeight="false" outlineLevel="0" collapsed="false">
      <c r="A59" s="4"/>
      <c r="B59" s="4"/>
      <c r="C59" s="4"/>
      <c r="D59" s="4"/>
      <c r="E59" s="4" t="s">
        <v>58</v>
      </c>
      <c r="F59" s="4"/>
      <c r="G59" s="4"/>
      <c r="H59" s="11" t="n">
        <f aca="false">ROUND(SUM(H55:H58),5)</f>
        <v>3750</v>
      </c>
      <c r="I59" s="12"/>
      <c r="J59" s="11" t="n">
        <f aca="false">ROUND(SUM(J55:J58),5)</f>
        <v>3750</v>
      </c>
    </row>
    <row r="60" customFormat="false" ht="15" hidden="false" customHeight="false" outlineLevel="0" collapsed="false">
      <c r="A60" s="4"/>
      <c r="B60" s="4"/>
      <c r="C60" s="4"/>
      <c r="D60" s="4"/>
      <c r="E60" s="4" t="s">
        <v>59</v>
      </c>
      <c r="F60" s="4"/>
      <c r="G60" s="4"/>
      <c r="H60" s="11"/>
      <c r="I60" s="12"/>
      <c r="J60" s="11"/>
    </row>
    <row r="61" customFormat="false" ht="15" hidden="false" customHeight="false" outlineLevel="0" collapsed="false">
      <c r="A61" s="4"/>
      <c r="B61" s="4"/>
      <c r="C61" s="4"/>
      <c r="D61" s="4"/>
      <c r="E61" s="4"/>
      <c r="F61" s="4" t="s">
        <v>60</v>
      </c>
      <c r="G61" s="4"/>
      <c r="H61" s="11" t="n">
        <v>25.6</v>
      </c>
      <c r="I61" s="12"/>
      <c r="J61" s="11" t="n">
        <v>84</v>
      </c>
    </row>
    <row r="62" customFormat="false" ht="15" hidden="false" customHeight="false" outlineLevel="0" collapsed="false">
      <c r="A62" s="4"/>
      <c r="B62" s="4"/>
      <c r="C62" s="4"/>
      <c r="D62" s="4"/>
      <c r="E62" s="4"/>
      <c r="F62" s="4" t="s">
        <v>61</v>
      </c>
      <c r="G62" s="4"/>
      <c r="H62" s="11" t="n">
        <v>0</v>
      </c>
      <c r="I62" s="12"/>
      <c r="J62" s="11" t="n">
        <v>0</v>
      </c>
    </row>
    <row r="63" customFormat="false" ht="15" hidden="false" customHeight="false" outlineLevel="0" collapsed="false">
      <c r="A63" s="4"/>
      <c r="B63" s="4"/>
      <c r="C63" s="4"/>
      <c r="D63" s="4"/>
      <c r="E63" s="4"/>
      <c r="F63" s="4" t="s">
        <v>62</v>
      </c>
      <c r="G63" s="4"/>
      <c r="H63" s="11" t="n">
        <v>0</v>
      </c>
      <c r="I63" s="12"/>
      <c r="J63" s="11" t="n">
        <v>13</v>
      </c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 t="s">
        <v>63</v>
      </c>
      <c r="G64" s="4"/>
      <c r="H64" s="13" t="n">
        <v>24</v>
      </c>
      <c r="I64" s="12"/>
      <c r="J64" s="13" t="n">
        <v>20</v>
      </c>
    </row>
    <row r="65" customFormat="false" ht="15" hidden="false" customHeight="false" outlineLevel="0" collapsed="false">
      <c r="A65" s="4"/>
      <c r="B65" s="4"/>
      <c r="C65" s="4"/>
      <c r="D65" s="4"/>
      <c r="E65" s="4" t="s">
        <v>64</v>
      </c>
      <c r="F65" s="4"/>
      <c r="G65" s="4"/>
      <c r="H65" s="11" t="n">
        <f aca="false">ROUND(SUM(H60:H64),5)</f>
        <v>49.6</v>
      </c>
      <c r="I65" s="12"/>
      <c r="J65" s="11" t="n">
        <f aca="false">ROUND(SUM(J60:J64),5)</f>
        <v>117</v>
      </c>
    </row>
    <row r="66" customFormat="false" ht="15" hidden="false" customHeight="false" outlineLevel="0" collapsed="false">
      <c r="A66" s="4"/>
      <c r="B66" s="4"/>
      <c r="C66" s="4"/>
      <c r="D66" s="4"/>
      <c r="E66" s="4" t="s">
        <v>65</v>
      </c>
      <c r="F66" s="4"/>
      <c r="G66" s="4"/>
      <c r="H66" s="11"/>
      <c r="I66" s="12"/>
      <c r="J66" s="11"/>
    </row>
    <row r="67" customFormat="false" ht="15" hidden="false" customHeight="false" outlineLevel="0" collapsed="false">
      <c r="A67" s="4"/>
      <c r="B67" s="4"/>
      <c r="C67" s="4"/>
      <c r="D67" s="4"/>
      <c r="E67" s="4"/>
      <c r="F67" s="4" t="s">
        <v>66</v>
      </c>
      <c r="G67" s="4"/>
      <c r="H67" s="11" t="n">
        <v>4013.64</v>
      </c>
      <c r="I67" s="12"/>
      <c r="J67" s="11" t="n">
        <v>3405</v>
      </c>
    </row>
    <row r="68" customFormat="false" ht="15" hidden="false" customHeight="false" outlineLevel="0" collapsed="false">
      <c r="A68" s="4"/>
      <c r="B68" s="4"/>
      <c r="C68" s="4"/>
      <c r="D68" s="4"/>
      <c r="E68" s="4"/>
      <c r="F68" s="4" t="s">
        <v>67</v>
      </c>
      <c r="G68" s="4"/>
      <c r="H68" s="11" t="n">
        <v>2028.02</v>
      </c>
      <c r="I68" s="12"/>
      <c r="J68" s="11" t="n">
        <v>2290</v>
      </c>
    </row>
    <row r="69" customFormat="false" ht="15" hidden="false" customHeight="false" outlineLevel="0" collapsed="false">
      <c r="A69" s="4"/>
      <c r="B69" s="4"/>
      <c r="C69" s="4"/>
      <c r="D69" s="4"/>
      <c r="E69" s="4"/>
      <c r="F69" s="4" t="s">
        <v>68</v>
      </c>
      <c r="G69" s="4"/>
      <c r="H69" s="11" t="n">
        <v>2208</v>
      </c>
      <c r="I69" s="12"/>
      <c r="J69" s="11" t="n">
        <v>2208</v>
      </c>
    </row>
    <row r="70" customFormat="false" ht="15" hidden="false" customHeight="false" outlineLevel="0" collapsed="false">
      <c r="A70" s="4"/>
      <c r="B70" s="4"/>
      <c r="C70" s="4"/>
      <c r="D70" s="4"/>
      <c r="E70" s="4"/>
      <c r="F70" s="4" t="s">
        <v>69</v>
      </c>
      <c r="G70" s="4"/>
      <c r="H70" s="11" t="n">
        <v>672.4</v>
      </c>
      <c r="I70" s="12"/>
      <c r="J70" s="11" t="n">
        <v>550</v>
      </c>
    </row>
    <row r="71" customFormat="false" ht="15" hidden="false" customHeight="false" outlineLevel="0" collapsed="false">
      <c r="A71" s="4"/>
      <c r="B71" s="4"/>
      <c r="C71" s="4"/>
      <c r="D71" s="4"/>
      <c r="E71" s="4"/>
      <c r="F71" s="4" t="s">
        <v>70</v>
      </c>
      <c r="G71" s="4"/>
      <c r="H71" s="11" t="n">
        <v>917.5</v>
      </c>
      <c r="I71" s="12"/>
      <c r="J71" s="11" t="n">
        <v>944</v>
      </c>
    </row>
    <row r="72" customFormat="false" ht="15" hidden="false" customHeight="false" outlineLevel="0" collapsed="false">
      <c r="A72" s="4"/>
      <c r="B72" s="4"/>
      <c r="C72" s="4"/>
      <c r="D72" s="4"/>
      <c r="E72" s="4"/>
      <c r="F72" s="4" t="s">
        <v>71</v>
      </c>
      <c r="G72" s="4"/>
      <c r="H72" s="11" t="n">
        <v>513.66</v>
      </c>
      <c r="I72" s="12"/>
      <c r="J72" s="11" t="n">
        <v>516</v>
      </c>
    </row>
    <row r="73" customFormat="false" ht="15" hidden="false" customHeight="false" outlineLevel="0" collapsed="false">
      <c r="A73" s="4"/>
      <c r="B73" s="4"/>
      <c r="C73" s="4"/>
      <c r="D73" s="4"/>
      <c r="E73" s="4"/>
      <c r="F73" s="4" t="s">
        <v>72</v>
      </c>
      <c r="G73" s="4"/>
      <c r="H73" s="11" t="n">
        <v>0</v>
      </c>
      <c r="I73" s="12"/>
      <c r="J73" s="11" t="n">
        <v>0</v>
      </c>
    </row>
    <row r="74" customFormat="false" ht="15" hidden="false" customHeight="false" outlineLevel="0" collapsed="false">
      <c r="A74" s="4"/>
      <c r="B74" s="4"/>
      <c r="C74" s="4"/>
      <c r="D74" s="4"/>
      <c r="E74" s="4"/>
      <c r="F74" s="4" t="s">
        <v>73</v>
      </c>
      <c r="G74" s="4"/>
      <c r="H74" s="11" t="n">
        <v>11658.06</v>
      </c>
      <c r="I74" s="12"/>
      <c r="J74" s="11" t="n">
        <v>12220</v>
      </c>
    </row>
    <row r="75" customFormat="false" ht="15" hidden="false" customHeight="false" outlineLevel="0" collapsed="false">
      <c r="A75" s="4"/>
      <c r="B75" s="4"/>
      <c r="C75" s="4"/>
      <c r="D75" s="4"/>
      <c r="E75" s="4"/>
      <c r="F75" s="4" t="s">
        <v>74</v>
      </c>
      <c r="G75" s="4"/>
      <c r="H75" s="11" t="n">
        <v>1630.76</v>
      </c>
      <c r="I75" s="12"/>
      <c r="J75" s="11" t="n">
        <v>1720</v>
      </c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 t="s">
        <v>75</v>
      </c>
      <c r="G76" s="4"/>
      <c r="H76" s="13" t="n">
        <v>561.54</v>
      </c>
      <c r="I76" s="12"/>
      <c r="J76" s="13" t="n">
        <v>561</v>
      </c>
    </row>
    <row r="77" customFormat="false" ht="15" hidden="false" customHeight="false" outlineLevel="0" collapsed="false">
      <c r="A77" s="4"/>
      <c r="B77" s="4"/>
      <c r="C77" s="4"/>
      <c r="D77" s="4"/>
      <c r="E77" s="4" t="s">
        <v>76</v>
      </c>
      <c r="F77" s="4"/>
      <c r="G77" s="4"/>
      <c r="H77" s="11" t="n">
        <f aca="false">ROUND(SUM(H66:H76),5)</f>
        <v>24203.58</v>
      </c>
      <c r="I77" s="12"/>
      <c r="J77" s="11" t="n">
        <f aca="false">ROUND(SUM(J66:J76),5)</f>
        <v>24414</v>
      </c>
    </row>
    <row r="78" customFormat="false" ht="15" hidden="false" customHeight="false" outlineLevel="0" collapsed="false">
      <c r="A78" s="4"/>
      <c r="B78" s="4"/>
      <c r="C78" s="4"/>
      <c r="D78" s="4"/>
      <c r="E78" s="4" t="s">
        <v>77</v>
      </c>
      <c r="F78" s="4"/>
      <c r="G78" s="4"/>
      <c r="H78" s="11"/>
      <c r="I78" s="12"/>
      <c r="J78" s="11"/>
    </row>
    <row r="79" customFormat="false" ht="15" hidden="false" customHeight="false" outlineLevel="0" collapsed="false">
      <c r="A79" s="4"/>
      <c r="B79" s="4"/>
      <c r="C79" s="4"/>
      <c r="D79" s="4"/>
      <c r="E79" s="4"/>
      <c r="F79" s="4" t="s">
        <v>10</v>
      </c>
      <c r="G79" s="4"/>
      <c r="H79" s="11"/>
      <c r="I79" s="12"/>
      <c r="J79" s="11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 t="s">
        <v>78</v>
      </c>
      <c r="H80" s="11" t="n">
        <v>0</v>
      </c>
      <c r="I80" s="12"/>
      <c r="J80" s="11" t="n">
        <v>50</v>
      </c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 t="s">
        <v>79</v>
      </c>
      <c r="H81" s="11" t="n">
        <v>0</v>
      </c>
      <c r="I81" s="12"/>
      <c r="J81" s="11" t="n">
        <v>0</v>
      </c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 t="s">
        <v>80</v>
      </c>
      <c r="H82" s="13" t="n">
        <v>355.05</v>
      </c>
      <c r="I82" s="12"/>
      <c r="J82" s="13" t="n">
        <v>580</v>
      </c>
    </row>
    <row r="83" customFormat="false" ht="15" hidden="false" customHeight="false" outlineLevel="0" collapsed="false">
      <c r="A83" s="4"/>
      <c r="B83" s="4"/>
      <c r="C83" s="4"/>
      <c r="D83" s="4"/>
      <c r="E83" s="4"/>
      <c r="F83" s="4" t="s">
        <v>81</v>
      </c>
      <c r="G83" s="4"/>
      <c r="H83" s="11" t="n">
        <f aca="false">ROUND(SUM(H79:H82),5)</f>
        <v>355.05</v>
      </c>
      <c r="I83" s="12"/>
      <c r="J83" s="11" t="n">
        <f aca="false">ROUND(SUM(J79:J82),5)</f>
        <v>630</v>
      </c>
    </row>
    <row r="84" customFormat="false" ht="15" hidden="false" customHeight="false" outlineLevel="0" collapsed="false">
      <c r="A84" s="4"/>
      <c r="B84" s="4"/>
      <c r="C84" s="4"/>
      <c r="D84" s="4"/>
      <c r="E84" s="4"/>
      <c r="F84" s="4" t="s">
        <v>82</v>
      </c>
      <c r="G84" s="4"/>
      <c r="H84" s="11" t="n">
        <v>36.25</v>
      </c>
      <c r="I84" s="12"/>
      <c r="J84" s="11" t="n">
        <v>35</v>
      </c>
    </row>
    <row r="85" customFormat="false" ht="15" hidden="false" customHeight="false" outlineLevel="0" collapsed="false">
      <c r="A85" s="4"/>
      <c r="B85" s="4"/>
      <c r="C85" s="4"/>
      <c r="D85" s="4"/>
      <c r="E85" s="4"/>
      <c r="F85" s="4" t="s">
        <v>83</v>
      </c>
      <c r="G85" s="4"/>
      <c r="H85" s="11" t="n">
        <v>0</v>
      </c>
      <c r="I85" s="12"/>
      <c r="J85" s="11" t="n">
        <v>0</v>
      </c>
    </row>
    <row r="86" customFormat="false" ht="15" hidden="false" customHeight="false" outlineLevel="0" collapsed="false">
      <c r="A86" s="4"/>
      <c r="B86" s="4"/>
      <c r="C86" s="4"/>
      <c r="D86" s="4"/>
      <c r="E86" s="4"/>
      <c r="F86" s="4" t="s">
        <v>84</v>
      </c>
      <c r="G86" s="4"/>
      <c r="H86" s="11" t="n">
        <v>718.26</v>
      </c>
      <c r="I86" s="12"/>
      <c r="J86" s="11" t="n">
        <v>-553</v>
      </c>
    </row>
    <row r="87" customFormat="false" ht="15" hidden="false" customHeight="false" outlineLevel="0" collapsed="false">
      <c r="A87" s="4"/>
      <c r="B87" s="4"/>
      <c r="C87" s="4"/>
      <c r="D87" s="4"/>
      <c r="E87" s="4"/>
      <c r="F87" s="4" t="s">
        <v>85</v>
      </c>
      <c r="G87" s="4"/>
      <c r="H87" s="11" t="n">
        <v>46.45</v>
      </c>
      <c r="I87" s="12"/>
      <c r="J87" s="11"/>
    </row>
    <row r="88" customFormat="false" ht="15" hidden="false" customHeight="false" outlineLevel="0" collapsed="false">
      <c r="A88" s="4"/>
      <c r="B88" s="4"/>
      <c r="C88" s="4"/>
      <c r="D88" s="4"/>
      <c r="E88" s="4"/>
      <c r="F88" s="4" t="s">
        <v>78</v>
      </c>
      <c r="G88" s="4"/>
      <c r="H88" s="11" t="n">
        <v>2141.4</v>
      </c>
      <c r="I88" s="12"/>
      <c r="J88" s="11" t="n">
        <v>820</v>
      </c>
    </row>
    <row r="89" customFormat="false" ht="15" hidden="false" customHeight="false" outlineLevel="0" collapsed="false">
      <c r="A89" s="4"/>
      <c r="B89" s="4"/>
      <c r="C89" s="4"/>
      <c r="D89" s="4"/>
      <c r="E89" s="4"/>
      <c r="F89" s="4" t="s">
        <v>86</v>
      </c>
      <c r="G89" s="4"/>
      <c r="H89" s="11" t="n">
        <v>220</v>
      </c>
      <c r="I89" s="12"/>
      <c r="J89" s="11" t="n">
        <v>650</v>
      </c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 t="s">
        <v>80</v>
      </c>
      <c r="G90" s="4"/>
      <c r="H90" s="13" t="n">
        <v>4262.61</v>
      </c>
      <c r="I90" s="12"/>
      <c r="J90" s="13" t="n">
        <v>3730</v>
      </c>
    </row>
    <row r="91" customFormat="false" ht="15" hidden="false" customHeight="false" outlineLevel="0" collapsed="false">
      <c r="A91" s="4"/>
      <c r="B91" s="4"/>
      <c r="C91" s="4"/>
      <c r="D91" s="4"/>
      <c r="E91" s="4" t="s">
        <v>87</v>
      </c>
      <c r="F91" s="4"/>
      <c r="G91" s="4"/>
      <c r="H91" s="11" t="n">
        <f aca="false">ROUND(H78+SUM(H83:H90),5)</f>
        <v>7780.02</v>
      </c>
      <c r="I91" s="12"/>
      <c r="J91" s="11" t="n">
        <f aca="false">ROUND(J78+SUM(J83:J90),5)</f>
        <v>5312</v>
      </c>
    </row>
    <row r="92" customFormat="false" ht="15" hidden="false" customHeight="false" outlineLevel="0" collapsed="false">
      <c r="A92" s="4"/>
      <c r="B92" s="4"/>
      <c r="C92" s="4"/>
      <c r="D92" s="4"/>
      <c r="E92" s="4" t="s">
        <v>88</v>
      </c>
      <c r="F92" s="4"/>
      <c r="G92" s="4"/>
      <c r="H92" s="11"/>
      <c r="I92" s="12"/>
      <c r="J92" s="11"/>
    </row>
    <row r="93" customFormat="false" ht="15" hidden="false" customHeight="false" outlineLevel="0" collapsed="false">
      <c r="A93" s="4"/>
      <c r="B93" s="4"/>
      <c r="C93" s="4"/>
      <c r="D93" s="4"/>
      <c r="E93" s="4"/>
      <c r="F93" s="4" t="s">
        <v>89</v>
      </c>
      <c r="G93" s="4"/>
      <c r="H93" s="11" t="n">
        <v>0</v>
      </c>
      <c r="I93" s="12"/>
      <c r="J93" s="11" t="n">
        <v>0</v>
      </c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 t="s">
        <v>90</v>
      </c>
      <c r="G94" s="4"/>
      <c r="H94" s="13" t="n">
        <v>159.49</v>
      </c>
      <c r="I94" s="12"/>
      <c r="J94" s="13" t="n">
        <v>125</v>
      </c>
    </row>
    <row r="95" customFormat="false" ht="15" hidden="false" customHeight="false" outlineLevel="0" collapsed="false">
      <c r="A95" s="4"/>
      <c r="B95" s="4"/>
      <c r="C95" s="4"/>
      <c r="D95" s="4"/>
      <c r="E95" s="4" t="s">
        <v>91</v>
      </c>
      <c r="F95" s="4"/>
      <c r="G95" s="4"/>
      <c r="H95" s="11" t="n">
        <f aca="false">ROUND(SUM(H92:H94),5)</f>
        <v>159.49</v>
      </c>
      <c r="I95" s="12"/>
      <c r="J95" s="11" t="n">
        <f aca="false">ROUND(SUM(J92:J94),5)</f>
        <v>125</v>
      </c>
    </row>
    <row r="96" customFormat="false" ht="15" hidden="false" customHeight="false" outlineLevel="0" collapsed="false">
      <c r="A96" s="4"/>
      <c r="B96" s="4"/>
      <c r="C96" s="4"/>
      <c r="D96" s="4"/>
      <c r="E96" s="4" t="s">
        <v>92</v>
      </c>
      <c r="F96" s="4"/>
      <c r="G96" s="4"/>
      <c r="H96" s="11"/>
      <c r="I96" s="12"/>
      <c r="J96" s="11"/>
    </row>
    <row r="97" customFormat="false" ht="15" hidden="false" customHeight="false" outlineLevel="0" collapsed="false">
      <c r="A97" s="4"/>
      <c r="B97" s="4"/>
      <c r="C97" s="4"/>
      <c r="D97" s="4"/>
      <c r="E97" s="4"/>
      <c r="F97" s="4" t="s">
        <v>93</v>
      </c>
      <c r="G97" s="4"/>
      <c r="H97" s="11" t="n">
        <v>0</v>
      </c>
      <c r="I97" s="12"/>
      <c r="J97" s="11" t="n">
        <v>250</v>
      </c>
    </row>
    <row r="98" customFormat="false" ht="15" hidden="false" customHeight="false" outlineLevel="0" collapsed="false">
      <c r="A98" s="4"/>
      <c r="B98" s="4"/>
      <c r="C98" s="4"/>
      <c r="D98" s="4"/>
      <c r="E98" s="4"/>
      <c r="F98" s="4" t="s">
        <v>94</v>
      </c>
      <c r="G98" s="4"/>
      <c r="H98" s="11" t="n">
        <v>0</v>
      </c>
      <c r="I98" s="12"/>
      <c r="J98" s="11" t="n">
        <v>0</v>
      </c>
    </row>
    <row r="99" customFormat="false" ht="15" hidden="false" customHeight="false" outlineLevel="0" collapsed="false">
      <c r="A99" s="4"/>
      <c r="B99" s="4"/>
      <c r="C99" s="4"/>
      <c r="D99" s="4"/>
      <c r="E99" s="4"/>
      <c r="F99" s="4" t="s">
        <v>95</v>
      </c>
      <c r="G99" s="4"/>
      <c r="H99" s="11" t="n">
        <v>0</v>
      </c>
      <c r="I99" s="12"/>
      <c r="J99" s="11" t="n">
        <v>0</v>
      </c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 t="s">
        <v>96</v>
      </c>
      <c r="G100" s="4"/>
      <c r="H100" s="11" t="n">
        <v>0</v>
      </c>
      <c r="I100" s="12"/>
      <c r="J100" s="11" t="n">
        <v>0</v>
      </c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 t="s">
        <v>97</v>
      </c>
      <c r="G101" s="4"/>
      <c r="H101" s="11" t="n">
        <v>721.16</v>
      </c>
      <c r="I101" s="12"/>
      <c r="J101" s="11" t="n">
        <v>650</v>
      </c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 t="s">
        <v>98</v>
      </c>
      <c r="G102" s="4"/>
      <c r="H102" s="11" t="n">
        <v>50</v>
      </c>
      <c r="I102" s="12"/>
      <c r="J102" s="11" t="n">
        <v>0</v>
      </c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 t="s">
        <v>99</v>
      </c>
      <c r="G103" s="4"/>
      <c r="H103" s="11" t="n">
        <v>105</v>
      </c>
      <c r="I103" s="12"/>
      <c r="J103" s="11" t="n">
        <v>0</v>
      </c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 t="s">
        <v>100</v>
      </c>
      <c r="G104" s="4"/>
      <c r="H104" s="13" t="n">
        <v>0</v>
      </c>
      <c r="I104" s="12"/>
      <c r="J104" s="13" t="n">
        <v>0</v>
      </c>
    </row>
    <row r="105" customFormat="false" ht="15" hidden="false" customHeight="false" outlineLevel="0" collapsed="false">
      <c r="A105" s="4"/>
      <c r="B105" s="4"/>
      <c r="C105" s="4"/>
      <c r="D105" s="4"/>
      <c r="E105" s="4" t="s">
        <v>101</v>
      </c>
      <c r="F105" s="4"/>
      <c r="G105" s="4"/>
      <c r="H105" s="11" t="n">
        <f aca="false">ROUND(SUM(H96:H104),5)</f>
        <v>876.16</v>
      </c>
      <c r="I105" s="12"/>
      <c r="J105" s="11" t="n">
        <f aca="false">ROUND(SUM(J96:J104),5)</f>
        <v>900</v>
      </c>
    </row>
    <row r="106" customFormat="false" ht="15" hidden="false" customHeight="false" outlineLevel="0" collapsed="false">
      <c r="A106" s="4"/>
      <c r="B106" s="4"/>
      <c r="C106" s="4"/>
      <c r="D106" s="4"/>
      <c r="E106" s="4" t="s">
        <v>102</v>
      </c>
      <c r="F106" s="4"/>
      <c r="G106" s="4"/>
      <c r="H106" s="11"/>
      <c r="I106" s="12"/>
      <c r="J106" s="11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 t="s">
        <v>103</v>
      </c>
      <c r="G107" s="4"/>
      <c r="H107" s="11" t="n">
        <v>0</v>
      </c>
      <c r="I107" s="12"/>
      <c r="J107" s="11" t="n">
        <v>0</v>
      </c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 t="s">
        <v>104</v>
      </c>
      <c r="G108" s="4"/>
      <c r="H108" s="11" t="n">
        <v>0</v>
      </c>
      <c r="I108" s="12"/>
      <c r="J108" s="11" t="n">
        <v>85</v>
      </c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 t="s">
        <v>105</v>
      </c>
      <c r="G109" s="4"/>
      <c r="H109" s="14" t="n">
        <v>179.98</v>
      </c>
      <c r="I109" s="12"/>
      <c r="J109" s="14" t="n">
        <v>0</v>
      </c>
    </row>
    <row r="110" customFormat="false" ht="15.75" hidden="false" customHeight="false" outlineLevel="0" collapsed="false">
      <c r="A110" s="4"/>
      <c r="B110" s="4"/>
      <c r="C110" s="4"/>
      <c r="D110" s="4"/>
      <c r="E110" s="4" t="s">
        <v>106</v>
      </c>
      <c r="F110" s="4"/>
      <c r="G110" s="4"/>
      <c r="H110" s="16" t="n">
        <f aca="false">ROUND(SUM(H106:H109),5)</f>
        <v>179.98</v>
      </c>
      <c r="I110" s="12"/>
      <c r="J110" s="16" t="n">
        <f aca="false">ROUND(SUM(J106:J109),5)</f>
        <v>85</v>
      </c>
    </row>
    <row r="111" customFormat="false" ht="15.75" hidden="false" customHeight="false" outlineLevel="0" collapsed="false">
      <c r="A111" s="4"/>
      <c r="B111" s="4"/>
      <c r="C111" s="4"/>
      <c r="D111" s="4" t="s">
        <v>107</v>
      </c>
      <c r="E111" s="4"/>
      <c r="F111" s="4"/>
      <c r="G111" s="4"/>
      <c r="H111" s="15" t="n">
        <f aca="false">ROUND(H25+H36+H40+H45+H48+H54+H59+H65+H77+H91+H95+H105+H110,5)</f>
        <v>44992.57</v>
      </c>
      <c r="I111" s="12"/>
      <c r="J111" s="15" t="n">
        <f aca="false">ROUND(J25+J36+J40+J45+J48+J54+J59+J65+J77+J91+J95+J105+J110,5)</f>
        <v>42292</v>
      </c>
    </row>
    <row r="112" customFormat="false" ht="15" hidden="false" customHeight="false" outlineLevel="0" collapsed="false">
      <c r="A112" s="4"/>
      <c r="B112" s="4" t="s">
        <v>108</v>
      </c>
      <c r="C112" s="4"/>
      <c r="D112" s="4"/>
      <c r="E112" s="4"/>
      <c r="F112" s="4"/>
      <c r="G112" s="4"/>
      <c r="H112" s="11" t="n">
        <f aca="false">ROUND(H3+H24-H111,5)</f>
        <v>10629.85</v>
      </c>
      <c r="I112" s="12"/>
      <c r="J112" s="11" t="n">
        <f aca="false">ROUND(J3+J24-J111,5)</f>
        <v>13056</v>
      </c>
    </row>
    <row r="113" customFormat="false" ht="15" hidden="false" customHeight="false" outlineLevel="0" collapsed="false">
      <c r="A113" s="4"/>
      <c r="B113" s="4" t="s">
        <v>109</v>
      </c>
      <c r="C113" s="4"/>
      <c r="D113" s="4"/>
      <c r="E113" s="4"/>
      <c r="F113" s="4"/>
      <c r="G113" s="4"/>
      <c r="H113" s="11"/>
      <c r="I113" s="12"/>
      <c r="J113" s="11"/>
    </row>
    <row r="114" customFormat="false" ht="15" hidden="false" customHeight="false" outlineLevel="0" collapsed="false">
      <c r="A114" s="4"/>
      <c r="B114" s="4"/>
      <c r="C114" s="4" t="s">
        <v>110</v>
      </c>
      <c r="D114" s="4"/>
      <c r="E114" s="4"/>
      <c r="F114" s="4"/>
      <c r="G114" s="4"/>
      <c r="H114" s="11"/>
      <c r="I114" s="12"/>
      <c r="J114" s="11"/>
    </row>
    <row r="115" customFormat="false" ht="15" hidden="false" customHeight="false" outlineLevel="0" collapsed="false">
      <c r="A115" s="4"/>
      <c r="B115" s="4"/>
      <c r="C115" s="4"/>
      <c r="D115" s="4" t="s">
        <v>111</v>
      </c>
      <c r="E115" s="4"/>
      <c r="F115" s="4"/>
      <c r="G115" s="4"/>
      <c r="H115" s="11"/>
      <c r="I115" s="12"/>
      <c r="J115" s="11"/>
    </row>
    <row r="116" customFormat="false" ht="15" hidden="false" customHeight="false" outlineLevel="0" collapsed="false">
      <c r="A116" s="4"/>
      <c r="B116" s="4"/>
      <c r="C116" s="4"/>
      <c r="D116" s="4"/>
      <c r="E116" s="4" t="s">
        <v>112</v>
      </c>
      <c r="F116" s="4"/>
      <c r="G116" s="4"/>
      <c r="H116" s="11" t="n">
        <v>6712.02</v>
      </c>
      <c r="I116" s="12"/>
      <c r="J116" s="11"/>
    </row>
    <row r="117" customFormat="false" ht="15" hidden="false" customHeight="false" outlineLevel="0" collapsed="false">
      <c r="A117" s="4"/>
      <c r="B117" s="4"/>
      <c r="C117" s="4"/>
      <c r="D117" s="4"/>
      <c r="E117" s="4" t="s">
        <v>113</v>
      </c>
      <c r="F117" s="4"/>
      <c r="G117" s="4"/>
      <c r="H117" s="11" t="n">
        <v>657.23</v>
      </c>
      <c r="I117" s="12"/>
      <c r="J117" s="11"/>
    </row>
    <row r="118" customFormat="false" ht="15" hidden="false" customHeight="false" outlineLevel="0" collapsed="false">
      <c r="A118" s="4"/>
      <c r="B118" s="4"/>
      <c r="C118" s="4"/>
      <c r="D118" s="4"/>
      <c r="E118" s="4" t="s">
        <v>114</v>
      </c>
      <c r="F118" s="4"/>
      <c r="G118" s="4"/>
      <c r="H118" s="11" t="n">
        <v>2306.44</v>
      </c>
      <c r="I118" s="12"/>
      <c r="J118" s="11"/>
    </row>
    <row r="119" customFormat="false" ht="15" hidden="false" customHeight="false" outlineLevel="0" collapsed="false">
      <c r="A119" s="4"/>
      <c r="B119" s="4"/>
      <c r="C119" s="4"/>
      <c r="D119" s="4"/>
      <c r="E119" s="4" t="s">
        <v>115</v>
      </c>
      <c r="F119" s="4"/>
      <c r="G119" s="4"/>
      <c r="H119" s="11" t="n">
        <v>10100</v>
      </c>
      <c r="I119" s="12"/>
      <c r="J119" s="11"/>
    </row>
    <row r="120" customFormat="false" ht="15" hidden="false" customHeight="false" outlineLevel="0" collapsed="false">
      <c r="A120" s="4"/>
      <c r="B120" s="4"/>
      <c r="C120" s="4"/>
      <c r="D120" s="4"/>
      <c r="E120" s="4" t="s">
        <v>116</v>
      </c>
      <c r="F120" s="4"/>
      <c r="G120" s="4"/>
      <c r="H120" s="11" t="n">
        <v>24</v>
      </c>
      <c r="I120" s="12"/>
      <c r="J120" s="11"/>
    </row>
    <row r="121" customFormat="false" ht="15" hidden="false" customHeight="false" outlineLevel="0" collapsed="false">
      <c r="A121" s="4"/>
      <c r="B121" s="4"/>
      <c r="C121" s="4"/>
      <c r="D121" s="4"/>
      <c r="E121" s="4" t="s">
        <v>117</v>
      </c>
      <c r="F121" s="4"/>
      <c r="G121" s="4"/>
      <c r="H121" s="11" t="n">
        <v>35</v>
      </c>
      <c r="I121" s="12"/>
      <c r="J121" s="11"/>
    </row>
    <row r="122" customFormat="false" ht="15" hidden="false" customHeight="false" outlineLevel="0" collapsed="false">
      <c r="A122" s="4"/>
      <c r="B122" s="4"/>
      <c r="C122" s="4"/>
      <c r="D122" s="4"/>
      <c r="E122" s="4" t="s">
        <v>118</v>
      </c>
      <c r="F122" s="4"/>
      <c r="G122" s="4"/>
      <c r="H122" s="11" t="n">
        <v>12901</v>
      </c>
      <c r="I122" s="12"/>
      <c r="J122" s="11"/>
    </row>
    <row r="123" customFormat="false" ht="15" hidden="false" customHeight="false" outlineLevel="0" collapsed="false">
      <c r="A123" s="4"/>
      <c r="B123" s="4"/>
      <c r="C123" s="4"/>
      <c r="D123" s="4"/>
      <c r="E123" s="4" t="s">
        <v>119</v>
      </c>
      <c r="F123" s="4"/>
      <c r="G123" s="4"/>
      <c r="H123" s="11" t="n">
        <v>150.21</v>
      </c>
      <c r="I123" s="12"/>
      <c r="J123" s="11"/>
    </row>
    <row r="124" customFormat="false" ht="15" hidden="false" customHeight="false" outlineLevel="0" collapsed="false">
      <c r="A124" s="4"/>
      <c r="B124" s="4"/>
      <c r="C124" s="4"/>
      <c r="D124" s="4"/>
      <c r="E124" s="4" t="s">
        <v>120</v>
      </c>
      <c r="F124" s="4"/>
      <c r="G124" s="4"/>
      <c r="H124" s="11" t="n">
        <v>20</v>
      </c>
      <c r="I124" s="12"/>
      <c r="J124" s="11"/>
    </row>
    <row r="125" customFormat="false" ht="15" hidden="false" customHeight="false" outlineLevel="0" collapsed="false">
      <c r="A125" s="4"/>
      <c r="B125" s="4"/>
      <c r="C125" s="4"/>
      <c r="D125" s="4"/>
      <c r="E125" s="4" t="s">
        <v>121</v>
      </c>
      <c r="F125" s="4"/>
      <c r="G125" s="4"/>
      <c r="H125" s="11" t="n">
        <v>438</v>
      </c>
      <c r="I125" s="12"/>
      <c r="J125" s="11"/>
    </row>
    <row r="126" customFormat="false" ht="15" hidden="false" customHeight="false" outlineLevel="0" collapsed="false">
      <c r="A126" s="4"/>
      <c r="B126" s="4"/>
      <c r="C126" s="4"/>
      <c r="D126" s="4"/>
      <c r="E126" s="4" t="s">
        <v>122</v>
      </c>
      <c r="F126" s="4"/>
      <c r="G126" s="4"/>
      <c r="H126" s="11" t="n">
        <v>125</v>
      </c>
      <c r="I126" s="12"/>
      <c r="J126" s="11"/>
    </row>
    <row r="127" customFormat="false" ht="15.75" hidden="false" customHeight="false" outlineLevel="0" collapsed="false">
      <c r="A127" s="4"/>
      <c r="B127" s="4"/>
      <c r="C127" s="4"/>
      <c r="D127" s="4"/>
      <c r="E127" s="4" t="s">
        <v>123</v>
      </c>
      <c r="F127" s="4"/>
      <c r="G127" s="4"/>
      <c r="H127" s="14" t="n">
        <v>150</v>
      </c>
      <c r="I127" s="12"/>
      <c r="J127" s="11"/>
    </row>
    <row r="128" customFormat="false" ht="15.75" hidden="false" customHeight="false" outlineLevel="0" collapsed="false">
      <c r="A128" s="4"/>
      <c r="B128" s="4"/>
      <c r="C128" s="4"/>
      <c r="D128" s="4" t="s">
        <v>124</v>
      </c>
      <c r="E128" s="4"/>
      <c r="F128" s="4"/>
      <c r="G128" s="4"/>
      <c r="H128" s="15" t="n">
        <f aca="false">ROUND(SUM(H115:H127),5)</f>
        <v>33618.9</v>
      </c>
      <c r="I128" s="12"/>
      <c r="J128" s="11"/>
    </row>
    <row r="129" customFormat="false" ht="15" hidden="false" customHeight="false" outlineLevel="0" collapsed="false">
      <c r="A129" s="4"/>
      <c r="B129" s="4"/>
      <c r="C129" s="4" t="s">
        <v>125</v>
      </c>
      <c r="D129" s="4"/>
      <c r="E129" s="4"/>
      <c r="F129" s="4"/>
      <c r="G129" s="4"/>
      <c r="H129" s="11" t="n">
        <f aca="false">ROUND(H114+H128,5)</f>
        <v>33618.9</v>
      </c>
      <c r="I129" s="12"/>
      <c r="J129" s="11"/>
    </row>
    <row r="130" customFormat="false" ht="15" hidden="false" customHeight="false" outlineLevel="0" collapsed="false">
      <c r="A130" s="4"/>
      <c r="B130" s="4"/>
      <c r="C130" s="4" t="s">
        <v>126</v>
      </c>
      <c r="D130" s="4"/>
      <c r="E130" s="4"/>
      <c r="F130" s="4"/>
      <c r="G130" s="4"/>
      <c r="H130" s="11"/>
      <c r="I130" s="12"/>
      <c r="J130" s="11"/>
    </row>
    <row r="131" customFormat="false" ht="15" hidden="false" customHeight="false" outlineLevel="0" collapsed="false">
      <c r="A131" s="4"/>
      <c r="B131" s="4"/>
      <c r="C131" s="4"/>
      <c r="D131" s="4" t="s">
        <v>127</v>
      </c>
      <c r="E131" s="4"/>
      <c r="F131" s="4"/>
      <c r="G131" s="4"/>
      <c r="H131" s="11"/>
      <c r="I131" s="12"/>
      <c r="J131" s="11"/>
    </row>
    <row r="132" customFormat="false" ht="15" hidden="false" customHeight="false" outlineLevel="0" collapsed="false">
      <c r="A132" s="4"/>
      <c r="B132" s="4"/>
      <c r="C132" s="4"/>
      <c r="D132" s="4"/>
      <c r="E132" s="4" t="s">
        <v>128</v>
      </c>
      <c r="F132" s="4"/>
      <c r="G132" s="4"/>
      <c r="H132" s="11"/>
      <c r="I132" s="12"/>
      <c r="J132" s="11"/>
    </row>
    <row r="133" customFormat="false" ht="15" hidden="false" customHeight="false" outlineLevel="0" collapsed="false">
      <c r="A133" s="4"/>
      <c r="B133" s="4"/>
      <c r="C133" s="4"/>
      <c r="D133" s="4"/>
      <c r="E133" s="4"/>
      <c r="F133" s="4" t="s">
        <v>113</v>
      </c>
      <c r="G133" s="4"/>
      <c r="H133" s="11" t="n">
        <v>657.23</v>
      </c>
      <c r="I133" s="12"/>
      <c r="J133" s="11"/>
    </row>
    <row r="134" customFormat="false" ht="15" hidden="false" customHeight="false" outlineLevel="0" collapsed="false">
      <c r="A134" s="4"/>
      <c r="B134" s="4"/>
      <c r="C134" s="4"/>
      <c r="D134" s="4"/>
      <c r="E134" s="4"/>
      <c r="F134" s="4" t="s">
        <v>114</v>
      </c>
      <c r="G134" s="4"/>
      <c r="H134" s="11" t="n">
        <v>2141.44</v>
      </c>
      <c r="I134" s="12"/>
      <c r="J134" s="11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 t="s">
        <v>129</v>
      </c>
      <c r="G135" s="4"/>
      <c r="H135" s="13" t="n">
        <v>342.02</v>
      </c>
      <c r="I135" s="12"/>
      <c r="J135" s="11"/>
    </row>
    <row r="136" customFormat="false" ht="15" hidden="false" customHeight="false" outlineLevel="0" collapsed="false">
      <c r="A136" s="4"/>
      <c r="B136" s="4"/>
      <c r="C136" s="4"/>
      <c r="D136" s="4"/>
      <c r="E136" s="4" t="s">
        <v>130</v>
      </c>
      <c r="F136" s="4"/>
      <c r="G136" s="4"/>
      <c r="H136" s="11" t="n">
        <f aca="false">ROUND(SUM(H132:H135),5)</f>
        <v>3140.69</v>
      </c>
      <c r="I136" s="12"/>
      <c r="J136" s="11"/>
    </row>
    <row r="137" customFormat="false" ht="15" hidden="false" customHeight="false" outlineLevel="0" collapsed="false">
      <c r="A137" s="4"/>
      <c r="B137" s="4"/>
      <c r="C137" s="4"/>
      <c r="D137" s="4"/>
      <c r="E137" s="4" t="s">
        <v>131</v>
      </c>
      <c r="F137" s="4"/>
      <c r="G137" s="4"/>
      <c r="H137" s="11" t="n">
        <v>10450.51</v>
      </c>
      <c r="I137" s="12"/>
      <c r="J137" s="11"/>
    </row>
    <row r="138" customFormat="false" ht="15" hidden="false" customHeight="false" outlineLevel="0" collapsed="false">
      <c r="A138" s="4"/>
      <c r="B138" s="4"/>
      <c r="C138" s="4"/>
      <c r="D138" s="4"/>
      <c r="E138" s="4" t="s">
        <v>116</v>
      </c>
      <c r="F138" s="4"/>
      <c r="G138" s="4"/>
      <c r="H138" s="11" t="n">
        <v>20.97</v>
      </c>
      <c r="I138" s="12"/>
      <c r="J138" s="11"/>
    </row>
    <row r="139" customFormat="false" ht="15" hidden="false" customHeight="false" outlineLevel="0" collapsed="false">
      <c r="A139" s="4"/>
      <c r="B139" s="4"/>
      <c r="C139" s="4"/>
      <c r="D139" s="4"/>
      <c r="E139" s="4" t="s">
        <v>132</v>
      </c>
      <c r="F139" s="4"/>
      <c r="G139" s="4"/>
      <c r="H139" s="11" t="n">
        <v>35</v>
      </c>
      <c r="I139" s="12"/>
      <c r="J139" s="11"/>
    </row>
    <row r="140" customFormat="false" ht="15" hidden="false" customHeight="false" outlineLevel="0" collapsed="false">
      <c r="A140" s="4"/>
      <c r="B140" s="4"/>
      <c r="C140" s="4"/>
      <c r="D140" s="4"/>
      <c r="E140" s="4" t="s">
        <v>118</v>
      </c>
      <c r="F140" s="4"/>
      <c r="G140" s="4"/>
      <c r="H140" s="11" t="n">
        <v>10383</v>
      </c>
      <c r="I140" s="12"/>
      <c r="J140" s="11"/>
    </row>
    <row r="141" customFormat="false" ht="15" hidden="false" customHeight="false" outlineLevel="0" collapsed="false">
      <c r="A141" s="4"/>
      <c r="B141" s="4"/>
      <c r="C141" s="4"/>
      <c r="D141" s="4"/>
      <c r="E141" s="4" t="s">
        <v>133</v>
      </c>
      <c r="F141" s="4"/>
      <c r="G141" s="4"/>
      <c r="H141" s="11" t="n">
        <v>46.32</v>
      </c>
      <c r="I141" s="12"/>
      <c r="J141" s="11"/>
    </row>
    <row r="142" customFormat="false" ht="15" hidden="false" customHeight="false" outlineLevel="0" collapsed="false">
      <c r="A142" s="4"/>
      <c r="B142" s="4"/>
      <c r="C142" s="4"/>
      <c r="D142" s="4"/>
      <c r="E142" s="4" t="s">
        <v>134</v>
      </c>
      <c r="F142" s="4"/>
      <c r="G142" s="4"/>
      <c r="H142" s="11" t="n">
        <v>100</v>
      </c>
      <c r="I142" s="12"/>
      <c r="J142" s="11"/>
    </row>
    <row r="143" customFormat="false" ht="15" hidden="false" customHeight="false" outlineLevel="0" collapsed="false">
      <c r="A143" s="4"/>
      <c r="B143" s="4"/>
      <c r="C143" s="4"/>
      <c r="D143" s="4"/>
      <c r="E143" s="4" t="s">
        <v>121</v>
      </c>
      <c r="F143" s="4"/>
      <c r="G143" s="4"/>
      <c r="H143" s="11" t="n">
        <v>925</v>
      </c>
      <c r="I143" s="12"/>
      <c r="J143" s="11"/>
    </row>
    <row r="144" customFormat="false" ht="15" hidden="false" customHeight="false" outlineLevel="0" collapsed="false">
      <c r="A144" s="4"/>
      <c r="B144" s="4"/>
      <c r="C144" s="4"/>
      <c r="D144" s="4"/>
      <c r="E144" s="4" t="s">
        <v>135</v>
      </c>
      <c r="F144" s="4"/>
      <c r="G144" s="4"/>
      <c r="H144" s="11" t="n">
        <v>125</v>
      </c>
      <c r="I144" s="12"/>
      <c r="J144" s="11"/>
    </row>
    <row r="145" customFormat="false" ht="15" hidden="false" customHeight="false" outlineLevel="0" collapsed="false">
      <c r="A145" s="4"/>
      <c r="B145" s="4"/>
      <c r="C145" s="4"/>
      <c r="D145" s="4"/>
      <c r="E145" s="4" t="s">
        <v>136</v>
      </c>
      <c r="F145" s="4"/>
      <c r="G145" s="4"/>
      <c r="H145" s="11" t="n">
        <v>63</v>
      </c>
      <c r="I145" s="12"/>
      <c r="J145" s="11"/>
    </row>
    <row r="146" customFormat="false" ht="15.75" hidden="false" customHeight="false" outlineLevel="0" collapsed="false">
      <c r="A146" s="4"/>
      <c r="B146" s="4"/>
      <c r="C146" s="4"/>
      <c r="D146" s="4"/>
      <c r="E146" s="4" t="s">
        <v>137</v>
      </c>
      <c r="F146" s="4"/>
      <c r="G146" s="4"/>
      <c r="H146" s="14" t="n">
        <v>125</v>
      </c>
      <c r="I146" s="12"/>
      <c r="J146" s="11"/>
    </row>
    <row r="147" customFormat="false" ht="15.75" hidden="false" customHeight="false" outlineLevel="0" collapsed="false">
      <c r="A147" s="4"/>
      <c r="B147" s="4"/>
      <c r="C147" s="4"/>
      <c r="D147" s="4" t="s">
        <v>138</v>
      </c>
      <c r="E147" s="4"/>
      <c r="F147" s="4"/>
      <c r="G147" s="4"/>
      <c r="H147" s="16" t="n">
        <f aca="false">ROUND(H131+SUM(H136:H146),5)</f>
        <v>25414.49</v>
      </c>
      <c r="I147" s="12"/>
      <c r="J147" s="11"/>
    </row>
    <row r="148" customFormat="false" ht="15.75" hidden="false" customHeight="false" outlineLevel="0" collapsed="false">
      <c r="A148" s="4"/>
      <c r="B148" s="4"/>
      <c r="C148" s="4" t="s">
        <v>139</v>
      </c>
      <c r="D148" s="4"/>
      <c r="E148" s="4"/>
      <c r="F148" s="4"/>
      <c r="G148" s="4"/>
      <c r="H148" s="16" t="n">
        <f aca="false">ROUND(H130+H147,5)</f>
        <v>25414.49</v>
      </c>
      <c r="I148" s="12"/>
      <c r="J148" s="11"/>
    </row>
    <row r="149" customFormat="false" ht="15.75" hidden="false" customHeight="false" outlineLevel="0" collapsed="false">
      <c r="A149" s="4"/>
      <c r="B149" s="4" t="s">
        <v>140</v>
      </c>
      <c r="C149" s="4"/>
      <c r="D149" s="4"/>
      <c r="E149" s="4"/>
      <c r="F149" s="4"/>
      <c r="G149" s="4"/>
      <c r="H149" s="16" t="n">
        <f aca="false">ROUND(H113+H129-H148,5)</f>
        <v>8204.41</v>
      </c>
      <c r="I149" s="12"/>
      <c r="J149" s="14"/>
    </row>
    <row r="150" s="18" customFormat="true" ht="12" hidden="false" customHeight="false" outlineLevel="0" collapsed="false">
      <c r="A150" s="4" t="s">
        <v>141</v>
      </c>
      <c r="B150" s="4"/>
      <c r="C150" s="4"/>
      <c r="D150" s="4"/>
      <c r="E150" s="4"/>
      <c r="F150" s="4"/>
      <c r="G150" s="4"/>
      <c r="H150" s="17" t="n">
        <f aca="false">ROUND(H112+H149,5)</f>
        <v>18834.26</v>
      </c>
      <c r="I150" s="4"/>
      <c r="J150" s="17" t="n">
        <f aca="false">ROUND(J112+J149,5)</f>
        <v>13056</v>
      </c>
    </row>
    <row r="151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1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&amp;L&amp;"Arial,Bold"&amp;8 4:28 PM
 01/24/20
 Cash Basis&amp;C&amp;"Arial,Bold"&amp;12 ST MATTHEW EVANGELICAL LUTHERAN CHURCH
&amp;14 Profit &amp;&amp; Loss Budget vs. Actual
&amp;10 December 2019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2020-01-24T22:28:29Z</dcterms:created>
  <dc:creator>Sue</dc:creator>
  <dc:description/>
  <dc:language>en-US</dc:language>
  <cp:lastModifiedBy>Sue</cp:lastModifiedBy>
  <dcterms:modified xsi:type="dcterms:W3CDTF">2020-01-24T22:30:18Z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