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20191231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8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20190101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Sheet1!$6:$6,Sheet1!$7:$7,Sheet1!$8:$8,Sheet1!$9:$9,Sheet1!$11:$11,Sheet1!$13:$13,Sheet1!$14:$14,Sheet1!$17:$17,Sheet1!$18:$18,Sheet1!$19:$19,Sheet1!$20:$20,Sheet1!$22:$22,Sheet1!$27:$27,Sheet1!$28:$28,Sheet1!$29:$29,Sheet1!$30:$30</definedName>
    <definedName function="false" hidden="false" localSheetId="1" name="QB_DATA_1" vbProcedure="false">Sheet1!$31:$31,Sheet1!$32:$32,Sheet1!$33:$33,Sheet1!$34:$34,Sheet1!$35:$35,Sheet1!$38:$38,Sheet1!$39:$39,Sheet1!$40:$40,Sheet1!$43:$43,Sheet1!$44:$44,Sheet1!$45:$45,Sheet1!$48:$48,Sheet1!$51:$51,Sheet1!$52:$52,Sheet1!$53:$53,Sheet1!$54:$54</definedName>
    <definedName function="false" hidden="false" localSheetId="1" name="QB_DATA_2" vbProcedure="false">Sheet1!$57:$57,Sheet1!$58:$58,Sheet1!$59:$59,Sheet1!$62:$62,Sheet1!$63:$63,Sheet1!$64:$64,Sheet1!$65:$65,Sheet1!$68:$68,Sheet1!$69:$69,Sheet1!$70:$70,Sheet1!$71:$71,Sheet1!$72:$72,Sheet1!$73:$73,Sheet1!$74:$74,Sheet1!$75:$75,Sheet1!$76:$76</definedName>
    <definedName function="false" hidden="false" localSheetId="1" name="QB_DATA_3" vbProcedure="false">Sheet1!$77:$77,Sheet1!$81:$81,Sheet1!$82:$82,Sheet1!$83:$83,Sheet1!$85:$85,Sheet1!$86:$86,Sheet1!$87:$87,Sheet1!$88:$88,Sheet1!$89:$89,Sheet1!$90:$90,Sheet1!$91:$91,Sheet1!$94:$94,Sheet1!$97:$97,Sheet1!$98:$98,Sheet1!$99:$99,Sheet1!$102:$102</definedName>
    <definedName function="false" hidden="false" localSheetId="1" name="QB_DATA_4" vbProcedure="false">Sheet1!$103:$103,Sheet1!$104:$104,Sheet1!$105:$105,Sheet1!$106:$106,Sheet1!$107:$107,Sheet1!$108:$108,Sheet1!$109:$109,Sheet1!$112:$112,Sheet1!$113:$113,Sheet1!$114:$114,Sheet1!$115:$115,Sheet1!$122:$122,Sheet1!$123:$123,Sheet1!$124:$124,Sheet1!$125:$125,Sheet1!$126:$126</definedName>
    <definedName function="false" hidden="false" localSheetId="1" name="QB_DATA_5" vbProcedure="false">Sheet1!$127:$127,Sheet1!$128:$128,Sheet1!$129:$129,Sheet1!$130:$130,Sheet1!$131:$131,Sheet1!$132:$132,Sheet1!$133:$133,Sheet1!$134:$134,Sheet1!$135:$135,Sheet1!$136:$136,Sheet1!$137:$137,Sheet1!$138:$138,Sheet1!$139:$139,Sheet1!$140:$140,Sheet1!$141:$141,Sheet1!$142:$142</definedName>
    <definedName function="false" hidden="false" localSheetId="1" name="QB_DATA_6" vbProcedure="false">Sheet1!$143:$143,Sheet1!$149:$149,Sheet1!$150:$150,Sheet1!$151:$151,Sheet1!$152:$152,Sheet1!$153:$153,Sheet1!$154:$154,Sheet1!$155:$155,Sheet1!$157:$157,Sheet1!$158:$158,Sheet1!$159:$159,Sheet1!$160:$160,Sheet1!$161:$161,Sheet1!$162:$162,Sheet1!$163:$163,Sheet1!$164:$164</definedName>
    <definedName function="false" hidden="false" localSheetId="1" name="QB_DATA_7" vbProcedure="false">Sheet1!$165:$165,Sheet1!$166:$166,Sheet1!$167:$167,Sheet1!$168:$168,Sheet1!$169:$169,Sheet1!$170:$170,Sheet1!$171:$171</definedName>
    <definedName function="false" hidden="false" localSheetId="1" name="QB_FORMULA_0" vbProcedure="false">Sheet1!$H$10,Sheet1!$J$10,Sheet1!$H$15,Sheet1!$J$15,Sheet1!$H$21,Sheet1!$J$21,Sheet1!$H$23,Sheet1!$J$23,Sheet1!$H$24,Sheet1!$J$24,Sheet1!$H$36,Sheet1!$J$36,Sheet1!$H$41,Sheet1!$J$41,Sheet1!$H$46,Sheet1!$J$46</definedName>
    <definedName function="false" hidden="false" localSheetId="1" name="QB_FORMULA_1" vbProcedure="false">Sheet1!$H$49,Sheet1!$J$49,Sheet1!$H$55,Sheet1!$J$55,Sheet1!$H$60,Sheet1!$J$60,Sheet1!$H$66,Sheet1!$J$66,Sheet1!$H$78,Sheet1!$J$78,Sheet1!$H$84,Sheet1!$J$84,Sheet1!$H$92,Sheet1!$J$92,Sheet1!$H$95,Sheet1!$H$100</definedName>
    <definedName function="false" hidden="false" localSheetId="1" name="QB_FORMULA_2" vbProcedure="false">Sheet1!$J$100,Sheet1!$H$110,Sheet1!$J$110,Sheet1!$H$116,Sheet1!$J$116,Sheet1!$H$117,Sheet1!$J$117,Sheet1!$H$118,Sheet1!$J$118,Sheet1!$H$144,Sheet1!$H$145,Sheet1!$H$156,Sheet1!$H$172,Sheet1!$H$173,Sheet1!$H$174,Sheet1!$H$175</definedName>
    <definedName function="false" hidden="false" localSheetId="1" name="QB_FORMULA_3" vbProcedure="false">Sheet1!$J$175</definedName>
    <definedName function="false" hidden="false" localSheetId="1" name="QB_ROW_12250" vbProcedure="false">Sheet1!$F$51</definedName>
    <definedName function="false" hidden="false" localSheetId="1" name="QB_ROW_14250" vbProcedure="false">Sheet1!$F$27</definedName>
    <definedName function="false" hidden="false" localSheetId="1" name="QB_ROW_168040" vbProcedure="false">Sheet1!$E$5</definedName>
    <definedName function="false" hidden="false" localSheetId="1" name="QB_ROW_168340" vbProcedure="false">Sheet1!$E$10</definedName>
    <definedName function="false" hidden="false" localSheetId="1" name="QB_ROW_169250" vbProcedure="false">Sheet1!$F$9</definedName>
    <definedName function="false" hidden="false" localSheetId="1" name="QB_ROW_171040" vbProcedure="false">Sheet1!$E$16</definedName>
    <definedName function="false" hidden="false" localSheetId="1" name="QB_ROW_171340" vbProcedure="false">Sheet1!$E$21</definedName>
    <definedName function="false" hidden="false" localSheetId="1" name="QB_ROW_18301" vbProcedure="false">Sheet1!$A$175</definedName>
    <definedName function="false" hidden="false" localSheetId="1" name="QB_ROW_19011" vbProcedure="false">Sheet1!$B$3</definedName>
    <definedName function="false" hidden="false" localSheetId="1" name="QB_ROW_19250" vbProcedure="false">Sheet1!$F$62</definedName>
    <definedName function="false" hidden="false" localSheetId="1" name="QB_ROW_19311" vbProcedure="false">Sheet1!$B$118</definedName>
    <definedName function="false" hidden="false" localSheetId="1" name="QB_ROW_197250" vbProcedure="false">Sheet1!$F$58</definedName>
    <definedName function="false" hidden="false" localSheetId="1" name="QB_ROW_198250" vbProcedure="false">Sheet1!$F$57</definedName>
    <definedName function="false" hidden="false" localSheetId="1" name="QB_ROW_199040" vbProcedure="false">Sheet1!$E$56</definedName>
    <definedName function="false" hidden="false" localSheetId="1" name="QB_ROW_199340" vbProcedure="false">Sheet1!$E$60</definedName>
    <definedName function="false" hidden="false" localSheetId="1" name="QB_ROW_20031" vbProcedure="false">Sheet1!$D$4</definedName>
    <definedName function="false" hidden="false" localSheetId="1" name="QB_ROW_203250" vbProcedure="false">Sheet1!$F$59</definedName>
    <definedName function="false" hidden="false" localSheetId="1" name="QB_ROW_20331" vbProcedure="false">Sheet1!$D$23</definedName>
    <definedName function="false" hidden="false" localSheetId="1" name="QB_ROW_21031" vbProcedure="false">Sheet1!$D$25</definedName>
    <definedName function="false" hidden="false" localSheetId="1" name="QB_ROW_21331" vbProcedure="false">Sheet1!$D$117</definedName>
    <definedName function="false" hidden="false" localSheetId="1" name="QB_ROW_22011" vbProcedure="false">Sheet1!$B$119</definedName>
    <definedName function="false" hidden="false" localSheetId="1" name="QB_ROW_22311" vbProcedure="false">Sheet1!$B$174</definedName>
    <definedName function="false" hidden="false" localSheetId="1" name="QB_ROW_23021" vbProcedure="false">Sheet1!$C$120</definedName>
    <definedName function="false" hidden="false" localSheetId="1" name="QB_ROW_23321" vbProcedure="false">Sheet1!$C$145</definedName>
    <definedName function="false" hidden="false" localSheetId="1" name="QB_ROW_24021" vbProcedure="false">Sheet1!$C$146</definedName>
    <definedName function="false" hidden="false" localSheetId="1" name="QB_ROW_24250" vbProcedure="false">Sheet1!$F$64</definedName>
    <definedName function="false" hidden="false" localSheetId="1" name="QB_ROW_24321" vbProcedure="false">Sheet1!$C$173</definedName>
    <definedName function="false" hidden="false" localSheetId="1" name="QB_ROW_29250" vbProcedure="false">Sheet1!$F$77</definedName>
    <definedName function="false" hidden="false" localSheetId="1" name="QB_ROW_33250" vbProcedure="false">Sheet1!$F$28</definedName>
    <definedName function="false" hidden="false" localSheetId="1" name="QB_ROW_34250" vbProcedure="false">Sheet1!$F$68</definedName>
    <definedName function="false" hidden="false" localSheetId="1" name="QB_ROW_38250" vbProcedure="false">Sheet1!$F$85</definedName>
    <definedName function="false" hidden="false" localSheetId="1" name="QB_ROW_39250" vbProcedure="false">Sheet1!$F$86</definedName>
    <definedName function="false" hidden="false" localSheetId="1" name="QB_ROW_40040" vbProcedure="false">Sheet1!$E$50</definedName>
    <definedName function="false" hidden="false" localSheetId="1" name="QB_ROW_40340" vbProcedure="false">Sheet1!$E$55</definedName>
    <definedName function="false" hidden="false" localSheetId="1" name="QB_ROW_41250" vbProcedure="false">Sheet1!$F$33</definedName>
    <definedName function="false" hidden="false" localSheetId="1" name="QB_ROW_44250" vbProcedure="false">Sheet1!$F$34</definedName>
    <definedName function="false" hidden="false" localSheetId="1" name="QB_ROW_45250" vbProcedure="false">Sheet1!$F$35</definedName>
    <definedName function="false" hidden="false" localSheetId="1" name="QB_ROW_457250" vbProcedure="false">Sheet1!$F$52</definedName>
    <definedName function="false" hidden="false" localSheetId="1" name="QB_ROW_463240" vbProcedure="false">Sheet1!$E$136</definedName>
    <definedName function="false" hidden="false" localSheetId="1" name="QB_ROW_469040" vbProcedure="false">Sheet1!$E$148</definedName>
    <definedName function="false" hidden="false" localSheetId="1" name="QB_ROW_469340" vbProcedure="false">Sheet1!$E$156</definedName>
    <definedName function="false" hidden="false" localSheetId="1" name="QB_ROW_47040" vbProcedure="false">Sheet1!$E$79</definedName>
    <definedName function="false" hidden="false" localSheetId="1" name="QB_ROW_47340" vbProcedure="false">Sheet1!$E$92</definedName>
    <definedName function="false" hidden="false" localSheetId="1" name="QB_ROW_480250" vbProcedure="false">Sheet1!$F$31</definedName>
    <definedName function="false" hidden="false" localSheetId="1" name="QB_ROW_481250" vbProcedure="false">Sheet1!$F$75</definedName>
    <definedName function="false" hidden="false" localSheetId="1" name="QB_ROW_482250" vbProcedure="false">Sheet1!$F$69</definedName>
    <definedName function="false" hidden="false" localSheetId="1" name="QB_ROW_48250" vbProcedure="false">Sheet1!$F$89</definedName>
    <definedName function="false" hidden="false" localSheetId="1" name="QB_ROW_486040" vbProcedure="false">Sheet1!$E$26</definedName>
    <definedName function="false" hidden="false" localSheetId="1" name="QB_ROW_486340" vbProcedure="false">Sheet1!$E$36</definedName>
    <definedName function="false" hidden="false" localSheetId="1" name="QB_ROW_49260" vbProcedure="false">Sheet1!$G$82</definedName>
    <definedName function="false" hidden="false" localSheetId="1" name="QB_ROW_496250" vbProcedure="false">Sheet1!$F$152</definedName>
    <definedName function="false" hidden="false" localSheetId="1" name="QB_ROW_498250" vbProcedure="false">Sheet1!$F$154</definedName>
    <definedName function="false" hidden="false" localSheetId="1" name="QB_ROW_506250" vbProcedure="false">Sheet1!$F$76</definedName>
    <definedName function="false" hidden="false" localSheetId="1" name="QB_ROW_507250" vbProcedure="false">Sheet1!$F$70</definedName>
    <definedName function="false" hidden="false" localSheetId="1" name="QB_ROW_509250" vbProcedure="false">Sheet1!$F$73</definedName>
    <definedName function="false" hidden="false" localSheetId="1" name="QB_ROW_510240" vbProcedure="false">Sheet1!$E$141</definedName>
    <definedName function="false" hidden="false" localSheetId="1" name="QB_ROW_511250" vbProcedure="false">Sheet1!$F$108</definedName>
    <definedName function="false" hidden="false" localSheetId="1" name="QB_ROW_51250" vbProcedure="false">Sheet1!$F$91</definedName>
    <definedName function="false" hidden="false" localSheetId="1" name="QB_ROW_514250" vbProcedure="false">Sheet1!$F$54</definedName>
    <definedName function="false" hidden="false" localSheetId="1" name="QB_ROW_555250" vbProcedure="false">Sheet1!$F$44</definedName>
    <definedName function="false" hidden="false" localSheetId="1" name="QB_ROW_566040" vbProcedure="false">Sheet1!$E$111</definedName>
    <definedName function="false" hidden="false" localSheetId="1" name="QB_ROW_566340" vbProcedure="false">Sheet1!$E$116</definedName>
    <definedName function="false" hidden="false" localSheetId="1" name="QB_ROW_567250" vbProcedure="false">Sheet1!$F$112</definedName>
    <definedName function="false" hidden="false" localSheetId="1" name="QB_ROW_568040" vbProcedure="false">Sheet1!$E$101</definedName>
    <definedName function="false" hidden="false" localSheetId="1" name="QB_ROW_568340" vbProcedure="false">Sheet1!$E$110</definedName>
    <definedName function="false" hidden="false" localSheetId="1" name="QB_ROW_570250" vbProcedure="false">Sheet1!$F$98</definedName>
    <definedName function="false" hidden="false" localSheetId="1" name="QB_ROW_571250" vbProcedure="false">Sheet1!$F$74</definedName>
    <definedName function="false" hidden="false" localSheetId="1" name="QB_ROW_572040" vbProcedure="false">Sheet1!$E$61</definedName>
    <definedName function="false" hidden="false" localSheetId="1" name="QB_ROW_572340" vbProcedure="false">Sheet1!$E$66</definedName>
    <definedName function="false" hidden="false" localSheetId="1" name="QB_ROW_573250" vbProcedure="false">Sheet1!$F$65</definedName>
    <definedName function="false" hidden="false" localSheetId="1" name="QB_ROW_574250" vbProcedure="false">Sheet1!$F$115</definedName>
    <definedName function="false" hidden="false" localSheetId="1" name="QB_ROW_575250" vbProcedure="false">Sheet1!$F$90</definedName>
    <definedName function="false" hidden="false" localSheetId="1" name="QB_ROW_577250" vbProcedure="false">Sheet1!$F$99</definedName>
    <definedName function="false" hidden="false" localSheetId="1" name="QB_ROW_580250" vbProcedure="false">Sheet1!$F$102</definedName>
    <definedName function="false" hidden="false" localSheetId="1" name="QB_ROW_581250" vbProcedure="false">Sheet1!$F$106</definedName>
    <definedName function="false" hidden="false" localSheetId="1" name="QB_ROW_582250" vbProcedure="false">Sheet1!$F$107</definedName>
    <definedName function="false" hidden="false" localSheetId="1" name="QB_ROW_583040" vbProcedure="false">Sheet1!$E$42</definedName>
    <definedName function="false" hidden="false" localSheetId="1" name="QB_ROW_583340" vbProcedure="false">Sheet1!$E$46</definedName>
    <definedName function="false" hidden="false" localSheetId="1" name="QB_ROW_584250" vbProcedure="false">Sheet1!$F$45</definedName>
    <definedName function="false" hidden="false" localSheetId="1" name="QB_ROW_585250" vbProcedure="false">Sheet1!$F$43</definedName>
    <definedName function="false" hidden="false" localSheetId="1" name="QB_ROW_586040" vbProcedure="false">Sheet1!$E$37</definedName>
    <definedName function="false" hidden="false" localSheetId="1" name="QB_ROW_586340" vbProcedure="false">Sheet1!$E$41</definedName>
    <definedName function="false" hidden="false" localSheetId="1" name="QB_ROW_588250" vbProcedure="false">Sheet1!$F$39</definedName>
    <definedName function="false" hidden="false" localSheetId="1" name="QB_ROW_590250" vbProcedure="false">Sheet1!$F$114</definedName>
    <definedName function="false" hidden="false" localSheetId="1" name="QB_ROW_59040" vbProcedure="false">Sheet1!$E$67</definedName>
    <definedName function="false" hidden="false" localSheetId="1" name="QB_ROW_59340" vbProcedure="false">Sheet1!$E$78</definedName>
    <definedName function="false" hidden="false" localSheetId="1" name="QB_ROW_595040" vbProcedure="false">Sheet1!$E$96</definedName>
    <definedName function="false" hidden="false" localSheetId="1" name="QB_ROW_595340" vbProcedure="false">Sheet1!$E$100</definedName>
    <definedName function="false" hidden="false" localSheetId="1" name="QB_ROW_597250" vbProcedure="false">Sheet1!$F$97</definedName>
    <definedName function="false" hidden="false" localSheetId="1" name="QB_ROW_599050" vbProcedure="false">Sheet1!$F$80</definedName>
    <definedName function="false" hidden="false" localSheetId="1" name="QB_ROW_599350" vbProcedure="false">Sheet1!$F$84</definedName>
    <definedName function="false" hidden="false" localSheetId="1" name="QB_ROW_600240" vbProcedure="false">Sheet1!$E$11</definedName>
    <definedName function="false" hidden="false" localSheetId="1" name="QB_ROW_601260" vbProcedure="false">Sheet1!$G$83</definedName>
    <definedName function="false" hidden="false" localSheetId="1" name="QB_ROW_602250" vbProcedure="false">Sheet1!$F$113</definedName>
    <definedName function="false" hidden="false" localSheetId="1" name="QB_ROW_603250" vbProcedure="false">Sheet1!$F$105</definedName>
    <definedName function="false" hidden="false" localSheetId="1" name="QB_ROW_604250" vbProcedure="false">Sheet1!$F$72</definedName>
    <definedName function="false" hidden="false" localSheetId="1" name="QB_ROW_605250" vbProcedure="false">Sheet1!$F$71</definedName>
    <definedName function="false" hidden="false" localSheetId="1" name="QB_ROW_606250" vbProcedure="false">Sheet1!$F$40</definedName>
    <definedName function="false" hidden="false" localSheetId="1" name="QB_ROW_609250" vbProcedure="false">Sheet1!$F$103</definedName>
    <definedName function="false" hidden="false" localSheetId="1" name="QB_ROW_611250" vbProcedure="false">Sheet1!$F$109</definedName>
    <definedName function="false" hidden="false" localSheetId="1" name="QB_ROW_612250" vbProcedure="false">Sheet1!$F$30</definedName>
    <definedName function="false" hidden="false" localSheetId="1" name="QB_ROW_614250" vbProcedure="false">Sheet1!$F$104</definedName>
    <definedName function="false" hidden="false" localSheetId="1" name="QB_ROW_619240" vbProcedure="false">Sheet1!$E$165</definedName>
    <definedName function="false" hidden="false" localSheetId="1" name="QB_ROW_621240" vbProcedure="false">Sheet1!$E$138</definedName>
    <definedName function="false" hidden="false" localSheetId="1" name="QB_ROW_623240" vbProcedure="false">Sheet1!$E$129</definedName>
    <definedName function="false" hidden="false" localSheetId="1" name="QB_ROW_624240" vbProcedure="false">Sheet1!$E$157</definedName>
    <definedName function="false" hidden="false" localSheetId="1" name="QB_ROW_627240" vbProcedure="false">Sheet1!$E$168</definedName>
    <definedName function="false" hidden="false" localSheetId="1" name="QB_ROW_635260" vbProcedure="false">Sheet1!$G$81</definedName>
    <definedName function="false" hidden="false" localSheetId="1" name="QB_ROW_639250" vbProcedure="false">Sheet1!$F$32</definedName>
    <definedName function="false" hidden="false" localSheetId="1" name="QB_ROW_642250" vbProcedure="false">Sheet1!$F$151</definedName>
    <definedName function="false" hidden="false" localSheetId="1" name="QB_ROW_643250" vbProcedure="false">Sheet1!$F$155</definedName>
    <definedName function="false" hidden="false" localSheetId="1" name="QB_ROW_653030" vbProcedure="false">Sheet1!$D$121</definedName>
    <definedName function="false" hidden="false" localSheetId="1" name="QB_ROW_653330" vbProcedure="false">Sheet1!$D$144</definedName>
    <definedName function="false" hidden="false" localSheetId="1" name="QB_ROW_655240" vbProcedure="false">Sheet1!$E$131</definedName>
    <definedName function="false" hidden="false" localSheetId="1" name="QB_ROW_656240" vbProcedure="false">Sheet1!$E$143</definedName>
    <definedName function="false" hidden="false" localSheetId="1" name="QB_ROW_657240" vbProcedure="false">Sheet1!$E$142</definedName>
    <definedName function="false" hidden="false" localSheetId="1" name="QB_ROW_658240" vbProcedure="false">Sheet1!$E$140</definedName>
    <definedName function="false" hidden="false" localSheetId="1" name="QB_ROW_660240" vbProcedure="false">Sheet1!$E$137</definedName>
    <definedName function="false" hidden="false" localSheetId="1" name="QB_ROW_661030" vbProcedure="false">Sheet1!$D$147</definedName>
    <definedName function="false" hidden="false" localSheetId="1" name="QB_ROW_661330" vbProcedure="false">Sheet1!$D$172</definedName>
    <definedName function="false" hidden="false" localSheetId="1" name="QB_ROW_662240" vbProcedure="false">Sheet1!$E$159</definedName>
    <definedName function="false" hidden="false" localSheetId="1" name="QB_ROW_663240" vbProcedure="false">Sheet1!$E$171</definedName>
    <definedName function="false" hidden="false" localSheetId="1" name="QB_ROW_664240" vbProcedure="false">Sheet1!$E$167</definedName>
    <definedName function="false" hidden="false" localSheetId="1" name="QB_ROW_666240" vbProcedure="false">Sheet1!$E$164</definedName>
    <definedName function="false" hidden="false" localSheetId="1" name="QB_ROW_669240" vbProcedure="false">Sheet1!$E$125</definedName>
    <definedName function="false" hidden="false" localSheetId="1" name="QB_ROW_671240" vbProcedure="false">Sheet1!$E$123</definedName>
    <definedName function="false" hidden="false" localSheetId="1" name="QB_ROW_672240" vbProcedure="false">Sheet1!$E$127</definedName>
    <definedName function="false" hidden="false" localSheetId="1" name="QB_ROW_674240" vbProcedure="false">Sheet1!$E$124</definedName>
    <definedName function="false" hidden="false" localSheetId="1" name="QB_ROW_675240" vbProcedure="false">Sheet1!$E$128</definedName>
    <definedName function="false" hidden="false" localSheetId="1" name="QB_ROW_676240" vbProcedure="false">Sheet1!$E$122</definedName>
    <definedName function="false" hidden="false" localSheetId="1" name="QB_ROW_678250" vbProcedure="false">Sheet1!$F$149</definedName>
    <definedName function="false" hidden="false" localSheetId="1" name="QB_ROW_679250" vbProcedure="false">Sheet1!$F$150</definedName>
    <definedName function="false" hidden="false" localSheetId="1" name="QB_ROW_686240" vbProcedure="false">Sheet1!$E$169</definedName>
    <definedName function="false" hidden="false" localSheetId="1" name="QB_ROW_688240" vbProcedure="false">Sheet1!$E$170</definedName>
    <definedName function="false" hidden="false" localSheetId="1" name="QB_ROW_692250" vbProcedure="false">Sheet1!$F$29</definedName>
    <definedName function="false" hidden="false" localSheetId="1" name="QB_ROW_693250" vbProcedure="false">Sheet1!$F$38</definedName>
    <definedName function="false" hidden="false" localSheetId="1" name="QB_ROW_694250" vbProcedure="false">Sheet1!$F$53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4250" vbProcedure="false">Sheet1!$F$8</definedName>
    <definedName function="false" hidden="false" localSheetId="1" name="QB_ROW_705240" vbProcedure="false">Sheet1!$E$133</definedName>
    <definedName function="false" hidden="false" localSheetId="1" name="QB_ROW_706240" vbProcedure="false">Sheet1!$E$161</definedName>
    <definedName function="false" hidden="false" localSheetId="1" name="QB_ROW_715240" vbProcedure="false">Sheet1!$E$130</definedName>
    <definedName function="false" hidden="false" localSheetId="1" name="QB_ROW_716240" vbProcedure="false">Sheet1!$E$158</definedName>
    <definedName function="false" hidden="false" localSheetId="1" name="QB_ROW_724240" vbProcedure="false">Sheet1!$E$139</definedName>
    <definedName function="false" hidden="false" localSheetId="1" name="QB_ROW_725240" vbProcedure="false">Sheet1!$E$166</definedName>
    <definedName function="false" hidden="false" localSheetId="1" name="QB_ROW_729040" vbProcedure="false">Sheet1!$E$93</definedName>
    <definedName function="false" hidden="false" localSheetId="1" name="QB_ROW_729340" vbProcedure="false">Sheet1!$E$95</definedName>
    <definedName function="false" hidden="false" localSheetId="1" name="QB_ROW_730250" vbProcedure="false">Sheet1!$F$94</definedName>
    <definedName function="false" hidden="false" localSheetId="1" name="QB_ROW_734250" vbProcedure="false">Sheet1!$F$19</definedName>
    <definedName function="false" hidden="false" localSheetId="1" name="QB_ROW_736040" vbProcedure="false">Sheet1!$E$47</definedName>
    <definedName function="false" hidden="false" localSheetId="1" name="QB_ROW_736340" vbProcedure="false">Sheet1!$E$49</definedName>
    <definedName function="false" hidden="false" localSheetId="1" name="QB_ROW_737250" vbProcedure="false">Sheet1!$F$48</definedName>
    <definedName function="false" hidden="false" localSheetId="1" name="QB_ROW_748250" vbProcedure="false">Sheet1!$F$20</definedName>
    <definedName function="false" hidden="false" localSheetId="1" name="QB_ROW_750240" vbProcedure="false">Sheet1!$E$22</definedName>
    <definedName function="false" hidden="false" localSheetId="1" name="QB_ROW_751250" vbProcedure="false">Sheet1!$F$17</definedName>
    <definedName function="false" hidden="false" localSheetId="1" name="QB_ROW_752250" vbProcedure="false">Sheet1!$F$18</definedName>
    <definedName function="false" hidden="false" localSheetId="1" name="QB_ROW_753250" vbProcedure="false">Sheet1!$F$14</definedName>
    <definedName function="false" hidden="false" localSheetId="1" name="QB_ROW_759250" vbProcedure="false">Sheet1!$F$63</definedName>
    <definedName function="false" hidden="false" localSheetId="1" name="QB_ROW_764040" vbProcedure="false">Sheet1!$E$12</definedName>
    <definedName function="false" hidden="false" localSheetId="1" name="QB_ROW_764340" vbProcedure="false">Sheet1!$E$15</definedName>
    <definedName function="false" hidden="false" localSheetId="1" name="QB_ROW_765250" vbProcedure="false">Sheet1!$F$13</definedName>
    <definedName function="false" hidden="false" localSheetId="1" name="QB_ROW_766250" vbProcedure="false">Sheet1!$F$87</definedName>
    <definedName function="false" hidden="false" localSheetId="1" name="QB_ROW_767250" vbProcedure="false">Sheet1!$F$88</definedName>
    <definedName function="false" hidden="false" localSheetId="1" name="QB_ROW_768240" vbProcedure="false">Sheet1!$E$134</definedName>
    <definedName function="false" hidden="false" localSheetId="1" name="QB_ROW_769240" vbProcedure="false">Sheet1!$E$135</definedName>
    <definedName function="false" hidden="false" localSheetId="1" name="QB_ROW_770240" vbProcedure="false">Sheet1!$E$162</definedName>
    <definedName function="false" hidden="false" localSheetId="1" name="QB_ROW_771240" vbProcedure="false">Sheet1!$E$163</definedName>
    <definedName function="false" hidden="false" localSheetId="1" name="QB_ROW_774240" vbProcedure="false">Sheet1!$E$126</definedName>
    <definedName function="false" hidden="false" localSheetId="1" name="QB_ROW_775250" vbProcedure="false">Sheet1!$F$153</definedName>
    <definedName function="false" hidden="false" localSheetId="1" name="QB_ROW_781240" vbProcedure="false">Sheet1!$E$132</definedName>
    <definedName function="false" hidden="false" localSheetId="1" name="QB_ROW_782240" vbProcedure="false">Sheet1!$E$160</definedName>
    <definedName function="false" hidden="false" localSheetId="1" name="QB_ROW_86321" vbProcedure="false">Sheet1!$C$24</definedName>
    <definedName function="false" hidden="false" localSheetId="1" name="_xlnm.Print_Titles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<sst xmlns="http://schemas.openxmlformats.org/spreadsheetml/2006/main" count="176" uniqueCount="158">
  <si>
    <t xml:space="preserve">Jan - Dec 19</t>
  </si>
  <si>
    <t xml:space="preserve">Budget</t>
  </si>
  <si>
    <t xml:space="preserve">Line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</si>
  <si>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</si>
  <si>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</si>
  <si>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</si>
  <si>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</si>
  <si>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</si>
  <si>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</si>
  <si>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</si>
  <si>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</si>
  <si>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</si>
  <si>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</si>
  <si>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</si>
  <si>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</si>
  <si>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</si>
  <si>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</si>
  <si>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</si>
  <si>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</si>
  <si>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</si>
  <si>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</si>
  <si>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</si>
  <si>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</si>
  <si>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</si>
  <si>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</si>
  <si>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</si>
  <si>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</si>
  <si>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</si>
  <si>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</si>
  <si>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</si>
  <si>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</si>
  <si>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</si>
  <si>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</si>
  <si>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</si>
  <si>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</si>
  <si>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</si>
  <si>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</si>
  <si>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</si>
  <si>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</si>
  <si>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</si>
  <si>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Shepherding</t>
  </si>
  <si>
    <t xml:space="preserve">Total Adult Discipleship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</si>
  <si>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</si>
  <si>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</si>
  <si>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</si>
  <si>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</si>
  <si>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</si>
  <si>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Memorial Fund Loan Repayment</t>
  </si>
  <si>
    <t xml:space="preserve">Loan Payment Memorial Fund</t>
  </si>
  <si>
    <t xml:space="preserve">Total Memorial Fund Loan Repayment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</si>
  <si>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</si>
  <si>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</si>
  <si>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</si>
  <si>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</si>
  <si>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</si>
  <si>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</si>
  <si>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</si>
  <si>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</si>
  <si>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</si>
  <si>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</si>
  <si>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</si>
  <si>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</si>
  <si>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</si>
  <si>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Moving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</si>
  <si>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</si>
  <si>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</si>
  <si>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</si>
  <si>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</si>
  <si>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</si>
  <si>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</si>
  <si>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</si>
  <si>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</si>
  <si>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</si>
  <si>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</si>
  <si>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</si>
  <si>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</si>
  <si>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</si>
  <si>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</si>
  <si>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</si>
  <si>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</si>
  <si>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</si>
  <si>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</si>
  <si>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</si>
  <si>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</si>
  <si>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</si>
  <si>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</si>
  <si>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</si>
  <si>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</si>
  <si>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</si>
  <si>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</si>
  <si>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Second Site</t>
  </si>
  <si>
    <t xml:space="preserve">Total Second Site</t>
  </si>
  <si>
    <t xml:space="preserve">Technology</t>
  </si>
  <si>
    <t xml:space="preserve">AV Booth &amp; Equipment</t>
  </si>
  <si>
    <t xml:space="preserve">Equipment Replacement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</si>
  <si>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</si>
  <si>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</si>
  <si>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</si>
  <si>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</si>
  <si>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</si>
  <si>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</si>
  <si>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</si>
  <si>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</si>
  <si>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</si>
  <si>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</si>
  <si>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</si>
  <si>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</si>
  <si>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</si>
  <si>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</si>
  <si>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</si>
  <si>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</si>
  <si>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</si>
  <si>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</si>
  <si>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</si>
  <si>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</si>
  <si>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</si>
  <si>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</si>
  <si>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Foundation Building Projects %</t>
  </si>
  <si>
    <t xml:space="preserve">Foundation Evangelism %</t>
  </si>
  <si>
    <t xml:space="preserve">Foundation FVL %</t>
  </si>
  <si>
    <t xml:space="preserve">Foundation Ministry %</t>
  </si>
  <si>
    <t xml:space="preserve">Foundation Morg. Stan. to WELS</t>
  </si>
  <si>
    <t xml:space="preserve">Foundation Public Min. Scholr %</t>
  </si>
  <si>
    <t xml:space="preserve">Foundation WELS %</t>
  </si>
  <si>
    <t xml:space="preserve">Freewill Offering Pass Through</t>
  </si>
  <si>
    <t xml:space="preserve">Funeral &amp; Card Sales</t>
  </si>
  <si>
    <t xml:space="preserve">FVL LTCC &amp; Extra  Mbr Offerings</t>
  </si>
  <si>
    <t xml:space="preserve">Gateways to Growth</t>
  </si>
  <si>
    <t xml:space="preserve">GriefShare</t>
  </si>
  <si>
    <t xml:space="preserve">Insurance Church Claim 2019</t>
  </si>
  <si>
    <t xml:space="preserve">Insurance Duplex Claim 2019</t>
  </si>
  <si>
    <t xml:space="preserve">Memorial Fund Interest (599)</t>
  </si>
  <si>
    <t xml:space="preserve">Memorials Received from Members</t>
  </si>
  <si>
    <t xml:space="preserve">Mmbr/Nonmbr Benevolence Choice$</t>
  </si>
  <si>
    <t xml:space="preserve">School Roof Repair</t>
  </si>
  <si>
    <t xml:space="preserve">STM Mission Partner Offerings</t>
  </si>
  <si>
    <t xml:space="preserve">Tuition Scrip Earnings</t>
  </si>
  <si>
    <t xml:space="preserve">Underground Childrens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</si>
  <si>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</si>
  <si>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</si>
  <si>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</si>
  <si>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</si>
  <si>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</si>
  <si>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Foundation</t>
  </si>
  <si>
    <t xml:space="preserve">Total Foundation</t>
  </si>
  <si>
    <t xml:space="preserve">Freewill Offerings Pass Through</t>
  </si>
  <si>
    <t xml:space="preserve">FVL Member Offerings</t>
  </si>
  <si>
    <t xml:space="preserve">Memorials Rec'd from Members</t>
  </si>
  <si>
    <t xml:space="preserve">School Roof Repairs</t>
  </si>
  <si>
    <t xml:space="preserve">STM Mission Partner</t>
  </si>
  <si>
    <t xml:space="preserve">Tuition Scrip</t>
  </si>
  <si>
    <t xml:space="preserve">Underground Children's Offering</t>
  </si>
  <si>
    <t xml:space="preserve">United Community Expenses</t>
  </si>
  <si>
    <t xml:space="preserve">WELS Member Offerings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</si>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</sst>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K6" activeCellId="0" sqref="K6"/>
    </sheetView>
  </sheetViews>
  <sheetFormatPr defaultRowHeight="15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6.71"/>
    <col collapsed="false" customWidth="true" hidden="false" outlineLevel="0" max="8" min="8" style="3" width="10.14"/>
    <col collapsed="false" customWidth="true" hidden="false" outlineLevel="0" max="9" min="9" style="3" width="2.29"/>
    <col collapsed="false" customWidth="true" hidden="false" outlineLevel="0" max="10" min="10" style="3" width="8.71"/>
    <col collapsed="false" customWidth="true" hidden="false" outlineLevel="0" max="1025" min="11" style="0" width="8.67"/>
  </cols>
  <sheetData>
    <row r="1" customFormat="false" ht="15.75" hidden="false" customHeight="false" outlineLevel="0" collapsed="false">
      <c r="A1" s="4"/>
      <c r="B1" s="4"/>
      <c r="C1" s="4"/>
      <c r="D1" s="4"/>
      <c r="E1" s="4"/>
      <c r="F1" s="4"/>
      <c r="G1" s="4"/>
      <c r="H1" s="5"/>
      <c r="I1" s="6"/>
      <c r="J1" s="5"/>
    </row>
    <row r="2" s="10" customFormat="true" ht="16.5" hidden="false" customHeight="false" outlineLevel="0" collapsed="false">
      <c r="A2" s="7"/>
      <c r="B2" s="7"/>
      <c r="C2" s="7"/>
      <c r="D2" s="7"/>
      <c r="E2" s="7"/>
      <c r="F2" s="7"/>
      <c r="G2" s="7"/>
      <c r="H2" s="8" t="s">
        <v>0</v>
      </c>
      <c r="I2" s="9"/>
      <c r="J2" s="8" t="s">
        <v>1</v>
      </c>
      <c r="K2" s="10" t="s">
        <v>2</v>
      </c>
    </row>
    <row r="3" customFormat="false" ht="15.75" hidden="false" customHeight="false" outlineLevel="0" collapsed="false">
      <c r="A3" s="4"/>
      <c r="B3" s="4" t="s">
        <v>3</v>
      </c>
      <c r="C3" s="4"/>
      <c r="D3" s="4"/>
      <c r="E3" s="4"/>
      <c r="F3" s="4"/>
      <c r="G3" s="4"/>
      <c r="H3" s="11"/>
      <c r="I3" s="12"/>
      <c r="J3" s="11"/>
    </row>
    <row r="4" customFormat="false" ht="15" hidden="false" customHeight="false" outlineLevel="0" collapsed="false">
      <c r="A4" s="4"/>
      <c r="B4" s="4"/>
      <c r="C4" s="4"/>
      <c r="D4" s="4" t="s">
        <v>4</v>
      </c>
      <c r="E4" s="4"/>
      <c r="F4" s="4"/>
      <c r="G4" s="4"/>
      <c r="H4" s="11"/>
      <c r="I4" s="12"/>
      <c r="J4" s="11"/>
    </row>
    <row r="5" customFormat="false" ht="15" hidden="false" customHeight="false" outlineLevel="0" collapsed="false">
      <c r="A5" s="4"/>
      <c r="B5" s="4"/>
      <c r="C5" s="4"/>
      <c r="D5" s="4"/>
      <c r="E5" s="4" t="s">
        <v>5</v>
      </c>
      <c r="F5" s="4"/>
      <c r="G5" s="4"/>
      <c r="H5" s="11"/>
      <c r="I5" s="12"/>
      <c r="J5" s="11"/>
    </row>
    <row r="6" customFormat="false" ht="13.8" hidden="false" customHeight="false" outlineLevel="0" collapsed="false">
      <c r="A6" s="4"/>
      <c r="B6" s="4"/>
      <c r="C6" s="4"/>
      <c r="D6" s="4"/>
      <c r="E6" s="4"/>
      <c r="F6" s="4" t="s">
        <v>6</v>
      </c>
      <c r="G6" s="4"/>
      <c r="H6" s="11" t="n">
        <v>2756</v>
      </c>
      <c r="I6" s="12"/>
      <c r="J6" s="11" t="n">
        <v>1500</v>
      </c>
      <c r="K6" s="0" t="n">
        <f aca="false">IF(H6="","",COUNT(H$6:H6))</f>
        <v>1</v>
      </c>
    </row>
    <row r="7" customFormat="false" ht="13.8" hidden="false" customHeight="false" outlineLevel="0" collapsed="false">
      <c r="A7" s="4"/>
      <c r="B7" s="4"/>
      <c r="C7" s="4"/>
      <c r="D7" s="4"/>
      <c r="E7" s="4"/>
      <c r="F7" s="4" t="s">
        <v>7</v>
      </c>
      <c r="G7" s="4"/>
      <c r="H7" s="11" t="n">
        <v>1635</v>
      </c>
      <c r="I7" s="12"/>
      <c r="J7" s="11" t="n">
        <v>900</v>
      </c>
      <c r="K7" s="0" t="n">
        <f aca="false">IF(H7="","",COUNT(H$6:H7))</f>
        <v>2</v>
      </c>
    </row>
    <row r="8" customFormat="false" ht="13.8" hidden="false" customHeight="false" outlineLevel="0" collapsed="false">
      <c r="A8" s="4"/>
      <c r="B8" s="4"/>
      <c r="C8" s="4"/>
      <c r="D8" s="4"/>
      <c r="E8" s="4"/>
      <c r="F8" s="4" t="s">
        <v>8</v>
      </c>
      <c r="G8" s="4"/>
      <c r="H8" s="11" t="n">
        <v>8650</v>
      </c>
      <c r="I8" s="12"/>
      <c r="J8" s="11" t="n">
        <v>8650</v>
      </c>
      <c r="K8" s="0" t="n">
        <f aca="false">IF(H8="","",COUNT(H$6:H8))</f>
        <v>3</v>
      </c>
    </row>
    <row r="9" customFormat="false" ht="13.8" hidden="false" customHeight="false" outlineLevel="0" collapsed="false">
      <c r="A9" s="4"/>
      <c r="B9" s="4"/>
      <c r="C9" s="4"/>
      <c r="D9" s="4"/>
      <c r="E9" s="4"/>
      <c r="F9" s="4" t="s">
        <v>9</v>
      </c>
      <c r="G9" s="4"/>
      <c r="H9" s="13" t="n">
        <v>401887.93</v>
      </c>
      <c r="I9" s="12"/>
      <c r="J9" s="13" t="n">
        <v>410000</v>
      </c>
      <c r="K9" s="0" t="n">
        <f aca="false">IF(H9="","",COUNT(H$6:H9))</f>
        <v>4</v>
      </c>
    </row>
    <row r="10" customFormat="false" ht="13.8" hidden="false" customHeight="false" outlineLevel="0" collapsed="false">
      <c r="A10" s="4"/>
      <c r="B10" s="4"/>
      <c r="C10" s="4"/>
      <c r="D10" s="4"/>
      <c r="E10" s="4" t="s">
        <v>10</v>
      </c>
      <c r="F10" s="4"/>
      <c r="G10" s="4"/>
      <c r="H10" s="11" t="n">
        <f aca="false">ROUND(SUM(H5:H9),5)</f>
        <v>414928.93</v>
      </c>
      <c r="I10" s="12"/>
      <c r="J10" s="11" t="n">
        <f aca="false">ROUND(SUM(J5:J9),5)</f>
        <v>421050</v>
      </c>
      <c r="K10" s="0" t="n">
        <f aca="false">IF(H10="","",COUNT(H$6:H10))</f>
        <v>5</v>
      </c>
    </row>
    <row r="11" customFormat="false" ht="13.8" hidden="false" customHeight="false" outlineLevel="0" collapsed="false">
      <c r="A11" s="4"/>
      <c r="B11" s="4"/>
      <c r="C11" s="4"/>
      <c r="D11" s="4"/>
      <c r="E11" s="4" t="s">
        <v>11</v>
      </c>
      <c r="F11" s="4"/>
      <c r="G11" s="4"/>
      <c r="H11" s="11" t="n">
        <v>9965</v>
      </c>
      <c r="I11" s="12"/>
      <c r="J11" s="11" t="n">
        <v>10380</v>
      </c>
      <c r="K11" s="0" t="n">
        <f aca="false">IF(H11="","",COUNT(H$6:H11))</f>
        <v>6</v>
      </c>
    </row>
    <row r="12" customFormat="false" ht="13.8" hidden="false" customHeight="false" outlineLevel="0" collapsed="false">
      <c r="A12" s="4"/>
      <c r="B12" s="4"/>
      <c r="C12" s="4"/>
      <c r="D12" s="4"/>
      <c r="E12" s="4" t="s">
        <v>12</v>
      </c>
      <c r="F12" s="4"/>
      <c r="G12" s="4"/>
      <c r="H12" s="11"/>
      <c r="I12" s="12"/>
      <c r="J12" s="11"/>
      <c r="K12" s="0" t="str">
        <f aca="false">IF(H12="","",COUNT(H$6:H12))</f>
        <v/>
      </c>
    </row>
    <row r="13" customFormat="false" ht="13.8" hidden="false" customHeight="false" outlineLevel="0" collapsed="false">
      <c r="A13" s="4"/>
      <c r="B13" s="4"/>
      <c r="C13" s="4"/>
      <c r="D13" s="4"/>
      <c r="E13" s="4"/>
      <c r="F13" s="4" t="s">
        <v>13</v>
      </c>
      <c r="G13" s="4"/>
      <c r="H13" s="11" t="n">
        <v>872.75</v>
      </c>
      <c r="I13" s="12"/>
      <c r="J13" s="11" t="n">
        <v>0</v>
      </c>
      <c r="K13" s="0" t="n">
        <f aca="false">IF(H13="","",COUNT(H$6:H13))</f>
        <v>7</v>
      </c>
    </row>
    <row r="14" customFormat="false" ht="13.8" hidden="false" customHeight="false" outlineLevel="0" collapsed="false">
      <c r="A14" s="4"/>
      <c r="B14" s="4"/>
      <c r="C14" s="4"/>
      <c r="D14" s="4"/>
      <c r="E14" s="4"/>
      <c r="F14" s="4" t="s">
        <v>14</v>
      </c>
      <c r="G14" s="4"/>
      <c r="H14" s="13" t="n">
        <v>4215.67</v>
      </c>
      <c r="I14" s="12"/>
      <c r="J14" s="13" t="n">
        <v>0</v>
      </c>
      <c r="K14" s="0" t="n">
        <f aca="false">IF(H14="","",COUNT(H$6:H14))</f>
        <v>8</v>
      </c>
    </row>
    <row r="15" customFormat="false" ht="13.8" hidden="false" customHeight="false" outlineLevel="0" collapsed="false">
      <c r="A15" s="4"/>
      <c r="B15" s="4"/>
      <c r="C15" s="4"/>
      <c r="D15" s="4"/>
      <c r="E15" s="4" t="s">
        <v>15</v>
      </c>
      <c r="F15" s="4"/>
      <c r="G15" s="4"/>
      <c r="H15" s="11" t="n">
        <f aca="false">ROUND(SUM(H12:H14),5)</f>
        <v>5088.42</v>
      </c>
      <c r="I15" s="12"/>
      <c r="J15" s="11" t="n">
        <f aca="false">ROUND(SUM(J12:J14),5)</f>
        <v>0</v>
      </c>
      <c r="K15" s="0" t="n">
        <f aca="false">IF(H15="","",COUNT(H$6:H15))</f>
        <v>9</v>
      </c>
    </row>
    <row r="16" customFormat="false" ht="13.8" hidden="false" customHeight="false" outlineLevel="0" collapsed="false">
      <c r="A16" s="4"/>
      <c r="B16" s="4"/>
      <c r="C16" s="4"/>
      <c r="D16" s="4"/>
      <c r="E16" s="4" t="s">
        <v>16</v>
      </c>
      <c r="F16" s="4"/>
      <c r="G16" s="4"/>
      <c r="H16" s="11"/>
      <c r="I16" s="12"/>
      <c r="J16" s="11"/>
      <c r="K16" s="0" t="str">
        <f aca="false">IF(H16="","",COUNT(H$6:H16))</f>
        <v/>
      </c>
    </row>
    <row r="17" customFormat="false" ht="13.8" hidden="false" customHeight="false" outlineLevel="0" collapsed="false">
      <c r="A17" s="4"/>
      <c r="B17" s="4"/>
      <c r="C17" s="4"/>
      <c r="D17" s="4"/>
      <c r="E17" s="4"/>
      <c r="F17" s="4" t="s">
        <v>17</v>
      </c>
      <c r="G17" s="4"/>
      <c r="H17" s="11" t="n">
        <v>1200</v>
      </c>
      <c r="I17" s="12"/>
      <c r="J17" s="11" t="n">
        <v>1200</v>
      </c>
      <c r="K17" s="0" t="n">
        <f aca="false">IF(H17="","",COUNT(H$6:H17))</f>
        <v>10</v>
      </c>
    </row>
    <row r="18" customFormat="false" ht="13.8" hidden="false" customHeight="false" outlineLevel="0" collapsed="false">
      <c r="A18" s="4"/>
      <c r="B18" s="4"/>
      <c r="C18" s="4"/>
      <c r="D18" s="4"/>
      <c r="E18" s="4"/>
      <c r="F18" s="4" t="s">
        <v>18</v>
      </c>
      <c r="G18" s="4"/>
      <c r="H18" s="11" t="n">
        <v>3177</v>
      </c>
      <c r="I18" s="12"/>
      <c r="J18" s="11" t="n">
        <v>1270</v>
      </c>
      <c r="K18" s="0" t="n">
        <f aca="false">IF(H18="","",COUNT(H$6:H18))</f>
        <v>11</v>
      </c>
    </row>
    <row r="19" customFormat="false" ht="13.8" hidden="false" customHeight="false" outlineLevel="0" collapsed="false">
      <c r="A19" s="4"/>
      <c r="B19" s="4"/>
      <c r="C19" s="4"/>
      <c r="D19" s="4"/>
      <c r="E19" s="4"/>
      <c r="F19" s="4" t="s">
        <v>19</v>
      </c>
      <c r="G19" s="4"/>
      <c r="H19" s="11" t="n">
        <v>2760</v>
      </c>
      <c r="I19" s="12"/>
      <c r="J19" s="11" t="n">
        <v>2760</v>
      </c>
      <c r="K19" s="0" t="n">
        <f aca="false">IF(H19="","",COUNT(H$6:H19))</f>
        <v>12</v>
      </c>
    </row>
    <row r="20" customFormat="false" ht="13.8" hidden="false" customHeight="false" outlineLevel="0" collapsed="false">
      <c r="A20" s="4"/>
      <c r="B20" s="4"/>
      <c r="C20" s="4"/>
      <c r="D20" s="4"/>
      <c r="E20" s="4"/>
      <c r="F20" s="4" t="s">
        <v>20</v>
      </c>
      <c r="G20" s="4"/>
      <c r="H20" s="13" t="n">
        <v>40</v>
      </c>
      <c r="I20" s="12"/>
      <c r="J20" s="13" t="n">
        <v>70</v>
      </c>
      <c r="K20" s="0" t="n">
        <f aca="false">IF(H20="","",COUNT(H$6:H20))</f>
        <v>13</v>
      </c>
    </row>
    <row r="21" customFormat="false" ht="13.8" hidden="false" customHeight="false" outlineLevel="0" collapsed="false">
      <c r="A21" s="4"/>
      <c r="B21" s="4"/>
      <c r="C21" s="4"/>
      <c r="D21" s="4"/>
      <c r="E21" s="4" t="s">
        <v>21</v>
      </c>
      <c r="F21" s="4"/>
      <c r="G21" s="4"/>
      <c r="H21" s="11" t="n">
        <f aca="false">ROUND(SUM(H16:H20),5)</f>
        <v>7177</v>
      </c>
      <c r="I21" s="12"/>
      <c r="J21" s="11" t="n">
        <f aca="false">ROUND(SUM(J16:J20),5)</f>
        <v>5300</v>
      </c>
      <c r="K21" s="0" t="n">
        <f aca="false">IF(H21="","",COUNT(H$6:H21))</f>
        <v>14</v>
      </c>
    </row>
    <row r="22" customFormat="false" ht="13.8" hidden="false" customHeight="false" outlineLevel="0" collapsed="false">
      <c r="A22" s="4"/>
      <c r="B22" s="4"/>
      <c r="C22" s="4"/>
      <c r="D22" s="4"/>
      <c r="E22" s="4" t="s">
        <v>22</v>
      </c>
      <c r="F22" s="4"/>
      <c r="G22" s="4"/>
      <c r="H22" s="14" t="n">
        <v>0</v>
      </c>
      <c r="I22" s="12"/>
      <c r="J22" s="14" t="n">
        <v>4360</v>
      </c>
      <c r="K22" s="0" t="n">
        <f aca="false">IF(H22="","",COUNT(H$6:H22))</f>
        <v>15</v>
      </c>
    </row>
    <row r="23" customFormat="false" ht="13.8" hidden="false" customHeight="false" outlineLevel="0" collapsed="false">
      <c r="A23" s="4"/>
      <c r="B23" s="4"/>
      <c r="C23" s="4"/>
      <c r="D23" s="4" t="s">
        <v>23</v>
      </c>
      <c r="E23" s="4"/>
      <c r="F23" s="4"/>
      <c r="G23" s="4"/>
      <c r="H23" s="15" t="n">
        <f aca="false">ROUND(H4+SUM(H10:H11)+H15+SUM(H21:H22),5)</f>
        <v>437159.35</v>
      </c>
      <c r="I23" s="12"/>
      <c r="J23" s="15" t="n">
        <f aca="false">ROUND(J4+SUM(J10:J11)+J15+SUM(J21:J22),5)</f>
        <v>441090</v>
      </c>
      <c r="K23" s="0" t="n">
        <f aca="false">IF(H23="","",COUNT(H$6:H23))</f>
        <v>16</v>
      </c>
    </row>
    <row r="24" customFormat="false" ht="13.8" hidden="false" customHeight="false" outlineLevel="0" collapsed="false">
      <c r="A24" s="4"/>
      <c r="B24" s="4"/>
      <c r="C24" s="4" t="s">
        <v>24</v>
      </c>
      <c r="D24" s="4"/>
      <c r="E24" s="4"/>
      <c r="F24" s="4"/>
      <c r="G24" s="4"/>
      <c r="H24" s="11" t="n">
        <f aca="false">H23</f>
        <v>437159.35</v>
      </c>
      <c r="I24" s="12"/>
      <c r="J24" s="11" t="n">
        <f aca="false">J23</f>
        <v>441090</v>
      </c>
      <c r="K24" s="0" t="n">
        <f aca="false">IF(H24="","",COUNT(H$6:H24))</f>
        <v>17</v>
      </c>
    </row>
    <row r="25" customFormat="false" ht="13.8" hidden="false" customHeight="false" outlineLevel="0" collapsed="false">
      <c r="A25" s="4"/>
      <c r="B25" s="4"/>
      <c r="C25" s="4"/>
      <c r="D25" s="4" t="s">
        <v>25</v>
      </c>
      <c r="E25" s="4"/>
      <c r="F25" s="4"/>
      <c r="G25" s="4"/>
      <c r="H25" s="11"/>
      <c r="I25" s="12"/>
      <c r="J25" s="11"/>
      <c r="K25" s="0" t="str">
        <f aca="false">IF(H25="","",COUNT(H$6:H25))</f>
        <v/>
      </c>
    </row>
    <row r="26" customFormat="false" ht="13.8" hidden="false" customHeight="false" outlineLevel="0" collapsed="false">
      <c r="A26" s="4"/>
      <c r="B26" s="4"/>
      <c r="C26" s="4"/>
      <c r="D26" s="4"/>
      <c r="E26" s="4" t="s">
        <v>26</v>
      </c>
      <c r="F26" s="4"/>
      <c r="G26" s="4"/>
      <c r="H26" s="11"/>
      <c r="I26" s="12"/>
      <c r="J26" s="11"/>
      <c r="K26" s="0" t="str">
        <f aca="false">IF(H26="","",COUNT(H$6:H26))</f>
        <v/>
      </c>
    </row>
    <row r="27" customFormat="false" ht="13.8" hidden="false" customHeight="false" outlineLevel="0" collapsed="false">
      <c r="A27" s="4"/>
      <c r="B27" s="4"/>
      <c r="C27" s="4"/>
      <c r="D27" s="4"/>
      <c r="E27" s="4"/>
      <c r="F27" s="4" t="s">
        <v>27</v>
      </c>
      <c r="G27" s="4"/>
      <c r="H27" s="11" t="n">
        <v>527.13</v>
      </c>
      <c r="I27" s="12"/>
      <c r="J27" s="11" t="n">
        <v>550</v>
      </c>
      <c r="K27" s="0" t="n">
        <f aca="false">IF(H27="","",COUNT(H$6:H27))</f>
        <v>18</v>
      </c>
    </row>
    <row r="28" customFormat="false" ht="13.8" hidden="false" customHeight="false" outlineLevel="0" collapsed="false">
      <c r="A28" s="4"/>
      <c r="B28" s="4"/>
      <c r="C28" s="4"/>
      <c r="D28" s="4"/>
      <c r="E28" s="4"/>
      <c r="F28" s="4" t="s">
        <v>28</v>
      </c>
      <c r="G28" s="4"/>
      <c r="H28" s="11" t="n">
        <v>11512.5</v>
      </c>
      <c r="I28" s="12"/>
      <c r="J28" s="11" t="n">
        <v>12850</v>
      </c>
      <c r="K28" s="0" t="n">
        <f aca="false">IF(H28="","",COUNT(H$6:H28))</f>
        <v>19</v>
      </c>
    </row>
    <row r="29" customFormat="false" ht="13.8" hidden="false" customHeight="false" outlineLevel="0" collapsed="false">
      <c r="A29" s="4"/>
      <c r="B29" s="4"/>
      <c r="C29" s="4"/>
      <c r="D29" s="4"/>
      <c r="E29" s="4"/>
      <c r="F29" s="4" t="s">
        <v>29</v>
      </c>
      <c r="G29" s="4"/>
      <c r="H29" s="11" t="n">
        <v>350</v>
      </c>
      <c r="I29" s="12"/>
      <c r="J29" s="11" t="n">
        <v>350</v>
      </c>
      <c r="K29" s="0" t="n">
        <f aca="false">IF(H29="","",COUNT(H$6:H29))</f>
        <v>20</v>
      </c>
    </row>
    <row r="30" customFormat="false" ht="13.8" hidden="false" customHeight="false" outlineLevel="0" collapsed="false">
      <c r="A30" s="4"/>
      <c r="B30" s="4"/>
      <c r="C30" s="4"/>
      <c r="D30" s="4"/>
      <c r="E30" s="4"/>
      <c r="F30" s="4" t="s">
        <v>30</v>
      </c>
      <c r="G30" s="4"/>
      <c r="H30" s="11" t="n">
        <v>2614</v>
      </c>
      <c r="I30" s="12"/>
      <c r="J30" s="11" t="n">
        <v>1100</v>
      </c>
      <c r="K30" s="0" t="n">
        <f aca="false">IF(H30="","",COUNT(H$6:H30))</f>
        <v>21</v>
      </c>
    </row>
    <row r="31" customFormat="false" ht="13.8" hidden="false" customHeight="false" outlineLevel="0" collapsed="false">
      <c r="A31" s="4"/>
      <c r="B31" s="4"/>
      <c r="C31" s="4"/>
      <c r="D31" s="4"/>
      <c r="E31" s="4"/>
      <c r="F31" s="4" t="s">
        <v>31</v>
      </c>
      <c r="G31" s="4"/>
      <c r="H31" s="11" t="n">
        <v>1033.78</v>
      </c>
      <c r="I31" s="12"/>
      <c r="J31" s="11" t="n">
        <v>1000</v>
      </c>
      <c r="K31" s="0" t="n">
        <f aca="false">IF(H31="","",COUNT(H$6:H31))</f>
        <v>22</v>
      </c>
    </row>
    <row r="32" customFormat="false" ht="13.8" hidden="false" customHeight="false" outlineLevel="0" collapsed="false">
      <c r="A32" s="4"/>
      <c r="B32" s="4"/>
      <c r="C32" s="4"/>
      <c r="D32" s="4"/>
      <c r="E32" s="4"/>
      <c r="F32" s="4" t="s">
        <v>32</v>
      </c>
      <c r="G32" s="4"/>
      <c r="H32" s="11" t="n">
        <v>2023.26</v>
      </c>
      <c r="I32" s="12"/>
      <c r="J32" s="11" t="n">
        <v>2200</v>
      </c>
      <c r="K32" s="0" t="n">
        <f aca="false">IF(H32="","",COUNT(H$6:H32))</f>
        <v>23</v>
      </c>
    </row>
    <row r="33" customFormat="false" ht="13.8" hidden="false" customHeight="false" outlineLevel="0" collapsed="false">
      <c r="A33" s="4"/>
      <c r="B33" s="4"/>
      <c r="C33" s="4"/>
      <c r="D33" s="4"/>
      <c r="E33" s="4"/>
      <c r="F33" s="4" t="s">
        <v>33</v>
      </c>
      <c r="G33" s="4"/>
      <c r="H33" s="11" t="n">
        <v>798.7</v>
      </c>
      <c r="I33" s="12"/>
      <c r="J33" s="11" t="n">
        <v>800</v>
      </c>
      <c r="K33" s="0" t="n">
        <f aca="false">IF(H33="","",COUNT(H$6:H33))</f>
        <v>24</v>
      </c>
    </row>
    <row r="34" customFormat="false" ht="13.8" hidden="false" customHeight="false" outlineLevel="0" collapsed="false">
      <c r="A34" s="4"/>
      <c r="B34" s="4"/>
      <c r="C34" s="4"/>
      <c r="D34" s="4"/>
      <c r="E34" s="4"/>
      <c r="F34" s="4" t="s">
        <v>34</v>
      </c>
      <c r="G34" s="4"/>
      <c r="H34" s="11" t="n">
        <v>7192.61</v>
      </c>
      <c r="I34" s="12"/>
      <c r="J34" s="11" t="n">
        <v>6000</v>
      </c>
      <c r="K34" s="0" t="n">
        <f aca="false">IF(H34="","",COUNT(H$6:H34))</f>
        <v>25</v>
      </c>
    </row>
    <row r="35" customFormat="false" ht="13.8" hidden="false" customHeight="false" outlineLevel="0" collapsed="false">
      <c r="A35" s="4"/>
      <c r="B35" s="4"/>
      <c r="C35" s="4"/>
      <c r="D35" s="4"/>
      <c r="E35" s="4"/>
      <c r="F35" s="4" t="s">
        <v>35</v>
      </c>
      <c r="G35" s="4"/>
      <c r="H35" s="13" t="n">
        <v>1200</v>
      </c>
      <c r="I35" s="12"/>
      <c r="J35" s="13" t="n">
        <v>900</v>
      </c>
      <c r="K35" s="0" t="n">
        <f aca="false">IF(H35="","",COUNT(H$6:H35))</f>
        <v>26</v>
      </c>
    </row>
    <row r="36" customFormat="false" ht="13.8" hidden="false" customHeight="false" outlineLevel="0" collapsed="false">
      <c r="A36" s="4"/>
      <c r="B36" s="4"/>
      <c r="C36" s="4"/>
      <c r="D36" s="4"/>
      <c r="E36" s="4" t="s">
        <v>36</v>
      </c>
      <c r="F36" s="4"/>
      <c r="G36" s="4"/>
      <c r="H36" s="11" t="n">
        <f aca="false">ROUND(SUM(H26:H35),5)</f>
        <v>27251.98</v>
      </c>
      <c r="I36" s="12"/>
      <c r="J36" s="11" t="n">
        <f aca="false">ROUND(SUM(J26:J35),5)</f>
        <v>25750</v>
      </c>
      <c r="K36" s="0" t="n">
        <f aca="false">IF(H36="","",COUNT(H$6:H36))</f>
        <v>27</v>
      </c>
    </row>
    <row r="37" customFormat="false" ht="13.8" hidden="false" customHeight="false" outlineLevel="0" collapsed="false">
      <c r="A37" s="4"/>
      <c r="B37" s="4"/>
      <c r="C37" s="4"/>
      <c r="D37" s="4"/>
      <c r="E37" s="4" t="s">
        <v>37</v>
      </c>
      <c r="F37" s="4"/>
      <c r="G37" s="4"/>
      <c r="H37" s="11"/>
      <c r="I37" s="12"/>
      <c r="J37" s="11"/>
      <c r="K37" s="0" t="str">
        <f aca="false">IF(H37="","",COUNT(H$6:H37))</f>
        <v/>
      </c>
    </row>
    <row r="38" customFormat="false" ht="13.8" hidden="false" customHeight="false" outlineLevel="0" collapsed="false">
      <c r="A38" s="4"/>
      <c r="B38" s="4"/>
      <c r="C38" s="4"/>
      <c r="D38" s="4"/>
      <c r="E38" s="4"/>
      <c r="F38" s="4" t="s">
        <v>38</v>
      </c>
      <c r="G38" s="4"/>
      <c r="H38" s="11" t="n">
        <v>433.17</v>
      </c>
      <c r="I38" s="12"/>
      <c r="J38" s="11" t="n">
        <v>500</v>
      </c>
      <c r="K38" s="0" t="n">
        <f aca="false">IF(H38="","",COUNT(H$6:H38))</f>
        <v>28</v>
      </c>
    </row>
    <row r="39" customFormat="false" ht="13.8" hidden="false" customHeight="false" outlineLevel="0" collapsed="false">
      <c r="A39" s="4"/>
      <c r="B39" s="4"/>
      <c r="C39" s="4"/>
      <c r="D39" s="4"/>
      <c r="E39" s="4"/>
      <c r="F39" s="4" t="s">
        <v>39</v>
      </c>
      <c r="G39" s="4"/>
      <c r="H39" s="11" t="n">
        <v>2298.04</v>
      </c>
      <c r="I39" s="12"/>
      <c r="J39" s="11" t="n">
        <v>2700</v>
      </c>
      <c r="K39" s="0" t="n">
        <f aca="false">IF(H39="","",COUNT(H$6:H39))</f>
        <v>29</v>
      </c>
    </row>
    <row r="40" customFormat="false" ht="13.8" hidden="false" customHeight="false" outlineLevel="0" collapsed="false">
      <c r="A40" s="4"/>
      <c r="B40" s="4"/>
      <c r="C40" s="4"/>
      <c r="D40" s="4"/>
      <c r="E40" s="4"/>
      <c r="F40" s="4" t="s">
        <v>40</v>
      </c>
      <c r="G40" s="4"/>
      <c r="H40" s="13" t="n">
        <v>45</v>
      </c>
      <c r="I40" s="12"/>
      <c r="J40" s="13"/>
      <c r="K40" s="0" t="n">
        <f aca="false">IF(H40="","",COUNT(H$6:H40))</f>
        <v>30</v>
      </c>
    </row>
    <row r="41" customFormat="false" ht="13.8" hidden="false" customHeight="false" outlineLevel="0" collapsed="false">
      <c r="A41" s="4"/>
      <c r="B41" s="4"/>
      <c r="C41" s="4"/>
      <c r="D41" s="4"/>
      <c r="E41" s="4" t="s">
        <v>41</v>
      </c>
      <c r="F41" s="4"/>
      <c r="G41" s="4"/>
      <c r="H41" s="11" t="n">
        <f aca="false">ROUND(SUM(H37:H40),5)</f>
        <v>2776.21</v>
      </c>
      <c r="I41" s="12"/>
      <c r="J41" s="11" t="n">
        <f aca="false">ROUND(SUM(J37:J40),5)</f>
        <v>3200</v>
      </c>
      <c r="K41" s="0" t="n">
        <f aca="false">IF(H41="","",COUNT(H$6:H41))</f>
        <v>31</v>
      </c>
    </row>
    <row r="42" customFormat="false" ht="13.8" hidden="false" customHeight="false" outlineLevel="0" collapsed="false">
      <c r="A42" s="4"/>
      <c r="B42" s="4"/>
      <c r="C42" s="4"/>
      <c r="D42" s="4"/>
      <c r="E42" s="4" t="s">
        <v>42</v>
      </c>
      <c r="F42" s="4"/>
      <c r="G42" s="4"/>
      <c r="H42" s="11"/>
      <c r="I42" s="12"/>
      <c r="J42" s="11"/>
      <c r="K42" s="0" t="str">
        <f aca="false">IF(H42="","",COUNT(H$6:H42))</f>
        <v/>
      </c>
    </row>
    <row r="43" customFormat="false" ht="13.8" hidden="false" customHeight="false" outlineLevel="0" collapsed="false">
      <c r="A43" s="4"/>
      <c r="B43" s="4"/>
      <c r="C43" s="4"/>
      <c r="D43" s="4"/>
      <c r="E43" s="4"/>
      <c r="F43" s="4" t="s">
        <v>43</v>
      </c>
      <c r="G43" s="4"/>
      <c r="H43" s="11" t="n">
        <v>1401.29</v>
      </c>
      <c r="I43" s="12"/>
      <c r="J43" s="11" t="n">
        <v>1200</v>
      </c>
      <c r="K43" s="0" t="n">
        <f aca="false">IF(H43="","",COUNT(H$6:H43))</f>
        <v>32</v>
      </c>
    </row>
    <row r="44" customFormat="false" ht="13.8" hidden="false" customHeight="false" outlineLevel="0" collapsed="false">
      <c r="A44" s="4"/>
      <c r="B44" s="4"/>
      <c r="C44" s="4"/>
      <c r="D44" s="4"/>
      <c r="E44" s="4"/>
      <c r="F44" s="4" t="s">
        <v>44</v>
      </c>
      <c r="G44" s="4"/>
      <c r="H44" s="11" t="n">
        <v>167.1</v>
      </c>
      <c r="I44" s="12"/>
      <c r="J44" s="11" t="n">
        <v>200</v>
      </c>
      <c r="K44" s="0" t="n">
        <f aca="false">IF(H44="","",COUNT(H$6:H44))</f>
        <v>33</v>
      </c>
    </row>
    <row r="45" customFormat="false" ht="13.8" hidden="false" customHeight="false" outlineLevel="0" collapsed="false">
      <c r="A45" s="4"/>
      <c r="B45" s="4"/>
      <c r="C45" s="4"/>
      <c r="D45" s="4"/>
      <c r="E45" s="4"/>
      <c r="F45" s="4" t="s">
        <v>45</v>
      </c>
      <c r="G45" s="4"/>
      <c r="H45" s="13" t="n">
        <v>873.89</v>
      </c>
      <c r="I45" s="12"/>
      <c r="J45" s="13" t="n">
        <v>750</v>
      </c>
      <c r="K45" s="0" t="n">
        <f aca="false">IF(H45="","",COUNT(H$6:H45))</f>
        <v>34</v>
      </c>
    </row>
    <row r="46" customFormat="false" ht="13.8" hidden="false" customHeight="false" outlineLevel="0" collapsed="false">
      <c r="A46" s="4"/>
      <c r="B46" s="4"/>
      <c r="C46" s="4"/>
      <c r="D46" s="4"/>
      <c r="E46" s="4" t="s">
        <v>46</v>
      </c>
      <c r="F46" s="4"/>
      <c r="G46" s="4"/>
      <c r="H46" s="11" t="n">
        <f aca="false">ROUND(SUM(H42:H45),5)</f>
        <v>2442.28</v>
      </c>
      <c r="I46" s="12"/>
      <c r="J46" s="11" t="n">
        <f aca="false">ROUND(SUM(J42:J45),5)</f>
        <v>2150</v>
      </c>
      <c r="K46" s="0" t="n">
        <f aca="false">IF(H46="","",COUNT(H$6:H46))</f>
        <v>35</v>
      </c>
    </row>
    <row r="47" customFormat="false" ht="13.8" hidden="false" customHeight="false" outlineLevel="0" collapsed="false">
      <c r="A47" s="4"/>
      <c r="B47" s="4"/>
      <c r="C47" s="4"/>
      <c r="D47" s="4"/>
      <c r="E47" s="4" t="s">
        <v>47</v>
      </c>
      <c r="F47" s="4"/>
      <c r="G47" s="4"/>
      <c r="H47" s="11"/>
      <c r="I47" s="12"/>
      <c r="J47" s="11"/>
      <c r="K47" s="0" t="str">
        <f aca="false">IF(H47="","",COUNT(H$6:H47))</f>
        <v/>
      </c>
    </row>
    <row r="48" customFormat="false" ht="13.8" hidden="false" customHeight="false" outlineLevel="0" collapsed="false">
      <c r="A48" s="4"/>
      <c r="B48" s="4"/>
      <c r="C48" s="4"/>
      <c r="D48" s="4"/>
      <c r="E48" s="4"/>
      <c r="F48" s="4" t="s">
        <v>48</v>
      </c>
      <c r="G48" s="4"/>
      <c r="H48" s="13" t="n">
        <v>6286.83</v>
      </c>
      <c r="I48" s="12"/>
      <c r="J48" s="13" t="n">
        <v>10000</v>
      </c>
      <c r="K48" s="0" t="n">
        <f aca="false">IF(H48="","",COUNT(H$6:H48))</f>
        <v>36</v>
      </c>
    </row>
    <row r="49" customFormat="false" ht="13.8" hidden="false" customHeight="false" outlineLevel="0" collapsed="false">
      <c r="A49" s="4"/>
      <c r="B49" s="4"/>
      <c r="C49" s="4"/>
      <c r="D49" s="4"/>
      <c r="E49" s="4" t="s">
        <v>49</v>
      </c>
      <c r="F49" s="4"/>
      <c r="G49" s="4"/>
      <c r="H49" s="11" t="n">
        <f aca="false">ROUND(SUM(H47:H48),5)</f>
        <v>6286.83</v>
      </c>
      <c r="I49" s="12"/>
      <c r="J49" s="11" t="n">
        <f aca="false">ROUND(SUM(J47:J48),5)</f>
        <v>10000</v>
      </c>
      <c r="K49" s="0" t="n">
        <f aca="false">IF(H49="","",COUNT(H$6:H49))</f>
        <v>37</v>
      </c>
    </row>
    <row r="50" customFormat="false" ht="13.8" hidden="false" customHeight="false" outlineLevel="0" collapsed="false">
      <c r="A50" s="4"/>
      <c r="B50" s="4"/>
      <c r="C50" s="4"/>
      <c r="D50" s="4"/>
      <c r="E50" s="4" t="s">
        <v>50</v>
      </c>
      <c r="F50" s="4"/>
      <c r="G50" s="4"/>
      <c r="H50" s="11"/>
      <c r="I50" s="12"/>
      <c r="J50" s="11"/>
      <c r="K50" s="0" t="str">
        <f aca="false">IF(H50="","",COUNT(H$6:H50))</f>
        <v/>
      </c>
    </row>
    <row r="51" customFormat="false" ht="13.8" hidden="false" customHeight="false" outlineLevel="0" collapsed="false">
      <c r="A51" s="4"/>
      <c r="B51" s="4"/>
      <c r="C51" s="4"/>
      <c r="D51" s="4"/>
      <c r="E51" s="4"/>
      <c r="F51" s="4" t="s">
        <v>51</v>
      </c>
      <c r="G51" s="4"/>
      <c r="H51" s="11" t="n">
        <v>6407.29</v>
      </c>
      <c r="I51" s="12"/>
      <c r="J51" s="11" t="n">
        <v>5940</v>
      </c>
      <c r="K51" s="0" t="n">
        <f aca="false">IF(H51="","",COUNT(H$6:H51))</f>
        <v>38</v>
      </c>
    </row>
    <row r="52" customFormat="false" ht="13.8" hidden="false" customHeight="false" outlineLevel="0" collapsed="false">
      <c r="A52" s="4"/>
      <c r="B52" s="4"/>
      <c r="C52" s="4"/>
      <c r="D52" s="4"/>
      <c r="E52" s="4"/>
      <c r="F52" s="4" t="s">
        <v>52</v>
      </c>
      <c r="G52" s="4"/>
      <c r="H52" s="11" t="n">
        <v>2736.33</v>
      </c>
      <c r="I52" s="12"/>
      <c r="J52" s="11" t="n">
        <v>3070</v>
      </c>
      <c r="K52" s="0" t="n">
        <f aca="false">IF(H52="","",COUNT(H$6:H52))</f>
        <v>39</v>
      </c>
    </row>
    <row r="53" customFormat="false" ht="13.8" hidden="false" customHeight="false" outlineLevel="0" collapsed="false">
      <c r="A53" s="4"/>
      <c r="B53" s="4"/>
      <c r="C53" s="4"/>
      <c r="D53" s="4"/>
      <c r="E53" s="4"/>
      <c r="F53" s="4" t="s">
        <v>53</v>
      </c>
      <c r="G53" s="4"/>
      <c r="H53" s="11" t="n">
        <v>2000</v>
      </c>
      <c r="I53" s="12"/>
      <c r="J53" s="11" t="n">
        <v>2000</v>
      </c>
      <c r="K53" s="0" t="n">
        <f aca="false">IF(H53="","",COUNT(H$6:H53))</f>
        <v>40</v>
      </c>
    </row>
    <row r="54" customFormat="false" ht="13.8" hidden="false" customHeight="false" outlineLevel="0" collapsed="false">
      <c r="A54" s="4"/>
      <c r="B54" s="4"/>
      <c r="C54" s="4"/>
      <c r="D54" s="4"/>
      <c r="E54" s="4"/>
      <c r="F54" s="4" t="s">
        <v>54</v>
      </c>
      <c r="G54" s="4"/>
      <c r="H54" s="13" t="n">
        <v>465.38</v>
      </c>
      <c r="I54" s="12"/>
      <c r="J54" s="13" t="n">
        <v>599</v>
      </c>
      <c r="K54" s="0" t="n">
        <f aca="false">IF(H54="","",COUNT(H$6:H54))</f>
        <v>41</v>
      </c>
    </row>
    <row r="55" customFormat="false" ht="13.8" hidden="false" customHeight="false" outlineLevel="0" collapsed="false">
      <c r="A55" s="4"/>
      <c r="B55" s="4"/>
      <c r="C55" s="4"/>
      <c r="D55" s="4"/>
      <c r="E55" s="4" t="s">
        <v>55</v>
      </c>
      <c r="F55" s="4"/>
      <c r="G55" s="4"/>
      <c r="H55" s="11" t="n">
        <f aca="false">ROUND(SUM(H50:H54),5)</f>
        <v>11609</v>
      </c>
      <c r="I55" s="12"/>
      <c r="J55" s="11" t="n">
        <f aca="false">ROUND(SUM(J50:J54),5)</f>
        <v>11609</v>
      </c>
      <c r="K55" s="0" t="n">
        <f aca="false">IF(H55="","",COUNT(H$6:H55))</f>
        <v>42</v>
      </c>
    </row>
    <row r="56" customFormat="false" ht="13.8" hidden="false" customHeight="false" outlineLevel="0" collapsed="false">
      <c r="A56" s="4"/>
      <c r="B56" s="4"/>
      <c r="C56" s="4"/>
      <c r="D56" s="4"/>
      <c r="E56" s="4" t="s">
        <v>56</v>
      </c>
      <c r="F56" s="4"/>
      <c r="G56" s="4"/>
      <c r="H56" s="11"/>
      <c r="I56" s="12"/>
      <c r="J56" s="11"/>
      <c r="K56" s="0" t="str">
        <f aca="false">IF(H56="","",COUNT(H$6:H56))</f>
        <v/>
      </c>
    </row>
    <row r="57" customFormat="false" ht="13.8" hidden="false" customHeight="false" outlineLevel="0" collapsed="false">
      <c r="A57" s="4"/>
      <c r="B57" s="4"/>
      <c r="C57" s="4"/>
      <c r="D57" s="4"/>
      <c r="E57" s="4"/>
      <c r="F57" s="4" t="s">
        <v>57</v>
      </c>
      <c r="G57" s="4"/>
      <c r="H57" s="11" t="n">
        <v>20000</v>
      </c>
      <c r="I57" s="12"/>
      <c r="J57" s="11" t="n">
        <v>20000</v>
      </c>
      <c r="K57" s="0" t="n">
        <f aca="false">IF(H57="","",COUNT(H$6:H57))</f>
        <v>43</v>
      </c>
    </row>
    <row r="58" customFormat="false" ht="13.8" hidden="false" customHeight="false" outlineLevel="0" collapsed="false">
      <c r="A58" s="4"/>
      <c r="B58" s="4"/>
      <c r="C58" s="4"/>
      <c r="D58" s="4"/>
      <c r="E58" s="4"/>
      <c r="F58" s="4" t="s">
        <v>58</v>
      </c>
      <c r="G58" s="4"/>
      <c r="H58" s="11" t="n">
        <v>25000</v>
      </c>
      <c r="I58" s="12"/>
      <c r="J58" s="11" t="n">
        <v>25000</v>
      </c>
      <c r="K58" s="0" t="n">
        <f aca="false">IF(H58="","",COUNT(H$6:H58))</f>
        <v>44</v>
      </c>
    </row>
    <row r="59" customFormat="false" ht="13.8" hidden="false" customHeight="false" outlineLevel="0" collapsed="false">
      <c r="A59" s="4"/>
      <c r="B59" s="4"/>
      <c r="C59" s="4"/>
      <c r="D59" s="4"/>
      <c r="E59" s="4"/>
      <c r="F59" s="4" t="s">
        <v>59</v>
      </c>
      <c r="G59" s="4"/>
      <c r="H59" s="13" t="n">
        <v>300</v>
      </c>
      <c r="I59" s="12"/>
      <c r="J59" s="13" t="n">
        <v>300</v>
      </c>
      <c r="K59" s="0" t="n">
        <f aca="false">IF(H59="","",COUNT(H$6:H59))</f>
        <v>45</v>
      </c>
    </row>
    <row r="60" customFormat="false" ht="13.8" hidden="false" customHeight="false" outlineLevel="0" collapsed="false">
      <c r="A60" s="4"/>
      <c r="B60" s="4"/>
      <c r="C60" s="4"/>
      <c r="D60" s="4"/>
      <c r="E60" s="4" t="s">
        <v>60</v>
      </c>
      <c r="F60" s="4"/>
      <c r="G60" s="4"/>
      <c r="H60" s="11" t="n">
        <f aca="false">ROUND(SUM(H56:H59),5)</f>
        <v>45300</v>
      </c>
      <c r="I60" s="12"/>
      <c r="J60" s="11" t="n">
        <f aca="false">ROUND(SUM(J56:J59),5)</f>
        <v>45300</v>
      </c>
      <c r="K60" s="0" t="n">
        <f aca="false">IF(H60="","",COUNT(H$6:H60))</f>
        <v>46</v>
      </c>
    </row>
    <row r="61" customFormat="false" ht="13.8" hidden="false" customHeight="false" outlineLevel="0" collapsed="false">
      <c r="A61" s="4"/>
      <c r="B61" s="4"/>
      <c r="C61" s="4"/>
      <c r="D61" s="4"/>
      <c r="E61" s="4" t="s">
        <v>61</v>
      </c>
      <c r="F61" s="4"/>
      <c r="G61" s="4"/>
      <c r="H61" s="11"/>
      <c r="I61" s="12"/>
      <c r="J61" s="11"/>
      <c r="K61" s="0" t="str">
        <f aca="false">IF(H61="","",COUNT(H$6:H61))</f>
        <v/>
      </c>
    </row>
    <row r="62" customFormat="false" ht="13.8" hidden="false" customHeight="false" outlineLevel="0" collapsed="false">
      <c r="A62" s="4"/>
      <c r="B62" s="4"/>
      <c r="C62" s="4"/>
      <c r="D62" s="4"/>
      <c r="E62" s="4"/>
      <c r="F62" s="4" t="s">
        <v>62</v>
      </c>
      <c r="G62" s="4"/>
      <c r="H62" s="11" t="n">
        <v>680.82</v>
      </c>
      <c r="I62" s="12"/>
      <c r="J62" s="11" t="n">
        <v>1000</v>
      </c>
      <c r="K62" s="0" t="n">
        <f aca="false">IF(H62="","",COUNT(H$6:H62))</f>
        <v>47</v>
      </c>
    </row>
    <row r="63" customFormat="false" ht="13.8" hidden="false" customHeight="false" outlineLevel="0" collapsed="false">
      <c r="A63" s="4"/>
      <c r="B63" s="4"/>
      <c r="C63" s="4"/>
      <c r="D63" s="4"/>
      <c r="E63" s="4"/>
      <c r="F63" s="4" t="s">
        <v>63</v>
      </c>
      <c r="G63" s="4"/>
      <c r="H63" s="11" t="n">
        <v>5000</v>
      </c>
      <c r="I63" s="12"/>
      <c r="J63" s="11" t="n">
        <v>5000</v>
      </c>
      <c r="K63" s="0" t="n">
        <f aca="false">IF(H63="","",COUNT(H$6:H63))</f>
        <v>48</v>
      </c>
    </row>
    <row r="64" customFormat="false" ht="13.8" hidden="false" customHeight="false" outlineLevel="0" collapsed="false">
      <c r="A64" s="4"/>
      <c r="B64" s="4"/>
      <c r="C64" s="4"/>
      <c r="D64" s="4"/>
      <c r="E64" s="4"/>
      <c r="F64" s="4" t="s">
        <v>64</v>
      </c>
      <c r="G64" s="4"/>
      <c r="H64" s="11" t="n">
        <v>90</v>
      </c>
      <c r="I64" s="12"/>
      <c r="J64" s="11" t="n">
        <v>150</v>
      </c>
      <c r="K64" s="0" t="n">
        <f aca="false">IF(H64="","",COUNT(H$6:H64))</f>
        <v>49</v>
      </c>
    </row>
    <row r="65" customFormat="false" ht="13.8" hidden="false" customHeight="false" outlineLevel="0" collapsed="false">
      <c r="A65" s="4"/>
      <c r="B65" s="4"/>
      <c r="C65" s="4"/>
      <c r="D65" s="4"/>
      <c r="E65" s="4"/>
      <c r="F65" s="4" t="s">
        <v>65</v>
      </c>
      <c r="G65" s="4"/>
      <c r="H65" s="13" t="n">
        <v>304.29</v>
      </c>
      <c r="I65" s="12"/>
      <c r="J65" s="13" t="n">
        <v>250</v>
      </c>
      <c r="K65" s="0" t="n">
        <f aca="false">IF(H65="","",COUNT(H$6:H65))</f>
        <v>50</v>
      </c>
    </row>
    <row r="66" customFormat="false" ht="13.8" hidden="false" customHeight="false" outlineLevel="0" collapsed="false">
      <c r="A66" s="4"/>
      <c r="B66" s="4"/>
      <c r="C66" s="4"/>
      <c r="D66" s="4"/>
      <c r="E66" s="4" t="s">
        <v>66</v>
      </c>
      <c r="F66" s="4"/>
      <c r="G66" s="4"/>
      <c r="H66" s="11" t="n">
        <f aca="false">ROUND(SUM(H61:H65),5)</f>
        <v>6075.11</v>
      </c>
      <c r="I66" s="12"/>
      <c r="J66" s="11" t="n">
        <f aca="false">ROUND(SUM(J61:J65),5)</f>
        <v>6400</v>
      </c>
      <c r="K66" s="0" t="n">
        <f aca="false">IF(H66="","",COUNT(H$6:H66))</f>
        <v>51</v>
      </c>
    </row>
    <row r="67" customFormat="false" ht="13.8" hidden="false" customHeight="false" outlineLevel="0" collapsed="false">
      <c r="A67" s="4"/>
      <c r="B67" s="4"/>
      <c r="C67" s="4"/>
      <c r="D67" s="4"/>
      <c r="E67" s="4" t="s">
        <v>67</v>
      </c>
      <c r="F67" s="4"/>
      <c r="G67" s="4"/>
      <c r="H67" s="11"/>
      <c r="I67" s="12"/>
      <c r="J67" s="11"/>
      <c r="K67" s="0" t="str">
        <f aca="false">IF(H67="","",COUNT(H$6:H67))</f>
        <v/>
      </c>
    </row>
    <row r="68" customFormat="false" ht="13.8" hidden="false" customHeight="false" outlineLevel="0" collapsed="false">
      <c r="A68" s="4"/>
      <c r="B68" s="4"/>
      <c r="C68" s="4"/>
      <c r="D68" s="4"/>
      <c r="E68" s="4"/>
      <c r="F68" s="4" t="s">
        <v>68</v>
      </c>
      <c r="G68" s="4"/>
      <c r="H68" s="11" t="n">
        <v>39302.1</v>
      </c>
      <c r="I68" s="12"/>
      <c r="J68" s="11" t="n">
        <v>40860</v>
      </c>
      <c r="K68" s="0" t="n">
        <f aca="false">IF(H68="","",COUNT(H$6:H68))</f>
        <v>52</v>
      </c>
    </row>
    <row r="69" customFormat="false" ht="13.8" hidden="false" customHeight="false" outlineLevel="0" collapsed="false">
      <c r="A69" s="4"/>
      <c r="B69" s="4"/>
      <c r="C69" s="4"/>
      <c r="D69" s="4"/>
      <c r="E69" s="4"/>
      <c r="F69" s="4" t="s">
        <v>69</v>
      </c>
      <c r="G69" s="4"/>
      <c r="H69" s="11" t="n">
        <v>25238.59</v>
      </c>
      <c r="I69" s="12"/>
      <c r="J69" s="11" t="n">
        <v>26400</v>
      </c>
      <c r="K69" s="0" t="n">
        <f aca="false">IF(H69="","",COUNT(H$6:H69))</f>
        <v>53</v>
      </c>
    </row>
    <row r="70" customFormat="false" ht="13.8" hidden="false" customHeight="false" outlineLevel="0" collapsed="false">
      <c r="A70" s="4"/>
      <c r="B70" s="4"/>
      <c r="C70" s="4"/>
      <c r="D70" s="4"/>
      <c r="E70" s="4"/>
      <c r="F70" s="4" t="s">
        <v>70</v>
      </c>
      <c r="G70" s="4"/>
      <c r="H70" s="11" t="n">
        <v>22632</v>
      </c>
      <c r="I70" s="12"/>
      <c r="J70" s="11" t="n">
        <v>23920</v>
      </c>
      <c r="K70" s="0" t="n">
        <f aca="false">IF(H70="","",COUNT(H$6:H70))</f>
        <v>54</v>
      </c>
    </row>
    <row r="71" customFormat="false" ht="13.8" hidden="false" customHeight="false" outlineLevel="0" collapsed="false">
      <c r="A71" s="4"/>
      <c r="B71" s="4"/>
      <c r="C71" s="4"/>
      <c r="D71" s="4"/>
      <c r="E71" s="4"/>
      <c r="F71" s="4" t="s">
        <v>71</v>
      </c>
      <c r="G71" s="4"/>
      <c r="H71" s="11" t="n">
        <v>1990.52</v>
      </c>
      <c r="I71" s="12"/>
      <c r="J71" s="11" t="n">
        <v>2200</v>
      </c>
      <c r="K71" s="0" t="n">
        <f aca="false">IF(H71="","",COUNT(H$6:H71))</f>
        <v>55</v>
      </c>
    </row>
    <row r="72" customFormat="false" ht="13.8" hidden="false" customHeight="false" outlineLevel="0" collapsed="false">
      <c r="A72" s="4"/>
      <c r="B72" s="4"/>
      <c r="C72" s="4"/>
      <c r="D72" s="4"/>
      <c r="E72" s="4"/>
      <c r="F72" s="4" t="s">
        <v>72</v>
      </c>
      <c r="G72" s="4"/>
      <c r="H72" s="11" t="n">
        <v>7865</v>
      </c>
      <c r="I72" s="12"/>
      <c r="J72" s="11" t="n">
        <v>7900</v>
      </c>
      <c r="K72" s="0" t="n">
        <f aca="false">IF(H72="","",COUNT(H$6:H72))</f>
        <v>56</v>
      </c>
    </row>
    <row r="73" customFormat="false" ht="13.8" hidden="false" customHeight="false" outlineLevel="0" collapsed="false">
      <c r="A73" s="4"/>
      <c r="B73" s="4"/>
      <c r="C73" s="4"/>
      <c r="D73" s="4"/>
      <c r="E73" s="4"/>
      <c r="F73" s="4" t="s">
        <v>73</v>
      </c>
      <c r="G73" s="4"/>
      <c r="H73" s="11" t="n">
        <v>6280.95</v>
      </c>
      <c r="I73" s="12"/>
      <c r="J73" s="11" t="n">
        <v>6375</v>
      </c>
      <c r="K73" s="0" t="n">
        <f aca="false">IF(H73="","",COUNT(H$6:H73))</f>
        <v>57</v>
      </c>
    </row>
    <row r="74" customFormat="false" ht="13.8" hidden="false" customHeight="false" outlineLevel="0" collapsed="false">
      <c r="A74" s="4"/>
      <c r="B74" s="4"/>
      <c r="C74" s="4"/>
      <c r="D74" s="4"/>
      <c r="E74" s="4"/>
      <c r="F74" s="4" t="s">
        <v>74</v>
      </c>
      <c r="G74" s="4"/>
      <c r="H74" s="11" t="n">
        <v>6408</v>
      </c>
      <c r="I74" s="12"/>
      <c r="J74" s="11" t="n">
        <v>7120</v>
      </c>
      <c r="K74" s="0" t="n">
        <f aca="false">IF(H74="","",COUNT(H$6:H74))</f>
        <v>58</v>
      </c>
    </row>
    <row r="75" customFormat="false" ht="13.8" hidden="false" customHeight="false" outlineLevel="0" collapsed="false">
      <c r="A75" s="4"/>
      <c r="B75" s="4"/>
      <c r="C75" s="4"/>
      <c r="D75" s="4"/>
      <c r="E75" s="4"/>
      <c r="F75" s="4" t="s">
        <v>75</v>
      </c>
      <c r="G75" s="4"/>
      <c r="H75" s="11" t="n">
        <v>131979.19</v>
      </c>
      <c r="I75" s="12"/>
      <c r="J75" s="11" t="n">
        <v>140320</v>
      </c>
      <c r="K75" s="0" t="n">
        <f aca="false">IF(H75="","",COUNT(H$6:H75))</f>
        <v>59</v>
      </c>
    </row>
    <row r="76" customFormat="false" ht="13.8" hidden="false" customHeight="false" outlineLevel="0" collapsed="false">
      <c r="A76" s="4"/>
      <c r="B76" s="4"/>
      <c r="C76" s="4"/>
      <c r="D76" s="4"/>
      <c r="E76" s="4"/>
      <c r="F76" s="4" t="s">
        <v>76</v>
      </c>
      <c r="G76" s="4"/>
      <c r="H76" s="11" t="n">
        <v>17275.52</v>
      </c>
      <c r="I76" s="12"/>
      <c r="J76" s="11" t="n">
        <v>18750</v>
      </c>
      <c r="K76" s="0" t="n">
        <f aca="false">IF(H76="","",COUNT(H$6:H76))</f>
        <v>60</v>
      </c>
    </row>
    <row r="77" customFormat="false" ht="13.8" hidden="false" customHeight="false" outlineLevel="0" collapsed="false">
      <c r="A77" s="4"/>
      <c r="B77" s="4"/>
      <c r="C77" s="4"/>
      <c r="D77" s="4"/>
      <c r="E77" s="4"/>
      <c r="F77" s="4" t="s">
        <v>77</v>
      </c>
      <c r="G77" s="4"/>
      <c r="H77" s="13" t="n">
        <v>7300.02</v>
      </c>
      <c r="I77" s="12"/>
      <c r="J77" s="13" t="n">
        <v>7300</v>
      </c>
      <c r="K77" s="0" t="n">
        <f aca="false">IF(H77="","",COUNT(H$6:H77))</f>
        <v>61</v>
      </c>
    </row>
    <row r="78" customFormat="false" ht="13.8" hidden="false" customHeight="false" outlineLevel="0" collapsed="false">
      <c r="A78" s="4"/>
      <c r="B78" s="4"/>
      <c r="C78" s="4"/>
      <c r="D78" s="4"/>
      <c r="E78" s="4" t="s">
        <v>78</v>
      </c>
      <c r="F78" s="4"/>
      <c r="G78" s="4"/>
      <c r="H78" s="11" t="n">
        <f aca="false">ROUND(SUM(H67:H77),5)</f>
        <v>266271.89</v>
      </c>
      <c r="I78" s="12"/>
      <c r="J78" s="11" t="n">
        <f aca="false">ROUND(SUM(J67:J77),5)</f>
        <v>281145</v>
      </c>
      <c r="K78" s="0" t="n">
        <f aca="false">IF(H78="","",COUNT(H$6:H78))</f>
        <v>62</v>
      </c>
    </row>
    <row r="79" customFormat="false" ht="13.8" hidden="false" customHeight="false" outlineLevel="0" collapsed="false">
      <c r="A79" s="4"/>
      <c r="B79" s="4"/>
      <c r="C79" s="4"/>
      <c r="D79" s="4"/>
      <c r="E79" s="4" t="s">
        <v>79</v>
      </c>
      <c r="F79" s="4"/>
      <c r="G79" s="4"/>
      <c r="H79" s="11"/>
      <c r="I79" s="12"/>
      <c r="J79" s="11"/>
      <c r="K79" s="0" t="str">
        <f aca="false">IF(H79="","",COUNT(H$6:H79))</f>
        <v/>
      </c>
    </row>
    <row r="80" customFormat="false" ht="13.8" hidden="false" customHeight="false" outlineLevel="0" collapsed="false">
      <c r="A80" s="4"/>
      <c r="B80" s="4"/>
      <c r="C80" s="4"/>
      <c r="D80" s="4"/>
      <c r="E80" s="4"/>
      <c r="F80" s="4" t="s">
        <v>11</v>
      </c>
      <c r="G80" s="4"/>
      <c r="H80" s="11"/>
      <c r="I80" s="12"/>
      <c r="J80" s="11"/>
      <c r="K80" s="0" t="str">
        <f aca="false">IF(H80="","",COUNT(H$6:H80))</f>
        <v/>
      </c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 t="s">
        <v>80</v>
      </c>
      <c r="H81" s="11" t="n">
        <v>1175.99</v>
      </c>
      <c r="I81" s="12"/>
      <c r="J81" s="11" t="n">
        <v>600</v>
      </c>
      <c r="K81" s="0" t="n">
        <f aca="false">IF(H81="","",COUNT(H$6:H81))</f>
        <v>63</v>
      </c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 t="s">
        <v>81</v>
      </c>
      <c r="H82" s="11" t="n">
        <v>2010.27</v>
      </c>
      <c r="I82" s="12"/>
      <c r="J82" s="11" t="n">
        <v>1950</v>
      </c>
      <c r="K82" s="0" t="n">
        <f aca="false">IF(H82="","",COUNT(H$6:H82))</f>
        <v>64</v>
      </c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4" t="s">
        <v>82</v>
      </c>
      <c r="H83" s="13" t="n">
        <v>3189.41</v>
      </c>
      <c r="I83" s="12"/>
      <c r="J83" s="13" t="n">
        <v>4200</v>
      </c>
      <c r="K83" s="0" t="n">
        <f aca="false">IF(H83="","",COUNT(H$6:H83))</f>
        <v>65</v>
      </c>
    </row>
    <row r="84" customFormat="false" ht="13.8" hidden="false" customHeight="false" outlineLevel="0" collapsed="false">
      <c r="A84" s="4"/>
      <c r="B84" s="4"/>
      <c r="C84" s="4"/>
      <c r="D84" s="4"/>
      <c r="E84" s="4"/>
      <c r="F84" s="4" t="s">
        <v>83</v>
      </c>
      <c r="G84" s="4"/>
      <c r="H84" s="11" t="n">
        <f aca="false">ROUND(SUM(H80:H83),5)</f>
        <v>6375.67</v>
      </c>
      <c r="I84" s="12"/>
      <c r="J84" s="11" t="n">
        <f aca="false">ROUND(SUM(J80:J83),5)</f>
        <v>6750</v>
      </c>
      <c r="K84" s="0" t="n">
        <f aca="false">IF(H84="","",COUNT(H$6:H84))</f>
        <v>66</v>
      </c>
    </row>
    <row r="85" customFormat="false" ht="13.8" hidden="false" customHeight="false" outlineLevel="0" collapsed="false">
      <c r="A85" s="4"/>
      <c r="B85" s="4"/>
      <c r="C85" s="4"/>
      <c r="D85" s="4"/>
      <c r="E85" s="4"/>
      <c r="F85" s="4" t="s">
        <v>84</v>
      </c>
      <c r="G85" s="4"/>
      <c r="H85" s="11" t="n">
        <v>127.71</v>
      </c>
      <c r="I85" s="12"/>
      <c r="J85" s="11" t="n">
        <v>400</v>
      </c>
      <c r="K85" s="0" t="n">
        <f aca="false">IF(H85="","",COUNT(H$6:H85))</f>
        <v>67</v>
      </c>
    </row>
    <row r="86" customFormat="false" ht="13.8" hidden="false" customHeight="false" outlineLevel="0" collapsed="false">
      <c r="A86" s="4"/>
      <c r="B86" s="4"/>
      <c r="C86" s="4"/>
      <c r="D86" s="4"/>
      <c r="E86" s="4"/>
      <c r="F86" s="4" t="s">
        <v>85</v>
      </c>
      <c r="G86" s="4"/>
      <c r="H86" s="11" t="n">
        <v>52.8</v>
      </c>
      <c r="I86" s="12"/>
      <c r="J86" s="11" t="n">
        <v>250</v>
      </c>
      <c r="K86" s="0" t="n">
        <f aca="false">IF(H86="","",COUNT(H$6:H86))</f>
        <v>68</v>
      </c>
    </row>
    <row r="87" customFormat="false" ht="13.8" hidden="false" customHeight="false" outlineLevel="0" collapsed="false">
      <c r="A87" s="4"/>
      <c r="B87" s="4"/>
      <c r="C87" s="4"/>
      <c r="D87" s="4"/>
      <c r="E87" s="4"/>
      <c r="F87" s="4" t="s">
        <v>86</v>
      </c>
      <c r="G87" s="4"/>
      <c r="H87" s="11" t="n">
        <v>4206.74</v>
      </c>
      <c r="I87" s="12"/>
      <c r="J87" s="11" t="n">
        <v>-4360</v>
      </c>
      <c r="K87" s="0" t="n">
        <f aca="false">IF(H87="","",COUNT(H$6:H87))</f>
        <v>69</v>
      </c>
    </row>
    <row r="88" customFormat="false" ht="13.8" hidden="false" customHeight="false" outlineLevel="0" collapsed="false">
      <c r="A88" s="4"/>
      <c r="B88" s="4"/>
      <c r="C88" s="4"/>
      <c r="D88" s="4"/>
      <c r="E88" s="4"/>
      <c r="F88" s="4" t="s">
        <v>87</v>
      </c>
      <c r="G88" s="4"/>
      <c r="H88" s="11" t="n">
        <v>888.65</v>
      </c>
      <c r="I88" s="12"/>
      <c r="J88" s="11"/>
      <c r="K88" s="0" t="n">
        <f aca="false">IF(H88="","",COUNT(H$6:H88))</f>
        <v>70</v>
      </c>
    </row>
    <row r="89" customFormat="false" ht="13.8" hidden="false" customHeight="false" outlineLevel="0" collapsed="false">
      <c r="A89" s="4"/>
      <c r="B89" s="4"/>
      <c r="C89" s="4"/>
      <c r="D89" s="4"/>
      <c r="E89" s="4"/>
      <c r="F89" s="4" t="s">
        <v>80</v>
      </c>
      <c r="G89" s="4"/>
      <c r="H89" s="11" t="n">
        <v>21821.94</v>
      </c>
      <c r="I89" s="12"/>
      <c r="J89" s="11" t="n">
        <v>9800</v>
      </c>
      <c r="K89" s="0" t="n">
        <f aca="false">IF(H89="","",COUNT(H$6:H89))</f>
        <v>71</v>
      </c>
    </row>
    <row r="90" customFormat="false" ht="13.8" hidden="false" customHeight="false" outlineLevel="0" collapsed="false">
      <c r="A90" s="4"/>
      <c r="B90" s="4"/>
      <c r="C90" s="4"/>
      <c r="D90" s="4"/>
      <c r="E90" s="4"/>
      <c r="F90" s="4" t="s">
        <v>88</v>
      </c>
      <c r="G90" s="4"/>
      <c r="H90" s="11" t="n">
        <v>3417.5</v>
      </c>
      <c r="I90" s="12"/>
      <c r="J90" s="11" t="n">
        <v>3000</v>
      </c>
      <c r="K90" s="0" t="n">
        <f aca="false">IF(H90="","",COUNT(H$6:H90))</f>
        <v>72</v>
      </c>
    </row>
    <row r="91" customFormat="false" ht="13.8" hidden="false" customHeight="false" outlineLevel="0" collapsed="false">
      <c r="A91" s="4"/>
      <c r="B91" s="4"/>
      <c r="C91" s="4"/>
      <c r="D91" s="4"/>
      <c r="E91" s="4"/>
      <c r="F91" s="4" t="s">
        <v>82</v>
      </c>
      <c r="G91" s="4"/>
      <c r="H91" s="13" t="n">
        <v>27493.04</v>
      </c>
      <c r="I91" s="12"/>
      <c r="J91" s="13" t="n">
        <v>30305</v>
      </c>
      <c r="K91" s="0" t="n">
        <f aca="false">IF(H91="","",COUNT(H$6:H91))</f>
        <v>73</v>
      </c>
    </row>
    <row r="92" customFormat="false" ht="13.8" hidden="false" customHeight="false" outlineLevel="0" collapsed="false">
      <c r="A92" s="4"/>
      <c r="B92" s="4"/>
      <c r="C92" s="4"/>
      <c r="D92" s="4"/>
      <c r="E92" s="4" t="s">
        <v>89</v>
      </c>
      <c r="F92" s="4"/>
      <c r="G92" s="4"/>
      <c r="H92" s="11" t="n">
        <f aca="false">ROUND(H79+SUM(H84:H91),5)</f>
        <v>64384.05</v>
      </c>
      <c r="I92" s="12"/>
      <c r="J92" s="11" t="n">
        <f aca="false">ROUND(J79+SUM(J84:J91),5)</f>
        <v>46145</v>
      </c>
      <c r="K92" s="0" t="n">
        <f aca="false">IF(H92="","",COUNT(H$6:H92))</f>
        <v>74</v>
      </c>
    </row>
    <row r="93" customFormat="false" ht="13.8" hidden="false" customHeight="false" outlineLevel="0" collapsed="false">
      <c r="A93" s="4"/>
      <c r="B93" s="4"/>
      <c r="C93" s="4"/>
      <c r="D93" s="4"/>
      <c r="E93" s="4" t="s">
        <v>90</v>
      </c>
      <c r="F93" s="4"/>
      <c r="G93" s="4"/>
      <c r="H93" s="11"/>
      <c r="I93" s="12"/>
      <c r="J93" s="11"/>
      <c r="K93" s="0" t="str">
        <f aca="false">IF(H93="","",COUNT(H$6:H93))</f>
        <v/>
      </c>
    </row>
    <row r="94" customFormat="false" ht="13.8" hidden="false" customHeight="false" outlineLevel="0" collapsed="false">
      <c r="A94" s="4"/>
      <c r="B94" s="4"/>
      <c r="C94" s="4"/>
      <c r="D94" s="4"/>
      <c r="E94" s="4"/>
      <c r="F94" s="4" t="s">
        <v>90</v>
      </c>
      <c r="G94" s="4"/>
      <c r="H94" s="13" t="n">
        <v>416</v>
      </c>
      <c r="I94" s="12"/>
      <c r="J94" s="11"/>
      <c r="K94" s="0" t="n">
        <f aca="false">IF(H94="","",COUNT(H$6:H94))</f>
        <v>75</v>
      </c>
    </row>
    <row r="95" customFormat="false" ht="13.8" hidden="false" customHeight="false" outlineLevel="0" collapsed="false">
      <c r="A95" s="4"/>
      <c r="B95" s="4"/>
      <c r="C95" s="4"/>
      <c r="D95" s="4"/>
      <c r="E95" s="4" t="s">
        <v>91</v>
      </c>
      <c r="F95" s="4"/>
      <c r="G95" s="4"/>
      <c r="H95" s="11" t="n">
        <f aca="false">ROUND(SUM(H93:H94),5)</f>
        <v>416</v>
      </c>
      <c r="I95" s="12"/>
      <c r="J95" s="11"/>
      <c r="K95" s="0" t="n">
        <f aca="false">IF(H95="","",COUNT(H$6:H95))</f>
        <v>76</v>
      </c>
    </row>
    <row r="96" customFormat="false" ht="13.8" hidden="false" customHeight="false" outlineLevel="0" collapsed="false">
      <c r="A96" s="4"/>
      <c r="B96" s="4"/>
      <c r="C96" s="4"/>
      <c r="D96" s="4"/>
      <c r="E96" s="4" t="s">
        <v>92</v>
      </c>
      <c r="F96" s="4"/>
      <c r="G96" s="4"/>
      <c r="H96" s="11"/>
      <c r="I96" s="12"/>
      <c r="J96" s="11"/>
      <c r="K96" s="0" t="str">
        <f aca="false">IF(H96="","",COUNT(H$6:H96))</f>
        <v/>
      </c>
    </row>
    <row r="97" customFormat="false" ht="13.8" hidden="false" customHeight="false" outlineLevel="0" collapsed="false">
      <c r="A97" s="4"/>
      <c r="B97" s="4"/>
      <c r="C97" s="4"/>
      <c r="D97" s="4"/>
      <c r="E97" s="4"/>
      <c r="F97" s="4" t="s">
        <v>93</v>
      </c>
      <c r="G97" s="4"/>
      <c r="H97" s="11" t="n">
        <v>146.79</v>
      </c>
      <c r="I97" s="12"/>
      <c r="J97" s="11" t="n">
        <v>500</v>
      </c>
      <c r="K97" s="0" t="n">
        <f aca="false">IF(H97="","",COUNT(H$6:H97))</f>
        <v>77</v>
      </c>
    </row>
    <row r="98" customFormat="false" ht="13.8" hidden="false" customHeight="false" outlineLevel="0" collapsed="false">
      <c r="A98" s="4"/>
      <c r="B98" s="4"/>
      <c r="C98" s="4"/>
      <c r="D98" s="4"/>
      <c r="E98" s="4"/>
      <c r="F98" s="4" t="s">
        <v>94</v>
      </c>
      <c r="G98" s="4"/>
      <c r="H98" s="11" t="n">
        <v>45.72</v>
      </c>
      <c r="I98" s="12"/>
      <c r="J98" s="11"/>
      <c r="K98" s="0" t="n">
        <f aca="false">IF(H98="","",COUNT(H$6:H98))</f>
        <v>78</v>
      </c>
    </row>
    <row r="99" customFormat="false" ht="13.8" hidden="false" customHeight="false" outlineLevel="0" collapsed="false">
      <c r="A99" s="4"/>
      <c r="B99" s="4"/>
      <c r="C99" s="4"/>
      <c r="D99" s="4"/>
      <c r="E99" s="4"/>
      <c r="F99" s="4" t="s">
        <v>95</v>
      </c>
      <c r="G99" s="4"/>
      <c r="H99" s="13" t="n">
        <v>2326.48</v>
      </c>
      <c r="I99" s="12"/>
      <c r="J99" s="13" t="n">
        <v>2600</v>
      </c>
      <c r="K99" s="0" t="n">
        <f aca="false">IF(H99="","",COUNT(H$6:H99))</f>
        <v>79</v>
      </c>
    </row>
    <row r="100" customFormat="false" ht="13.8" hidden="false" customHeight="false" outlineLevel="0" collapsed="false">
      <c r="A100" s="4"/>
      <c r="B100" s="4"/>
      <c r="C100" s="4"/>
      <c r="D100" s="4"/>
      <c r="E100" s="4" t="s">
        <v>96</v>
      </c>
      <c r="F100" s="4"/>
      <c r="G100" s="4"/>
      <c r="H100" s="11" t="n">
        <f aca="false">ROUND(SUM(H96:H99),5)</f>
        <v>2518.99</v>
      </c>
      <c r="I100" s="12"/>
      <c r="J100" s="11" t="n">
        <f aca="false">ROUND(SUM(J96:J99),5)</f>
        <v>3100</v>
      </c>
      <c r="K100" s="0" t="n">
        <f aca="false">IF(H100="","",COUNT(H$6:H100))</f>
        <v>80</v>
      </c>
    </row>
    <row r="101" customFormat="false" ht="13.8" hidden="false" customHeight="false" outlineLevel="0" collapsed="false">
      <c r="A101" s="4"/>
      <c r="B101" s="4"/>
      <c r="C101" s="4"/>
      <c r="D101" s="4"/>
      <c r="E101" s="4" t="s">
        <v>97</v>
      </c>
      <c r="F101" s="4"/>
      <c r="G101" s="4"/>
      <c r="H101" s="11"/>
      <c r="I101" s="12"/>
      <c r="J101" s="11"/>
      <c r="K101" s="0" t="str">
        <f aca="false">IF(H101="","",COUNT(H$6:H101))</f>
        <v/>
      </c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 t="s">
        <v>98</v>
      </c>
      <c r="G102" s="4"/>
      <c r="H102" s="11" t="n">
        <v>96.11</v>
      </c>
      <c r="I102" s="12"/>
      <c r="J102" s="11" t="n">
        <v>250</v>
      </c>
      <c r="K102" s="0" t="n">
        <f aca="false">IF(H102="","",COUNT(H$6:H102))</f>
        <v>81</v>
      </c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 t="s">
        <v>99</v>
      </c>
      <c r="G103" s="4"/>
      <c r="H103" s="11" t="n">
        <v>800</v>
      </c>
      <c r="I103" s="12"/>
      <c r="J103" s="11" t="n">
        <v>800</v>
      </c>
      <c r="K103" s="0" t="n">
        <f aca="false">IF(H103="","",COUNT(H$6:H103))</f>
        <v>82</v>
      </c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 t="s">
        <v>100</v>
      </c>
      <c r="G104" s="4"/>
      <c r="H104" s="11" t="n">
        <v>225.29</v>
      </c>
      <c r="I104" s="12"/>
      <c r="J104" s="11" t="n">
        <v>550</v>
      </c>
      <c r="K104" s="0" t="n">
        <f aca="false">IF(H104="","",COUNT(H$6:H104))</f>
        <v>83</v>
      </c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 t="s">
        <v>101</v>
      </c>
      <c r="G105" s="4"/>
      <c r="H105" s="11" t="n">
        <v>463</v>
      </c>
      <c r="I105" s="12"/>
      <c r="J105" s="11" t="n">
        <v>450</v>
      </c>
      <c r="K105" s="0" t="n">
        <f aca="false">IF(H105="","",COUNT(H$6:H105))</f>
        <v>84</v>
      </c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 t="s">
        <v>102</v>
      </c>
      <c r="G106" s="4"/>
      <c r="H106" s="11" t="n">
        <v>3068.9</v>
      </c>
      <c r="I106" s="12"/>
      <c r="J106" s="11" t="n">
        <v>3000</v>
      </c>
      <c r="K106" s="0" t="n">
        <f aca="false">IF(H106="","",COUNT(H$6:H106))</f>
        <v>85</v>
      </c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 t="s">
        <v>103</v>
      </c>
      <c r="G107" s="4"/>
      <c r="H107" s="11" t="n">
        <v>3598.88</v>
      </c>
      <c r="I107" s="12"/>
      <c r="J107" s="11" t="n">
        <v>4640</v>
      </c>
      <c r="K107" s="0" t="n">
        <f aca="false">IF(H107="","",COUNT(H$6:H107))</f>
        <v>86</v>
      </c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 t="s">
        <v>104</v>
      </c>
      <c r="G108" s="4"/>
      <c r="H108" s="11" t="n">
        <v>472.89</v>
      </c>
      <c r="I108" s="12"/>
      <c r="J108" s="11" t="n">
        <v>310</v>
      </c>
      <c r="K108" s="0" t="n">
        <f aca="false">IF(H108="","",COUNT(H$6:H108))</f>
        <v>87</v>
      </c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 t="s">
        <v>105</v>
      </c>
      <c r="G109" s="4"/>
      <c r="H109" s="13" t="n">
        <v>125</v>
      </c>
      <c r="I109" s="12"/>
      <c r="J109" s="13" t="n">
        <v>800</v>
      </c>
      <c r="K109" s="0" t="n">
        <f aca="false">IF(H109="","",COUNT(H$6:H109))</f>
        <v>88</v>
      </c>
    </row>
    <row r="110" customFormat="false" ht="13.8" hidden="false" customHeight="false" outlineLevel="0" collapsed="false">
      <c r="A110" s="4"/>
      <c r="B110" s="4"/>
      <c r="C110" s="4"/>
      <c r="D110" s="4"/>
      <c r="E110" s="4" t="s">
        <v>106</v>
      </c>
      <c r="F110" s="4"/>
      <c r="G110" s="4"/>
      <c r="H110" s="11" t="n">
        <f aca="false">ROUND(SUM(H101:H109),5)</f>
        <v>8850.07</v>
      </c>
      <c r="I110" s="12"/>
      <c r="J110" s="11" t="n">
        <f aca="false">ROUND(SUM(J101:J109),5)</f>
        <v>10800</v>
      </c>
      <c r="K110" s="0" t="n">
        <f aca="false">IF(H110="","",COUNT(H$6:H110))</f>
        <v>89</v>
      </c>
    </row>
    <row r="111" customFormat="false" ht="13.8" hidden="false" customHeight="false" outlineLevel="0" collapsed="false">
      <c r="A111" s="4"/>
      <c r="B111" s="4"/>
      <c r="C111" s="4"/>
      <c r="D111" s="4"/>
      <c r="E111" s="4" t="s">
        <v>107</v>
      </c>
      <c r="F111" s="4"/>
      <c r="G111" s="4"/>
      <c r="H111" s="11"/>
      <c r="I111" s="12"/>
      <c r="J111" s="11"/>
      <c r="K111" s="0" t="str">
        <f aca="false">IF(H111="","",COUNT(H$6:H111))</f>
        <v/>
      </c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 t="s">
        <v>108</v>
      </c>
      <c r="G112" s="4"/>
      <c r="H112" s="11" t="n">
        <v>300.01</v>
      </c>
      <c r="I112" s="12"/>
      <c r="J112" s="11" t="n">
        <v>200</v>
      </c>
      <c r="K112" s="0" t="n">
        <f aca="false">IF(H112="","",COUNT(H$6:H112))</f>
        <v>90</v>
      </c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4" t="s">
        <v>39</v>
      </c>
      <c r="G113" s="4"/>
      <c r="H113" s="11" t="n">
        <v>3</v>
      </c>
      <c r="I113" s="12"/>
      <c r="J113" s="11"/>
      <c r="K113" s="0" t="n">
        <f aca="false">IF(H113="","",COUNT(H$6:H113))</f>
        <v>91</v>
      </c>
    </row>
    <row r="114" customFormat="false" ht="13.8" hidden="false" customHeight="false" outlineLevel="0" collapsed="false">
      <c r="A114" s="4"/>
      <c r="B114" s="4"/>
      <c r="C114" s="4"/>
      <c r="D114" s="4"/>
      <c r="E114" s="4"/>
      <c r="F114" s="4" t="s">
        <v>109</v>
      </c>
      <c r="G114" s="4"/>
      <c r="H114" s="11" t="n">
        <v>322.93</v>
      </c>
      <c r="I114" s="12"/>
      <c r="J114" s="11" t="n">
        <v>400</v>
      </c>
      <c r="K114" s="0" t="n">
        <f aca="false">IF(H114="","",COUNT(H$6:H114))</f>
        <v>92</v>
      </c>
    </row>
    <row r="115" customFormat="false" ht="13.8" hidden="false" customHeight="false" outlineLevel="0" collapsed="false">
      <c r="A115" s="4"/>
      <c r="B115" s="4"/>
      <c r="C115" s="4"/>
      <c r="D115" s="4"/>
      <c r="E115" s="4"/>
      <c r="F115" s="4" t="s">
        <v>110</v>
      </c>
      <c r="G115" s="4"/>
      <c r="H115" s="14" t="n">
        <v>1662.52</v>
      </c>
      <c r="I115" s="12"/>
      <c r="J115" s="14" t="n">
        <v>1000</v>
      </c>
      <c r="K115" s="0" t="n">
        <f aca="false">IF(H115="","",COUNT(H$6:H115))</f>
        <v>93</v>
      </c>
    </row>
    <row r="116" customFormat="false" ht="13.8" hidden="false" customHeight="false" outlineLevel="0" collapsed="false">
      <c r="A116" s="4"/>
      <c r="B116" s="4"/>
      <c r="C116" s="4"/>
      <c r="D116" s="4"/>
      <c r="E116" s="4" t="s">
        <v>111</v>
      </c>
      <c r="F116" s="4"/>
      <c r="G116" s="4"/>
      <c r="H116" s="16" t="n">
        <f aca="false">ROUND(SUM(H111:H115),5)</f>
        <v>2288.46</v>
      </c>
      <c r="I116" s="12"/>
      <c r="J116" s="16" t="n">
        <f aca="false">ROUND(SUM(J111:J115),5)</f>
        <v>1600</v>
      </c>
      <c r="K116" s="0" t="n">
        <f aca="false">IF(H116="","",COUNT(H$6:H116))</f>
        <v>94</v>
      </c>
    </row>
    <row r="117" customFormat="false" ht="13.8" hidden="false" customHeight="false" outlineLevel="0" collapsed="false">
      <c r="A117" s="4"/>
      <c r="B117" s="4"/>
      <c r="C117" s="4"/>
      <c r="D117" s="4" t="s">
        <v>112</v>
      </c>
      <c r="E117" s="4"/>
      <c r="F117" s="4"/>
      <c r="G117" s="4"/>
      <c r="H117" s="15" t="n">
        <f aca="false">ROUND(H25+H36+H41+H46+H49+H55+H60+H66+H78+H92+H95+H100+H110+H116,5)</f>
        <v>446470.87</v>
      </c>
      <c r="I117" s="12"/>
      <c r="J117" s="15" t="n">
        <f aca="false">ROUND(J25+J36+J41+J46+J49+J55+J60+J66+J78+J92+J95+J100+J110+J116,5)</f>
        <v>447199</v>
      </c>
      <c r="K117" s="0" t="n">
        <f aca="false">IF(H117="","",COUNT(H$6:H117))</f>
        <v>95</v>
      </c>
    </row>
    <row r="118" customFormat="false" ht="13.8" hidden="false" customHeight="false" outlineLevel="0" collapsed="false">
      <c r="A118" s="4"/>
      <c r="B118" s="4" t="s">
        <v>113</v>
      </c>
      <c r="C118" s="4"/>
      <c r="D118" s="4"/>
      <c r="E118" s="4"/>
      <c r="F118" s="4"/>
      <c r="G118" s="4"/>
      <c r="H118" s="11" t="n">
        <f aca="false">ROUND(H3+H24-H117,5)</f>
        <v>-9311.52</v>
      </c>
      <c r="I118" s="12"/>
      <c r="J118" s="11" t="n">
        <f aca="false">ROUND(J3+J24-J117,5)</f>
        <v>-6109</v>
      </c>
      <c r="K118" s="0" t="n">
        <f aca="false">IF(H118="","",COUNT(H$6:H118))</f>
        <v>96</v>
      </c>
    </row>
    <row r="119" customFormat="false" ht="13.8" hidden="false" customHeight="false" outlineLevel="0" collapsed="false">
      <c r="A119" s="4"/>
      <c r="B119" s="4" t="s">
        <v>114</v>
      </c>
      <c r="C119" s="4"/>
      <c r="D119" s="4"/>
      <c r="E119" s="4"/>
      <c r="F119" s="4"/>
      <c r="G119" s="4"/>
      <c r="H119" s="11"/>
      <c r="I119" s="12"/>
      <c r="J119" s="11"/>
      <c r="K119" s="0" t="str">
        <f aca="false">IF(H119="","",COUNT(H$6:H119))</f>
        <v/>
      </c>
    </row>
    <row r="120" customFormat="false" ht="13.8" hidden="false" customHeight="false" outlineLevel="0" collapsed="false">
      <c r="A120" s="4"/>
      <c r="B120" s="4"/>
      <c r="C120" s="4" t="s">
        <v>115</v>
      </c>
      <c r="D120" s="4"/>
      <c r="E120" s="4"/>
      <c r="F120" s="4"/>
      <c r="G120" s="4"/>
      <c r="H120" s="11"/>
      <c r="I120" s="12"/>
      <c r="J120" s="11"/>
      <c r="K120" s="0" t="str">
        <f aca="false">IF(H120="","",COUNT(H$6:H120))</f>
        <v/>
      </c>
    </row>
    <row r="121" customFormat="false" ht="13.8" hidden="false" customHeight="false" outlineLevel="0" collapsed="false">
      <c r="A121" s="4"/>
      <c r="B121" s="4"/>
      <c r="C121" s="4"/>
      <c r="D121" s="4" t="s">
        <v>116</v>
      </c>
      <c r="E121" s="4"/>
      <c r="F121" s="4"/>
      <c r="G121" s="4"/>
      <c r="H121" s="11"/>
      <c r="I121" s="12"/>
      <c r="J121" s="11"/>
      <c r="K121" s="0" t="str">
        <f aca="false">IF(H121="","",COUNT(H$6:H121))</f>
        <v/>
      </c>
    </row>
    <row r="122" customFormat="false" ht="13.8" hidden="false" customHeight="false" outlineLevel="0" collapsed="false">
      <c r="A122" s="4"/>
      <c r="B122" s="4"/>
      <c r="C122" s="4"/>
      <c r="D122" s="4"/>
      <c r="E122" s="4" t="s">
        <v>117</v>
      </c>
      <c r="F122" s="4"/>
      <c r="G122" s="4"/>
      <c r="H122" s="11" t="n">
        <v>6712.02</v>
      </c>
      <c r="I122" s="12"/>
      <c r="J122" s="11"/>
      <c r="K122" s="0" t="n">
        <f aca="false">IF(H122="","",COUNT(H$6:H122))</f>
        <v>97</v>
      </c>
    </row>
    <row r="123" customFormat="false" ht="13.8" hidden="false" customHeight="false" outlineLevel="0" collapsed="false">
      <c r="A123" s="4"/>
      <c r="B123" s="4"/>
      <c r="C123" s="4"/>
      <c r="D123" s="4"/>
      <c r="E123" s="4" t="s">
        <v>118</v>
      </c>
      <c r="F123" s="4"/>
      <c r="G123" s="4"/>
      <c r="H123" s="11" t="n">
        <v>657.23</v>
      </c>
      <c r="I123" s="12"/>
      <c r="J123" s="11"/>
      <c r="K123" s="0" t="n">
        <f aca="false">IF(H123="","",COUNT(H$6:H123))</f>
        <v>98</v>
      </c>
    </row>
    <row r="124" customFormat="false" ht="13.8" hidden="false" customHeight="false" outlineLevel="0" collapsed="false">
      <c r="A124" s="4"/>
      <c r="B124" s="4"/>
      <c r="C124" s="4"/>
      <c r="D124" s="4"/>
      <c r="E124" s="4" t="s">
        <v>119</v>
      </c>
      <c r="F124" s="4"/>
      <c r="G124" s="4"/>
      <c r="H124" s="11" t="n">
        <v>3345</v>
      </c>
      <c r="I124" s="12"/>
      <c r="J124" s="11"/>
      <c r="K124" s="0" t="n">
        <f aca="false">IF(H124="","",COUNT(H$6:H124))</f>
        <v>99</v>
      </c>
    </row>
    <row r="125" customFormat="false" ht="13.8" hidden="false" customHeight="false" outlineLevel="0" collapsed="false">
      <c r="A125" s="4"/>
      <c r="B125" s="4"/>
      <c r="C125" s="4"/>
      <c r="D125" s="4"/>
      <c r="E125" s="4" t="s">
        <v>120</v>
      </c>
      <c r="F125" s="4"/>
      <c r="G125" s="4"/>
      <c r="H125" s="11" t="n">
        <v>6486.55</v>
      </c>
      <c r="I125" s="12"/>
      <c r="J125" s="11"/>
      <c r="K125" s="0" t="n">
        <f aca="false">IF(H125="","",COUNT(H$6:H125))</f>
        <v>100</v>
      </c>
    </row>
    <row r="126" customFormat="false" ht="13.8" hidden="false" customHeight="false" outlineLevel="0" collapsed="false">
      <c r="A126" s="4"/>
      <c r="B126" s="4"/>
      <c r="C126" s="4"/>
      <c r="D126" s="4"/>
      <c r="E126" s="4" t="s">
        <v>121</v>
      </c>
      <c r="F126" s="4"/>
      <c r="G126" s="4"/>
      <c r="H126" s="11" t="n">
        <v>824972.48</v>
      </c>
      <c r="I126" s="12"/>
      <c r="J126" s="11"/>
      <c r="K126" s="0" t="n">
        <f aca="false">IF(H126="","",COUNT(H$6:H126))</f>
        <v>101</v>
      </c>
    </row>
    <row r="127" customFormat="false" ht="13.8" hidden="false" customHeight="false" outlineLevel="0" collapsed="false">
      <c r="A127" s="4"/>
      <c r="B127" s="4"/>
      <c r="C127" s="4"/>
      <c r="D127" s="4"/>
      <c r="E127" s="4" t="s">
        <v>122</v>
      </c>
      <c r="F127" s="4"/>
      <c r="G127" s="4"/>
      <c r="H127" s="11" t="n">
        <v>1000</v>
      </c>
      <c r="I127" s="12"/>
      <c r="J127" s="11"/>
      <c r="K127" s="0" t="n">
        <f aca="false">IF(H127="","",COUNT(H$6:H127))</f>
        <v>102</v>
      </c>
    </row>
    <row r="128" customFormat="false" ht="13.8" hidden="false" customHeight="false" outlineLevel="0" collapsed="false">
      <c r="A128" s="4"/>
      <c r="B128" s="4"/>
      <c r="C128" s="4"/>
      <c r="D128" s="4"/>
      <c r="E128" s="4" t="s">
        <v>123</v>
      </c>
      <c r="F128" s="4"/>
      <c r="G128" s="4"/>
      <c r="H128" s="11" t="n">
        <v>3345</v>
      </c>
      <c r="I128" s="12"/>
      <c r="J128" s="11"/>
      <c r="K128" s="0" t="n">
        <f aca="false">IF(H128="","",COUNT(H$6:H128))</f>
        <v>103</v>
      </c>
    </row>
    <row r="129" customFormat="false" ht="13.8" hidden="false" customHeight="false" outlineLevel="0" collapsed="false">
      <c r="A129" s="4"/>
      <c r="B129" s="4"/>
      <c r="C129" s="4"/>
      <c r="D129" s="4"/>
      <c r="E129" s="4" t="s">
        <v>124</v>
      </c>
      <c r="F129" s="4"/>
      <c r="G129" s="4"/>
      <c r="H129" s="11" t="n">
        <v>44342.29</v>
      </c>
      <c r="I129" s="12"/>
      <c r="J129" s="11"/>
      <c r="K129" s="0" t="n">
        <f aca="false">IF(H129="","",COUNT(H$6:H129))</f>
        <v>104</v>
      </c>
    </row>
    <row r="130" customFormat="false" ht="13.8" hidden="false" customHeight="false" outlineLevel="0" collapsed="false">
      <c r="A130" s="4"/>
      <c r="B130" s="4"/>
      <c r="C130" s="4"/>
      <c r="D130" s="4"/>
      <c r="E130" s="4" t="s">
        <v>125</v>
      </c>
      <c r="F130" s="4"/>
      <c r="G130" s="4"/>
      <c r="H130" s="11" t="n">
        <v>454</v>
      </c>
      <c r="I130" s="12"/>
      <c r="J130" s="11"/>
      <c r="K130" s="0" t="n">
        <f aca="false">IF(H130="","",COUNT(H$6:H130))</f>
        <v>105</v>
      </c>
    </row>
    <row r="131" customFormat="false" ht="13.8" hidden="false" customHeight="false" outlineLevel="0" collapsed="false">
      <c r="A131" s="4"/>
      <c r="B131" s="4"/>
      <c r="C131" s="4"/>
      <c r="D131" s="4"/>
      <c r="E131" s="4" t="s">
        <v>126</v>
      </c>
      <c r="F131" s="4"/>
      <c r="G131" s="4"/>
      <c r="H131" s="11" t="n">
        <v>596</v>
      </c>
      <c r="I131" s="12"/>
      <c r="J131" s="11"/>
      <c r="K131" s="0" t="n">
        <f aca="false">IF(H131="","",COUNT(H$6:H131))</f>
        <v>106</v>
      </c>
    </row>
    <row r="132" customFormat="false" ht="13.8" hidden="false" customHeight="false" outlineLevel="0" collapsed="false">
      <c r="A132" s="4"/>
      <c r="B132" s="4"/>
      <c r="C132" s="4"/>
      <c r="D132" s="4"/>
      <c r="E132" s="4" t="s">
        <v>127</v>
      </c>
      <c r="F132" s="4"/>
      <c r="G132" s="4"/>
      <c r="H132" s="11" t="n">
        <v>16696</v>
      </c>
      <c r="I132" s="12"/>
      <c r="J132" s="11"/>
      <c r="K132" s="0" t="n">
        <f aca="false">IF(H132="","",COUNT(H$6:H132))</f>
        <v>107</v>
      </c>
    </row>
    <row r="133" customFormat="false" ht="13.8" hidden="false" customHeight="false" outlineLevel="0" collapsed="false">
      <c r="A133" s="4"/>
      <c r="B133" s="4"/>
      <c r="C133" s="4"/>
      <c r="D133" s="4"/>
      <c r="E133" s="4" t="s">
        <v>128</v>
      </c>
      <c r="F133" s="4"/>
      <c r="G133" s="4"/>
      <c r="H133" s="11" t="n">
        <v>680</v>
      </c>
      <c r="I133" s="12"/>
      <c r="J133" s="11"/>
      <c r="K133" s="0" t="n">
        <f aca="false">IF(H133="","",COUNT(H$6:H133))</f>
        <v>108</v>
      </c>
    </row>
    <row r="134" customFormat="false" ht="13.8" hidden="false" customHeight="false" outlineLevel="0" collapsed="false">
      <c r="A134" s="4"/>
      <c r="B134" s="4"/>
      <c r="C134" s="4"/>
      <c r="D134" s="4"/>
      <c r="E134" s="4" t="s">
        <v>129</v>
      </c>
      <c r="F134" s="4"/>
      <c r="G134" s="4"/>
      <c r="H134" s="11" t="n">
        <v>22258.37</v>
      </c>
      <c r="I134" s="12"/>
      <c r="J134" s="11"/>
      <c r="K134" s="0" t="n">
        <f aca="false">IF(H134="","",COUNT(H$6:H134))</f>
        <v>109</v>
      </c>
    </row>
    <row r="135" customFormat="false" ht="13.8" hidden="false" customHeight="false" outlineLevel="0" collapsed="false">
      <c r="A135" s="4"/>
      <c r="B135" s="4"/>
      <c r="C135" s="4"/>
      <c r="D135" s="4"/>
      <c r="E135" s="4" t="s">
        <v>130</v>
      </c>
      <c r="F135" s="4"/>
      <c r="G135" s="4"/>
      <c r="H135" s="11" t="n">
        <v>15490.96</v>
      </c>
      <c r="I135" s="12"/>
      <c r="J135" s="11"/>
      <c r="K135" s="0" t="n">
        <f aca="false">IF(H135="","",COUNT(H$6:H135))</f>
        <v>110</v>
      </c>
    </row>
    <row r="136" customFormat="false" ht="13.8" hidden="false" customHeight="false" outlineLevel="0" collapsed="false">
      <c r="A136" s="4"/>
      <c r="B136" s="4"/>
      <c r="C136" s="4"/>
      <c r="D136" s="4"/>
      <c r="E136" s="4" t="s">
        <v>131</v>
      </c>
      <c r="F136" s="4"/>
      <c r="G136" s="4"/>
      <c r="H136" s="11" t="n">
        <v>1635.38</v>
      </c>
      <c r="I136" s="12"/>
      <c r="J136" s="11"/>
      <c r="K136" s="0" t="n">
        <f aca="false">IF(H136="","",COUNT(H$6:H136))</f>
        <v>111</v>
      </c>
    </row>
    <row r="137" customFormat="false" ht="13.8" hidden="false" customHeight="false" outlineLevel="0" collapsed="false">
      <c r="A137" s="4"/>
      <c r="B137" s="4"/>
      <c r="C137" s="4"/>
      <c r="D137" s="4"/>
      <c r="E137" s="4" t="s">
        <v>132</v>
      </c>
      <c r="F137" s="4"/>
      <c r="G137" s="4"/>
      <c r="H137" s="11" t="n">
        <v>3890</v>
      </c>
      <c r="I137" s="12"/>
      <c r="J137" s="11"/>
      <c r="K137" s="0" t="n">
        <f aca="false">IF(H137="","",COUNT(H$6:H137))</f>
        <v>112</v>
      </c>
    </row>
    <row r="138" customFormat="false" ht="13.8" hidden="false" customHeight="false" outlineLevel="0" collapsed="false">
      <c r="A138" s="4"/>
      <c r="B138" s="4"/>
      <c r="C138" s="4"/>
      <c r="D138" s="4"/>
      <c r="E138" s="4" t="s">
        <v>133</v>
      </c>
      <c r="F138" s="4"/>
      <c r="G138" s="4"/>
      <c r="H138" s="11" t="n">
        <v>7351</v>
      </c>
      <c r="I138" s="12"/>
      <c r="J138" s="11"/>
      <c r="K138" s="0" t="n">
        <f aca="false">IF(H138="","",COUNT(H$6:H138))</f>
        <v>113</v>
      </c>
    </row>
    <row r="139" customFormat="false" ht="13.8" hidden="false" customHeight="false" outlineLevel="0" collapsed="false">
      <c r="A139" s="4"/>
      <c r="B139" s="4"/>
      <c r="C139" s="4"/>
      <c r="D139" s="4"/>
      <c r="E139" s="4" t="s">
        <v>134</v>
      </c>
      <c r="F139" s="4"/>
      <c r="G139" s="4"/>
      <c r="H139" s="11" t="n">
        <v>3044</v>
      </c>
      <c r="I139" s="12"/>
      <c r="J139" s="11"/>
      <c r="K139" s="0" t="n">
        <f aca="false">IF(H139="","",COUNT(H$6:H139))</f>
        <v>114</v>
      </c>
    </row>
    <row r="140" customFormat="false" ht="13.8" hidden="false" customHeight="false" outlineLevel="0" collapsed="false">
      <c r="A140" s="4"/>
      <c r="B140" s="4"/>
      <c r="C140" s="4"/>
      <c r="D140" s="4"/>
      <c r="E140" s="4" t="s">
        <v>135</v>
      </c>
      <c r="F140" s="4"/>
      <c r="G140" s="4"/>
      <c r="H140" s="11" t="n">
        <v>1140.79</v>
      </c>
      <c r="I140" s="12"/>
      <c r="J140" s="11"/>
      <c r="K140" s="0" t="n">
        <f aca="false">IF(H140="","",COUNT(H$6:H140))</f>
        <v>115</v>
      </c>
    </row>
    <row r="141" customFormat="false" ht="13.8" hidden="false" customHeight="false" outlineLevel="0" collapsed="false">
      <c r="A141" s="4"/>
      <c r="B141" s="4"/>
      <c r="C141" s="4"/>
      <c r="D141" s="4"/>
      <c r="E141" s="4" t="s">
        <v>136</v>
      </c>
      <c r="F141" s="4"/>
      <c r="G141" s="4"/>
      <c r="H141" s="11" t="n">
        <v>19672</v>
      </c>
      <c r="I141" s="12"/>
      <c r="J141" s="11"/>
      <c r="K141" s="0" t="n">
        <f aca="false">IF(H141="","",COUNT(H$6:H141))</f>
        <v>116</v>
      </c>
    </row>
    <row r="142" customFormat="false" ht="13.8" hidden="false" customHeight="false" outlineLevel="0" collapsed="false">
      <c r="A142" s="4"/>
      <c r="B142" s="4"/>
      <c r="C142" s="4"/>
      <c r="D142" s="4"/>
      <c r="E142" s="4" t="s">
        <v>137</v>
      </c>
      <c r="F142" s="4"/>
      <c r="G142" s="4"/>
      <c r="H142" s="11" t="n">
        <v>233.82</v>
      </c>
      <c r="I142" s="12"/>
      <c r="J142" s="11"/>
      <c r="K142" s="0" t="n">
        <f aca="false">IF(H142="","",COUNT(H$6:H142))</f>
        <v>117</v>
      </c>
    </row>
    <row r="143" customFormat="false" ht="13.8" hidden="false" customHeight="false" outlineLevel="0" collapsed="false">
      <c r="A143" s="4"/>
      <c r="B143" s="4"/>
      <c r="C143" s="4"/>
      <c r="D143" s="4"/>
      <c r="E143" s="4" t="s">
        <v>138</v>
      </c>
      <c r="F143" s="4"/>
      <c r="G143" s="4"/>
      <c r="H143" s="14" t="n">
        <v>1802</v>
      </c>
      <c r="I143" s="12"/>
      <c r="J143" s="11"/>
      <c r="K143" s="0" t="n">
        <f aca="false">IF(H143="","",COUNT(H$6:H143))</f>
        <v>118</v>
      </c>
    </row>
    <row r="144" customFormat="false" ht="13.8" hidden="false" customHeight="false" outlineLevel="0" collapsed="false">
      <c r="A144" s="4"/>
      <c r="B144" s="4"/>
      <c r="C144" s="4"/>
      <c r="D144" s="4" t="s">
        <v>139</v>
      </c>
      <c r="E144" s="4"/>
      <c r="F144" s="4"/>
      <c r="G144" s="4"/>
      <c r="H144" s="15" t="n">
        <f aca="false">ROUND(SUM(H121:H143),5)</f>
        <v>985804.89</v>
      </c>
      <c r="I144" s="12"/>
      <c r="J144" s="11"/>
      <c r="K144" s="0" t="n">
        <f aca="false">IF(H144="","",COUNT(H$6:H144))</f>
        <v>119</v>
      </c>
    </row>
    <row r="145" customFormat="false" ht="13.8" hidden="false" customHeight="false" outlineLevel="0" collapsed="false">
      <c r="A145" s="4"/>
      <c r="B145" s="4"/>
      <c r="C145" s="4" t="s">
        <v>140</v>
      </c>
      <c r="D145" s="4"/>
      <c r="E145" s="4"/>
      <c r="F145" s="4"/>
      <c r="G145" s="4"/>
      <c r="H145" s="11" t="n">
        <f aca="false">ROUND(H120+H144,5)</f>
        <v>985804.89</v>
      </c>
      <c r="I145" s="12"/>
      <c r="J145" s="11"/>
      <c r="K145" s="0" t="n">
        <f aca="false">IF(H145="","",COUNT(H$6:H145))</f>
        <v>120</v>
      </c>
    </row>
    <row r="146" customFormat="false" ht="13.8" hidden="false" customHeight="false" outlineLevel="0" collapsed="false">
      <c r="A146" s="4"/>
      <c r="B146" s="4"/>
      <c r="C146" s="4" t="s">
        <v>141</v>
      </c>
      <c r="D146" s="4"/>
      <c r="E146" s="4"/>
      <c r="F146" s="4"/>
      <c r="G146" s="4"/>
      <c r="H146" s="11"/>
      <c r="I146" s="12"/>
      <c r="J146" s="11"/>
      <c r="K146" s="0" t="str">
        <f aca="false">IF(H146="","",COUNT(H$6:H146))</f>
        <v/>
      </c>
    </row>
    <row r="147" customFormat="false" ht="13.8" hidden="false" customHeight="false" outlineLevel="0" collapsed="false">
      <c r="A147" s="4"/>
      <c r="B147" s="4"/>
      <c r="C147" s="4"/>
      <c r="D147" s="4" t="s">
        <v>142</v>
      </c>
      <c r="E147" s="4"/>
      <c r="F147" s="4"/>
      <c r="G147" s="4"/>
      <c r="H147" s="11"/>
      <c r="I147" s="12"/>
      <c r="J147" s="11"/>
      <c r="K147" s="0" t="str">
        <f aca="false">IF(H147="","",COUNT(H$6:H147))</f>
        <v/>
      </c>
    </row>
    <row r="148" customFormat="false" ht="13.8" hidden="false" customHeight="false" outlineLevel="0" collapsed="false">
      <c r="A148" s="4"/>
      <c r="B148" s="4"/>
      <c r="C148" s="4"/>
      <c r="D148" s="4"/>
      <c r="E148" s="4" t="s">
        <v>143</v>
      </c>
      <c r="F148" s="4"/>
      <c r="G148" s="4"/>
      <c r="H148" s="11"/>
      <c r="I148" s="12"/>
      <c r="J148" s="11"/>
      <c r="K148" s="0" t="str">
        <f aca="false">IF(H148="","",COUNT(H$6:H148))</f>
        <v/>
      </c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 t="s">
        <v>117</v>
      </c>
      <c r="G149" s="4"/>
      <c r="H149" s="11" t="n">
        <v>6712.02</v>
      </c>
      <c r="I149" s="12"/>
      <c r="J149" s="11"/>
      <c r="K149" s="0" t="n">
        <f aca="false">IF(H149="","",COUNT(H$6:H149))</f>
        <v>121</v>
      </c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 t="s">
        <v>118</v>
      </c>
      <c r="G150" s="4"/>
      <c r="H150" s="11" t="n">
        <v>657.23</v>
      </c>
      <c r="I150" s="12"/>
      <c r="J150" s="11"/>
      <c r="K150" s="0" t="n">
        <f aca="false">IF(H150="","",COUNT(H$6:H150))</f>
        <v>122</v>
      </c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 t="s">
        <v>119</v>
      </c>
      <c r="G151" s="4"/>
      <c r="H151" s="11" t="n">
        <v>3345</v>
      </c>
      <c r="I151" s="12"/>
      <c r="J151" s="11"/>
      <c r="K151" s="0" t="n">
        <f aca="false">IF(H151="","",COUNT(H$6:H151))</f>
        <v>123</v>
      </c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 t="s">
        <v>120</v>
      </c>
      <c r="G152" s="4"/>
      <c r="H152" s="11" t="n">
        <v>5889.95</v>
      </c>
      <c r="I152" s="12"/>
      <c r="J152" s="11"/>
      <c r="K152" s="0" t="n">
        <f aca="false">IF(H152="","",COUNT(H$6:H152))</f>
        <v>124</v>
      </c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 t="s">
        <v>121</v>
      </c>
      <c r="G153" s="4"/>
      <c r="H153" s="11" t="n">
        <v>824972.48</v>
      </c>
      <c r="I153" s="12"/>
      <c r="J153" s="11"/>
      <c r="K153" s="0" t="n">
        <f aca="false">IF(H153="","",COUNT(H$6:H153))</f>
        <v>125</v>
      </c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 t="s">
        <v>122</v>
      </c>
      <c r="G154" s="4"/>
      <c r="H154" s="11" t="n">
        <v>1000</v>
      </c>
      <c r="I154" s="12"/>
      <c r="J154" s="11"/>
      <c r="K154" s="0" t="n">
        <f aca="false">IF(H154="","",COUNT(H$6:H154))</f>
        <v>126</v>
      </c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 t="s">
        <v>123</v>
      </c>
      <c r="G155" s="4"/>
      <c r="H155" s="13" t="n">
        <v>3345</v>
      </c>
      <c r="I155" s="12"/>
      <c r="J155" s="11"/>
      <c r="K155" s="0" t="n">
        <f aca="false">IF(H155="","",COUNT(H$6:H155))</f>
        <v>127</v>
      </c>
    </row>
    <row r="156" customFormat="false" ht="13.8" hidden="false" customHeight="false" outlineLevel="0" collapsed="false">
      <c r="A156" s="4"/>
      <c r="B156" s="4"/>
      <c r="C156" s="4"/>
      <c r="D156" s="4"/>
      <c r="E156" s="4" t="s">
        <v>144</v>
      </c>
      <c r="F156" s="4"/>
      <c r="G156" s="4"/>
      <c r="H156" s="11" t="n">
        <f aca="false">ROUND(SUM(H148:H155),5)</f>
        <v>845921.68</v>
      </c>
      <c r="I156" s="12"/>
      <c r="J156" s="11"/>
      <c r="K156" s="0" t="n">
        <f aca="false">IF(H156="","",COUNT(H$6:H156))</f>
        <v>128</v>
      </c>
    </row>
    <row r="157" customFormat="false" ht="13.8" hidden="false" customHeight="false" outlineLevel="0" collapsed="false">
      <c r="A157" s="4"/>
      <c r="B157" s="4"/>
      <c r="C157" s="4"/>
      <c r="D157" s="4"/>
      <c r="E157" s="4" t="s">
        <v>145</v>
      </c>
      <c r="F157" s="4"/>
      <c r="G157" s="4"/>
      <c r="H157" s="11" t="n">
        <v>52167.24</v>
      </c>
      <c r="I157" s="12"/>
      <c r="J157" s="11"/>
      <c r="K157" s="0" t="n">
        <f aca="false">IF(H157="","",COUNT(H$6:H157))</f>
        <v>129</v>
      </c>
    </row>
    <row r="158" customFormat="false" ht="13.8" hidden="false" customHeight="false" outlineLevel="0" collapsed="false">
      <c r="A158" s="4"/>
      <c r="B158" s="4"/>
      <c r="C158" s="4"/>
      <c r="D158" s="4"/>
      <c r="E158" s="4" t="s">
        <v>125</v>
      </c>
      <c r="F158" s="4"/>
      <c r="G158" s="4"/>
      <c r="H158" s="11" t="n">
        <v>2600.35</v>
      </c>
      <c r="I158" s="12"/>
      <c r="J158" s="11"/>
      <c r="K158" s="0" t="n">
        <f aca="false">IF(H158="","",COUNT(H$6:H158))</f>
        <v>130</v>
      </c>
    </row>
    <row r="159" customFormat="false" ht="13.8" hidden="false" customHeight="false" outlineLevel="0" collapsed="false">
      <c r="A159" s="4"/>
      <c r="B159" s="4"/>
      <c r="C159" s="4"/>
      <c r="D159" s="4"/>
      <c r="E159" s="4" t="s">
        <v>146</v>
      </c>
      <c r="F159" s="4"/>
      <c r="G159" s="4"/>
      <c r="H159" s="11" t="n">
        <v>596</v>
      </c>
      <c r="I159" s="12"/>
      <c r="J159" s="11"/>
      <c r="K159" s="0" t="n">
        <f aca="false">IF(H159="","",COUNT(H$6:H159))</f>
        <v>131</v>
      </c>
    </row>
    <row r="160" customFormat="false" ht="13.8" hidden="false" customHeight="false" outlineLevel="0" collapsed="false">
      <c r="A160" s="4"/>
      <c r="B160" s="4"/>
      <c r="C160" s="4"/>
      <c r="D160" s="4"/>
      <c r="E160" s="4" t="s">
        <v>127</v>
      </c>
      <c r="F160" s="4"/>
      <c r="G160" s="4"/>
      <c r="H160" s="11" t="n">
        <v>10383</v>
      </c>
      <c r="I160" s="12"/>
      <c r="J160" s="11"/>
      <c r="K160" s="0" t="n">
        <f aca="false">IF(H160="","",COUNT(H$6:H160))</f>
        <v>132</v>
      </c>
    </row>
    <row r="161" customFormat="false" ht="13.8" hidden="false" customHeight="false" outlineLevel="0" collapsed="false">
      <c r="A161" s="4"/>
      <c r="B161" s="4"/>
      <c r="C161" s="4"/>
      <c r="D161" s="4"/>
      <c r="E161" s="4" t="s">
        <v>128</v>
      </c>
      <c r="F161" s="4"/>
      <c r="G161" s="4"/>
      <c r="H161" s="11" t="n">
        <v>4140.14</v>
      </c>
      <c r="I161" s="12"/>
      <c r="J161" s="11"/>
      <c r="K161" s="0" t="n">
        <f aca="false">IF(H161="","",COUNT(H$6:H161))</f>
        <v>133</v>
      </c>
    </row>
    <row r="162" customFormat="false" ht="13.8" hidden="false" customHeight="false" outlineLevel="0" collapsed="false">
      <c r="A162" s="4"/>
      <c r="B162" s="4"/>
      <c r="C162" s="4"/>
      <c r="D162" s="4"/>
      <c r="E162" s="4" t="s">
        <v>129</v>
      </c>
      <c r="F162" s="4"/>
      <c r="G162" s="4"/>
      <c r="H162" s="11" t="n">
        <v>21837.5</v>
      </c>
      <c r="I162" s="12"/>
      <c r="J162" s="11"/>
      <c r="K162" s="0" t="n">
        <f aca="false">IF(H162="","",COUNT(H$6:H162))</f>
        <v>134</v>
      </c>
    </row>
    <row r="163" customFormat="false" ht="13.8" hidden="false" customHeight="false" outlineLevel="0" collapsed="false">
      <c r="A163" s="4"/>
      <c r="B163" s="4"/>
      <c r="C163" s="4"/>
      <c r="D163" s="4"/>
      <c r="E163" s="4" t="s">
        <v>130</v>
      </c>
      <c r="F163" s="4"/>
      <c r="G163" s="4"/>
      <c r="H163" s="11" t="n">
        <v>15490.96</v>
      </c>
      <c r="I163" s="12"/>
      <c r="J163" s="11"/>
      <c r="K163" s="0" t="n">
        <f aca="false">IF(H163="","",COUNT(H$6:H163))</f>
        <v>135</v>
      </c>
    </row>
    <row r="164" customFormat="false" ht="13.8" hidden="false" customHeight="false" outlineLevel="0" collapsed="false">
      <c r="A164" s="4"/>
      <c r="B164" s="4"/>
      <c r="C164" s="4"/>
      <c r="D164" s="4"/>
      <c r="E164" s="4" t="s">
        <v>147</v>
      </c>
      <c r="F164" s="4"/>
      <c r="G164" s="4"/>
      <c r="H164" s="11" t="n">
        <v>21195.81</v>
      </c>
      <c r="I164" s="12"/>
      <c r="J164" s="11"/>
      <c r="K164" s="0" t="n">
        <f aca="false">IF(H164="","",COUNT(H$6:H164))</f>
        <v>136</v>
      </c>
    </row>
    <row r="165" customFormat="false" ht="13.8" hidden="false" customHeight="false" outlineLevel="0" collapsed="false">
      <c r="A165" s="4"/>
      <c r="B165" s="4"/>
      <c r="C165" s="4"/>
      <c r="D165" s="4"/>
      <c r="E165" s="4" t="s">
        <v>133</v>
      </c>
      <c r="F165" s="4"/>
      <c r="G165" s="4"/>
      <c r="H165" s="11" t="n">
        <v>11414.65</v>
      </c>
      <c r="I165" s="12"/>
      <c r="J165" s="11"/>
      <c r="K165" s="0" t="n">
        <f aca="false">IF(H165="","",COUNT(H$6:H165))</f>
        <v>137</v>
      </c>
    </row>
    <row r="166" customFormat="false" ht="13.8" hidden="false" customHeight="false" outlineLevel="0" collapsed="false">
      <c r="A166" s="4"/>
      <c r="B166" s="4"/>
      <c r="C166" s="4"/>
      <c r="D166" s="4"/>
      <c r="E166" s="4" t="s">
        <v>148</v>
      </c>
      <c r="F166" s="4"/>
      <c r="G166" s="4"/>
      <c r="H166" s="11" t="n">
        <v>3044</v>
      </c>
      <c r="I166" s="12"/>
      <c r="J166" s="11"/>
      <c r="K166" s="0" t="n">
        <f aca="false">IF(H166="","",COUNT(H$6:H166))</f>
        <v>138</v>
      </c>
    </row>
    <row r="167" customFormat="false" ht="13.8" hidden="false" customHeight="false" outlineLevel="0" collapsed="false">
      <c r="A167" s="4"/>
      <c r="B167" s="4"/>
      <c r="C167" s="4"/>
      <c r="D167" s="4"/>
      <c r="E167" s="4" t="s">
        <v>149</v>
      </c>
      <c r="F167" s="4"/>
      <c r="G167" s="4"/>
      <c r="H167" s="11" t="n">
        <v>1140.79</v>
      </c>
      <c r="I167" s="12"/>
      <c r="J167" s="11"/>
      <c r="K167" s="0" t="n">
        <f aca="false">IF(H167="","",COUNT(H$6:H167))</f>
        <v>139</v>
      </c>
    </row>
    <row r="168" customFormat="false" ht="13.8" hidden="false" customHeight="false" outlineLevel="0" collapsed="false">
      <c r="A168" s="4"/>
      <c r="B168" s="4"/>
      <c r="C168" s="4"/>
      <c r="D168" s="4"/>
      <c r="E168" s="4" t="s">
        <v>150</v>
      </c>
      <c r="F168" s="4"/>
      <c r="G168" s="4"/>
      <c r="H168" s="11" t="n">
        <v>42807.75</v>
      </c>
      <c r="I168" s="12"/>
      <c r="J168" s="11"/>
      <c r="K168" s="0" t="n">
        <f aca="false">IF(H168="","",COUNT(H$6:H168))</f>
        <v>140</v>
      </c>
    </row>
    <row r="169" customFormat="false" ht="13.8" hidden="false" customHeight="false" outlineLevel="0" collapsed="false">
      <c r="A169" s="4"/>
      <c r="B169" s="4"/>
      <c r="C169" s="4"/>
      <c r="D169" s="4"/>
      <c r="E169" s="4" t="s">
        <v>151</v>
      </c>
      <c r="F169" s="4"/>
      <c r="G169" s="4"/>
      <c r="H169" s="11" t="n">
        <v>260.51</v>
      </c>
      <c r="I169" s="12"/>
      <c r="J169" s="11"/>
      <c r="K169" s="0" t="n">
        <f aca="false">IF(H169="","",COUNT(H$6:H169))</f>
        <v>141</v>
      </c>
    </row>
    <row r="170" customFormat="false" ht="13.8" hidden="false" customHeight="false" outlineLevel="0" collapsed="false">
      <c r="A170" s="4"/>
      <c r="B170" s="4"/>
      <c r="C170" s="4"/>
      <c r="D170" s="4"/>
      <c r="E170" s="4" t="s">
        <v>152</v>
      </c>
      <c r="F170" s="4"/>
      <c r="G170" s="4"/>
      <c r="H170" s="11" t="n">
        <v>61</v>
      </c>
      <c r="I170" s="12"/>
      <c r="J170" s="11"/>
      <c r="K170" s="0" t="n">
        <f aca="false">IF(H170="","",COUNT(H$6:H170))</f>
        <v>142</v>
      </c>
    </row>
    <row r="171" customFormat="false" ht="13.8" hidden="false" customHeight="false" outlineLevel="0" collapsed="false">
      <c r="A171" s="4"/>
      <c r="B171" s="4"/>
      <c r="C171" s="4"/>
      <c r="D171" s="4"/>
      <c r="E171" s="4" t="s">
        <v>153</v>
      </c>
      <c r="F171" s="4"/>
      <c r="G171" s="4"/>
      <c r="H171" s="14" t="n">
        <v>1657</v>
      </c>
      <c r="I171" s="12"/>
      <c r="J171" s="11"/>
      <c r="K171" s="0" t="n">
        <f aca="false">IF(H171="","",COUNT(H$6:H171))</f>
        <v>143</v>
      </c>
    </row>
    <row r="172" customFormat="false" ht="13.8" hidden="false" customHeight="false" outlineLevel="0" collapsed="false">
      <c r="A172" s="4"/>
      <c r="B172" s="4"/>
      <c r="C172" s="4"/>
      <c r="D172" s="4" t="s">
        <v>154</v>
      </c>
      <c r="E172" s="4"/>
      <c r="F172" s="4"/>
      <c r="G172" s="4"/>
      <c r="H172" s="16" t="n">
        <f aca="false">ROUND(H147+SUM(H156:H171),5)</f>
        <v>1034718.38</v>
      </c>
      <c r="I172" s="12"/>
      <c r="J172" s="11"/>
      <c r="K172" s="0" t="n">
        <f aca="false">IF(H172="","",COUNT(H$6:H172))</f>
        <v>144</v>
      </c>
    </row>
    <row r="173" customFormat="false" ht="13.8" hidden="false" customHeight="false" outlineLevel="0" collapsed="false">
      <c r="A173" s="4"/>
      <c r="B173" s="4"/>
      <c r="C173" s="4" t="s">
        <v>155</v>
      </c>
      <c r="D173" s="4"/>
      <c r="E173" s="4"/>
      <c r="F173" s="4"/>
      <c r="G173" s="4"/>
      <c r="H173" s="16" t="n">
        <f aca="false">ROUND(H146+H172,5)</f>
        <v>1034718.38</v>
      </c>
      <c r="I173" s="12"/>
      <c r="J173" s="11"/>
      <c r="K173" s="0" t="n">
        <f aca="false">IF(H173="","",COUNT(H$6:H173))</f>
        <v>145</v>
      </c>
    </row>
    <row r="174" customFormat="false" ht="13.8" hidden="false" customHeight="false" outlineLevel="0" collapsed="false">
      <c r="A174" s="4"/>
      <c r="B174" s="4" t="s">
        <v>156</v>
      </c>
      <c r="C174" s="4"/>
      <c r="D174" s="4"/>
      <c r="E174" s="4"/>
      <c r="F174" s="4"/>
      <c r="G174" s="4"/>
      <c r="H174" s="16" t="n">
        <f aca="false">ROUND(H119+H145-H173,5)</f>
        <v>-48913.49</v>
      </c>
      <c r="I174" s="12"/>
      <c r="J174" s="14"/>
      <c r="K174" s="0" t="n">
        <f aca="false">IF(H174="","",COUNT(H$6:H174))</f>
        <v>146</v>
      </c>
    </row>
    <row r="175" s="18" customFormat="true" ht="13.8" hidden="false" customHeight="false" outlineLevel="0" collapsed="false">
      <c r="A175" s="4" t="s">
        <v>157</v>
      </c>
      <c r="B175" s="4"/>
      <c r="C175" s="4"/>
      <c r="D175" s="4"/>
      <c r="E175" s="4"/>
      <c r="F175" s="4"/>
      <c r="G175" s="4"/>
      <c r="H175" s="17" t="n">
        <f aca="false">ROUND(H118+H174,5)</f>
        <v>-58225.01</v>
      </c>
      <c r="I175" s="4"/>
      <c r="J175" s="17" t="n">
        <f aca="false">ROUND(J118+J174,5)</f>
        <v>-6109</v>
      </c>
      <c r="K175" s="0" t="n">
        <f aca="false">IF(H175="","",COUNT(H$6:H175))</f>
        <v>147</v>
      </c>
    </row>
    <row r="176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12:51 PM
 01/23/20
 Cash Basis&amp;C&amp;"Arial,Bold"&amp;12 ST MATTHEW EVANGELICAL LUTHERAN CHURCH
&amp;14 Profit &amp;&amp; Loss Budget vs. Actual
&amp;10 January through December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2020-01-23T18:51:30Z</dcterms:created>
  <dc:creator>Sue</dc:creator>
  <dc:description/>
  <dc:language>en-US</dc:language>
  <cp:lastModifiedBy/>
  <dcterms:modified xsi:type="dcterms:W3CDTF">2020-01-24T11:18:33Z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