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20 P &amp; L Repor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Sheet1!$5:$5,Sheet1!$6:$6,Sheet1!$7:$7,Sheet1!$11:$11,Sheet1!$18:$18,Sheet1!$19:$19,Sheet1!$23:$23,Sheet1!$24:$24,Sheet1!$28:$28,Sheet1!$29:$29,Sheet1!$30:$30</definedName>
    <definedName name="QB_FORMULA_0" localSheetId="1" hidden="1">Sheet1!$F$8,Sheet1!$F$9,Sheet1!$F$12,Sheet1!$F$13,Sheet1!$F$20,Sheet1!$F$21,Sheet1!$F$25,Sheet1!$F$26,Sheet1!$F$31,Sheet1!$F$32</definedName>
    <definedName name="QB_ROW_1" localSheetId="1" hidden="1">Sheet1!$A$2</definedName>
    <definedName name="QB_ROW_1011" localSheetId="1" hidden="1">Sheet1!$B$3</definedName>
    <definedName name="QB_ROW_12031" localSheetId="1" hidden="1">Sheet1!$D$17</definedName>
    <definedName name="QB_ROW_12331" localSheetId="1" hidden="1">Sheet1!$D$20</definedName>
    <definedName name="QB_ROW_13021" localSheetId="1" hidden="1">Sheet1!$C$22</definedName>
    <definedName name="QB_ROW_1311" localSheetId="1" hidden="1">Sheet1!$B$9</definedName>
    <definedName name="QB_ROW_13321" localSheetId="1" hidden="1">Sheet1!$C$25</definedName>
    <definedName name="QB_ROW_14011" localSheetId="1" hidden="1">Sheet1!$B$27</definedName>
    <definedName name="QB_ROW_14311" localSheetId="1" hidden="1">Sheet1!$B$31</definedName>
    <definedName name="QB_ROW_17221" localSheetId="1" hidden="1">Sheet1!$C$30</definedName>
    <definedName name="QB_ROW_2021" localSheetId="1" hidden="1">Sheet1!$C$4</definedName>
    <definedName name="QB_ROW_2321" localSheetId="1" hidden="1">Sheet1!$C$8</definedName>
    <definedName name="QB_ROW_301" localSheetId="1" hidden="1">Sheet1!$A$13</definedName>
    <definedName name="QB_ROW_494320" localSheetId="1" hidden="1">Sheet1!$C$11</definedName>
    <definedName name="QB_ROW_5011" localSheetId="1" hidden="1">Sheet1!$B$10</definedName>
    <definedName name="QB_ROW_523330" localSheetId="1" hidden="1">Sheet1!$D$23</definedName>
    <definedName name="QB_ROW_5311" localSheetId="1" hidden="1">Sheet1!$B$12</definedName>
    <definedName name="QB_ROW_56220" localSheetId="1" hidden="1">Sheet1!$C$29</definedName>
    <definedName name="QB_ROW_60340" localSheetId="1" hidden="1">Sheet1!$E$18</definedName>
    <definedName name="QB_ROW_62230" localSheetId="1" hidden="1">Sheet1!$D$5</definedName>
    <definedName name="QB_ROW_644240" localSheetId="1" hidden="1">Sheet1!$E$19</definedName>
    <definedName name="QB_ROW_66230" localSheetId="1" hidden="1">Sheet1!$D$6</definedName>
    <definedName name="QB_ROW_7001" localSheetId="1" hidden="1">Sheet1!$A$14</definedName>
    <definedName name="QB_ROW_72330" localSheetId="1" hidden="1">Sheet1!$D$7</definedName>
    <definedName name="QB_ROW_7301" localSheetId="1" hidden="1">Sheet1!$A$32</definedName>
    <definedName name="QB_ROW_742220" localSheetId="1" hidden="1">Sheet1!$C$28</definedName>
    <definedName name="QB_ROW_749230" localSheetId="1" hidden="1">Sheet1!$D$24</definedName>
    <definedName name="QB_ROW_8011" localSheetId="1" hidden="1">Sheet1!$B$15</definedName>
    <definedName name="QB_ROW_8311" localSheetId="1" hidden="1">Sheet1!$B$26</definedName>
    <definedName name="QB_ROW_9021" localSheetId="1" hidden="1">Sheet1!$C$16</definedName>
    <definedName name="QB_ROW_9321" localSheetId="1" hidden="1">Sheet1!$C$21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20200131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20200131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26" i="1"/>
  <c r="F25" i="1"/>
  <c r="F21" i="1"/>
  <c r="F20" i="1"/>
  <c r="F13" i="1"/>
  <c r="F12" i="1"/>
  <c r="F9" i="1"/>
  <c r="F8" i="1"/>
</calcChain>
</file>

<file path=xl/sharedStrings.xml><?xml version="1.0" encoding="utf-8"?>
<sst xmlns="http://schemas.openxmlformats.org/spreadsheetml/2006/main" count="32" uniqueCount="31">
  <si>
    <t>Jan 31, 20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</si>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</sst>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4" customFormat="1" x14ac:dyDescent="0.25">
      <c r="E30" s="13"/>
      <c r="F30" s="13"/>
      <c r="G30" s="13"/>
      <c r="H30" s="13"/>
    </row>
    <row r="31" spans="5:8" s="14" customFormat="1" x14ac:dyDescent="0.25">
      <c r="E31" s="13"/>
      <c r="F31" s="13"/>
      <c r="G31" s="13"/>
      <c r="H31" s="13"/>
    </row>
    <row r="32" spans="5:8" s="14" customFormat="1" x14ac:dyDescent="0.25"/>
    <row r="40" spans="2:3" x14ac:dyDescent="0.25">
      <c r="B40" s="15"/>
      <c r="C4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3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1" customWidth="1"/>
    <col min="5" max="5" width="22.42578125" style="11" customWidth="1"/>
    <col min="6" max="6" width="10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69816.210000000006</v>
      </c>
    </row>
    <row r="6" spans="1:6" x14ac:dyDescent="0.25">
      <c r="A6" s="1"/>
      <c r="B6" s="1"/>
      <c r="C6" s="1"/>
      <c r="D6" s="1" t="s">
        <v>5</v>
      </c>
      <c r="E6" s="1"/>
      <c r="F6" s="2">
        <v>325.66000000000003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180643.53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250785.4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250785.4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3">
        <v>1593604.28</v>
      </c>
    </row>
    <row r="12" spans="1:6" ht="15.75" thickBot="1" x14ac:dyDescent="0.3">
      <c r="A12" s="1"/>
      <c r="B12" s="1" t="s">
        <v>10</v>
      </c>
      <c r="C12" s="1"/>
      <c r="D12" s="1"/>
      <c r="E12" s="1"/>
      <c r="F12" s="5">
        <f>ROUND(SUM(F10:F11),5)</f>
        <v>1593604.28</v>
      </c>
    </row>
    <row r="13" spans="1:6" s="7" customFormat="1" ht="12" thickBot="1" x14ac:dyDescent="0.25">
      <c r="A13" s="1" t="s">
        <v>11</v>
      </c>
      <c r="B13" s="1"/>
      <c r="C13" s="1"/>
      <c r="D13" s="1"/>
      <c r="E13" s="1"/>
      <c r="F13" s="6">
        <f>ROUND(F2+F9+F12,5)</f>
        <v>1844389.68</v>
      </c>
    </row>
    <row r="14" spans="1:6" ht="15.75" thickTop="1" x14ac:dyDescent="0.25">
      <c r="A14" s="1" t="s">
        <v>12</v>
      </c>
      <c r="B14" s="1"/>
      <c r="C14" s="1"/>
      <c r="D14" s="1"/>
      <c r="E14" s="1"/>
      <c r="F14" s="2"/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/>
    </row>
    <row r="17" spans="1:6" x14ac:dyDescent="0.25">
      <c r="A17" s="1"/>
      <c r="B17" s="1"/>
      <c r="C17" s="1"/>
      <c r="D17" s="1" t="s">
        <v>15</v>
      </c>
      <c r="E17" s="1"/>
      <c r="F17" s="2"/>
    </row>
    <row r="18" spans="1:6" x14ac:dyDescent="0.25">
      <c r="A18" s="1"/>
      <c r="B18" s="1"/>
      <c r="C18" s="1"/>
      <c r="D18" s="1"/>
      <c r="E18" s="1" t="s">
        <v>16</v>
      </c>
      <c r="F18" s="2">
        <v>2610.89</v>
      </c>
    </row>
    <row r="19" spans="1:6" ht="15.75" thickBot="1" x14ac:dyDescent="0.3">
      <c r="A19" s="1"/>
      <c r="B19" s="1"/>
      <c r="C19" s="1"/>
      <c r="D19" s="1"/>
      <c r="E19" s="1" t="s">
        <v>17</v>
      </c>
      <c r="F19" s="3">
        <v>108.09</v>
      </c>
    </row>
    <row r="20" spans="1:6" ht="15.75" thickBot="1" x14ac:dyDescent="0.3">
      <c r="A20" s="1"/>
      <c r="B20" s="1"/>
      <c r="C20" s="1"/>
      <c r="D20" s="1" t="s">
        <v>18</v>
      </c>
      <c r="E20" s="1"/>
      <c r="F20" s="4">
        <f>ROUND(SUM(F17:F19),5)</f>
        <v>2718.98</v>
      </c>
    </row>
    <row r="21" spans="1:6" x14ac:dyDescent="0.25">
      <c r="A21" s="1"/>
      <c r="B21" s="1"/>
      <c r="C21" s="1" t="s">
        <v>19</v>
      </c>
      <c r="D21" s="1"/>
      <c r="E21" s="1"/>
      <c r="F21" s="2">
        <f>ROUND(F16+F20,5)</f>
        <v>2718.98</v>
      </c>
    </row>
    <row r="22" spans="1:6" x14ac:dyDescent="0.25">
      <c r="A22" s="1"/>
      <c r="B22" s="1"/>
      <c r="C22" s="1" t="s">
        <v>20</v>
      </c>
      <c r="D22" s="1"/>
      <c r="E22" s="1"/>
      <c r="F22" s="2"/>
    </row>
    <row r="23" spans="1:6" x14ac:dyDescent="0.25">
      <c r="A23" s="1"/>
      <c r="B23" s="1"/>
      <c r="C23" s="1"/>
      <c r="D23" s="1" t="s">
        <v>21</v>
      </c>
      <c r="E23" s="1"/>
      <c r="F23" s="2">
        <v>155728.6</v>
      </c>
    </row>
    <row r="24" spans="1:6" ht="15.75" thickBot="1" x14ac:dyDescent="0.3">
      <c r="A24" s="1"/>
      <c r="B24" s="1"/>
      <c r="C24" s="1"/>
      <c r="D24" s="1" t="s">
        <v>22</v>
      </c>
      <c r="E24" s="1"/>
      <c r="F24" s="3">
        <v>1000</v>
      </c>
    </row>
    <row r="25" spans="1:6" ht="15.75" thickBot="1" x14ac:dyDescent="0.3">
      <c r="A25" s="1"/>
      <c r="B25" s="1"/>
      <c r="C25" s="1" t="s">
        <v>23</v>
      </c>
      <c r="D25" s="1"/>
      <c r="E25" s="1"/>
      <c r="F25" s="4">
        <f>ROUND(SUM(F22:F24),5)</f>
        <v>156728.6</v>
      </c>
    </row>
    <row r="26" spans="1:6" x14ac:dyDescent="0.25">
      <c r="A26" s="1"/>
      <c r="B26" s="1" t="s">
        <v>24</v>
      </c>
      <c r="C26" s="1"/>
      <c r="D26" s="1"/>
      <c r="E26" s="1"/>
      <c r="F26" s="2">
        <f>ROUND(F15+F21+F25,5)</f>
        <v>159447.57999999999</v>
      </c>
    </row>
    <row r="27" spans="1:6" x14ac:dyDescent="0.25">
      <c r="A27" s="1"/>
      <c r="B27" s="1" t="s">
        <v>25</v>
      </c>
      <c r="C27" s="1"/>
      <c r="D27" s="1"/>
      <c r="E27" s="1"/>
      <c r="F27" s="2"/>
    </row>
    <row r="28" spans="1:6" x14ac:dyDescent="0.25">
      <c r="A28" s="1"/>
      <c r="B28" s="1"/>
      <c r="C28" s="1" t="s">
        <v>26</v>
      </c>
      <c r="D28" s="1"/>
      <c r="E28" s="1"/>
      <c r="F28" s="2">
        <v>53671</v>
      </c>
    </row>
    <row r="29" spans="1:6" x14ac:dyDescent="0.25">
      <c r="A29" s="1"/>
      <c r="B29" s="1"/>
      <c r="C29" s="1" t="s">
        <v>27</v>
      </c>
      <c r="D29" s="1"/>
      <c r="E29" s="1"/>
      <c r="F29" s="2">
        <v>1638893.9</v>
      </c>
    </row>
    <row r="30" spans="1:6" ht="15.75" thickBot="1" x14ac:dyDescent="0.3">
      <c r="A30" s="1"/>
      <c r="B30" s="1"/>
      <c r="C30" s="1" t="s">
        <v>28</v>
      </c>
      <c r="D30" s="1"/>
      <c r="E30" s="1"/>
      <c r="F30" s="3">
        <v>-7622.8</v>
      </c>
    </row>
    <row r="31" spans="1:6" ht="15.75" thickBot="1" x14ac:dyDescent="0.3">
      <c r="A31" s="1"/>
      <c r="B31" s="1" t="s">
        <v>29</v>
      </c>
      <c r="C31" s="1"/>
      <c r="D31" s="1"/>
      <c r="E31" s="1"/>
      <c r="F31" s="5">
        <f>ROUND(SUM(F27:F30),5)</f>
        <v>1684942.1</v>
      </c>
    </row>
    <row r="32" spans="1:6" s="7" customFormat="1" ht="12" thickBot="1" x14ac:dyDescent="0.25">
      <c r="A32" s="1" t="s">
        <v>30</v>
      </c>
      <c r="B32" s="1"/>
      <c r="C32" s="1"/>
      <c r="D32" s="1"/>
      <c r="E32" s="1"/>
      <c r="F32" s="6">
        <f>ROUND(F14+F26+F31,5)</f>
        <v>1844389.68</v>
      </c>
    </row>
    <row r="33" ht="15.75" thickTop="1" x14ac:dyDescent="0.25"/>
  </sheetData>
  <pageMargins left="0.7" right="0.7" top="0.75" bottom="0.75" header="0.1" footer="0.3"/>
  <pageSetup orientation="portrait" r:id="rId1"/>
  <headerFooter>
    <oddHeader>&amp;L&amp;"Arial,Bold"&amp;8 1:26 PM
&amp;"Arial,Bold"&amp;8 02/09/20
&amp;"Arial,Bold"&amp;8 Cash Basis&amp;C&amp;"Arial,Bold"&amp;12 ST MATTHEW EVANGELICAL LUTHERAN CHURCH
&amp;"Arial,Bold"&amp;14 Balance Sheet
&amp;"Arial,Bold"&amp;10 As of January 31,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2020-02-09T19:26:58Z</dcterms:created>
  <dcterms:modified xsi:type="dcterms:W3CDTF">2020-02-09T19:27:47Z</dcterms:modified>
</cp:coreProperties>
</file>