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20200131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Sheet1!$6:$6,Sheet1!$7:$7,Sheet1!$8:$8,Sheet1!$9:$9,Sheet1!$11:$11,Sheet1!$13:$13,Sheet1!$14:$14,Sheet1!$15:$15,Sheet1!$16:$16,Sheet1!$17:$17,Sheet1!$23:$23,Sheet1!$24:$24,Sheet1!$25:$25,Sheet1!$26:$26,Sheet1!$27:$27,Sheet1!$28:$28</definedName>
    <definedName function="false" hidden="false" localSheetId="1" name="QB_DATA_1" vbProcedure="false">Sheet1!$29:$29,Sheet1!$30:$30,Sheet1!$31:$31,Sheet1!$34:$34,Sheet1!$35:$35,Sheet1!$36:$36,Sheet1!$39:$39,Sheet1!$42:$42,Sheet1!$43:$43,Sheet1!$44:$44,Sheet1!$47:$47,Sheet1!$48:$48,Sheet1!$49:$49,Sheet1!$50:$50,Sheet1!$53:$53,Sheet1!$54:$54</definedName>
    <definedName function="false" hidden="false" localSheetId="1" name="QB_DATA_2" vbProcedure="false">Sheet1!$55:$55,Sheet1!$58:$58,Sheet1!$59:$59,Sheet1!$60:$60,Sheet1!$63:$63,Sheet1!$64:$64,Sheet1!$65:$65,Sheet1!$66:$66,Sheet1!$67:$67,Sheet1!$68:$68,Sheet1!$69:$69,Sheet1!$70:$70,Sheet1!$71:$71,Sheet1!$72:$72,Sheet1!$76:$76,Sheet1!$77:$77</definedName>
    <definedName function="false" hidden="false" localSheetId="1" name="QB_DATA_3" vbProcedure="false">Sheet1!$78:$78,Sheet1!$80:$80,Sheet1!$81:$81,Sheet1!$82:$82,Sheet1!$83:$83,Sheet1!$84:$84,Sheet1!$85:$85,Sheet1!$86:$86,Sheet1!$89:$89,Sheet1!$90:$90,Sheet1!$91:$91,Sheet1!$94:$94,Sheet1!$95:$95,Sheet1!$96:$96,Sheet1!$97:$97,Sheet1!$98:$98</definedName>
    <definedName function="false" hidden="false" localSheetId="1" name="QB_DATA_4" vbProcedure="false">Sheet1!$99:$99,Sheet1!$100:$100,Sheet1!$101:$101,Sheet1!$104:$104,Sheet1!$105:$105,Sheet1!$106:$106,Sheet1!$107:$107,Sheet1!$114:$114,Sheet1!$115:$115,Sheet1!$116:$116,Sheet1!$117:$117,Sheet1!$118:$118,Sheet1!$119:$119,Sheet1!$120:$120,Sheet1!$125:$125,Sheet1!$126:$126</definedName>
    <definedName function="false" hidden="false" localSheetId="1" name="QB_DATA_5" vbProcedure="false">Sheet1!$127:$127,Sheet1!$128:$128</definedName>
    <definedName function="false" hidden="false" localSheetId="1" name="QB_FORMULA_0" vbProcedure="false">Sheet1!$H$10,Sheet1!$J$10,Sheet1!$H$18,Sheet1!$J$18,Sheet1!$H$19,Sheet1!$J$19,Sheet1!$H$20,Sheet1!$J$20,Sheet1!$H$32,Sheet1!$J$32,Sheet1!$H$37,Sheet1!$J$37,Sheet1!$H$40,Sheet1!$J$40,Sheet1!$H$45,Sheet1!$J$45</definedName>
    <definedName function="false" hidden="false" localSheetId="1" name="QB_FORMULA_1" vbProcedure="false">Sheet1!$H$51,Sheet1!$J$51,Sheet1!$H$56,Sheet1!$J$56,Sheet1!$H$61,Sheet1!$J$61,Sheet1!$H$73,Sheet1!$J$73,Sheet1!$H$79,Sheet1!$J$79,Sheet1!$H$87,Sheet1!$J$87,Sheet1!$H$92,Sheet1!$J$92,Sheet1!$H$102,Sheet1!$J$102</definedName>
    <definedName function="false" hidden="false" localSheetId="1" name="QB_FORMULA_2" vbProcedure="false">Sheet1!$H$108,Sheet1!$J$108,Sheet1!$H$109,Sheet1!$J$109,Sheet1!$H$110,Sheet1!$J$110,Sheet1!$H$121,Sheet1!$H$122,Sheet1!$H$129,Sheet1!$H$130,Sheet1!$H$131,Sheet1!$H$132,Sheet1!$J$132</definedName>
    <definedName function="false" hidden="false" localSheetId="1" name="QB_ROW_12250" vbProcedure="false">Sheet1!$F$47</definedName>
    <definedName function="false" hidden="false" localSheetId="1" name="QB_ROW_14250" vbProcedure="false">Sheet1!$F$23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Sheet1!$E$12</definedName>
    <definedName function="false" hidden="false" localSheetId="1" name="QB_ROW_171250" vbProcedure="false">Sheet1!$F$17</definedName>
    <definedName function="false" hidden="false" localSheetId="1" name="QB_ROW_171340" vbProcedure="false">Sheet1!$E$18</definedName>
    <definedName function="false" hidden="false" localSheetId="1" name="QB_ROW_18301" vbProcedure="false">Sheet1!$A$132</definedName>
    <definedName function="false" hidden="false" localSheetId="1" name="QB_ROW_19011" vbProcedure="false">Sheet1!$B$3</definedName>
    <definedName function="false" hidden="false" localSheetId="1" name="QB_ROW_19250" vbProcedure="false">Sheet1!$F$58</definedName>
    <definedName function="false" hidden="false" localSheetId="1" name="QB_ROW_19311" vbProcedure="false">Sheet1!$B$110</definedName>
    <definedName function="false" hidden="false" localSheetId="1" name="QB_ROW_197250" vbProcedure="false">Sheet1!$F$54</definedName>
    <definedName function="false" hidden="false" localSheetId="1" name="QB_ROW_198250" vbProcedure="false">Sheet1!$F$53</definedName>
    <definedName function="false" hidden="false" localSheetId="1" name="QB_ROW_199040" vbProcedure="false">Sheet1!$E$52</definedName>
    <definedName function="false" hidden="false" localSheetId="1" name="QB_ROW_199340" vbProcedure="false">Sheet1!$E$56</definedName>
    <definedName function="false" hidden="false" localSheetId="1" name="QB_ROW_20031" vbProcedure="false">Sheet1!$D$4</definedName>
    <definedName function="false" hidden="false" localSheetId="1" name="QB_ROW_203250" vbProcedure="false">Sheet1!$F$55</definedName>
    <definedName function="false" hidden="false" localSheetId="1" name="QB_ROW_20331" vbProcedure="false">Sheet1!$D$19</definedName>
    <definedName function="false" hidden="false" localSheetId="1" name="QB_ROW_21031" vbProcedure="false">Sheet1!$D$21</definedName>
    <definedName function="false" hidden="false" localSheetId="1" name="QB_ROW_21331" vbProcedure="false">Sheet1!$D$109</definedName>
    <definedName function="false" hidden="false" localSheetId="1" name="QB_ROW_22011" vbProcedure="false">Sheet1!$B$111</definedName>
    <definedName function="false" hidden="false" localSheetId="1" name="QB_ROW_22311" vbProcedure="false">Sheet1!$B$131</definedName>
    <definedName function="false" hidden="false" localSheetId="1" name="QB_ROW_23021" vbProcedure="false">Sheet1!$C$112</definedName>
    <definedName function="false" hidden="false" localSheetId="1" name="QB_ROW_23321" vbProcedure="false">Sheet1!$C$122</definedName>
    <definedName function="false" hidden="false" localSheetId="1" name="QB_ROW_24021" vbProcedure="false">Sheet1!$C$123</definedName>
    <definedName function="false" hidden="false" localSheetId="1" name="QB_ROW_24250" vbProcedure="false">Sheet1!$F$59</definedName>
    <definedName function="false" hidden="false" localSheetId="1" name="QB_ROW_24321" vbProcedure="false">Sheet1!$C$130</definedName>
    <definedName function="false" hidden="false" localSheetId="1" name="QB_ROW_29250" vbProcedure="false">Sheet1!$F$72</definedName>
    <definedName function="false" hidden="false" localSheetId="1" name="QB_ROW_33250" vbProcedure="false">Sheet1!$F$24</definedName>
    <definedName function="false" hidden="false" localSheetId="1" name="QB_ROW_34250" vbProcedure="false">Sheet1!$F$63</definedName>
    <definedName function="false" hidden="false" localSheetId="1" name="QB_ROW_38250" vbProcedure="false">Sheet1!$F$80</definedName>
    <definedName function="false" hidden="false" localSheetId="1" name="QB_ROW_39250" vbProcedure="false">Sheet1!$F$81</definedName>
    <definedName function="false" hidden="false" localSheetId="1" name="QB_ROW_40040" vbProcedure="false">Sheet1!$E$46</definedName>
    <definedName function="false" hidden="false" localSheetId="1" name="QB_ROW_40340" vbProcedure="false">Sheet1!$E$51</definedName>
    <definedName function="false" hidden="false" localSheetId="1" name="QB_ROW_41250" vbProcedure="false">Sheet1!$F$29</definedName>
    <definedName function="false" hidden="false" localSheetId="1" name="QB_ROW_44250" vbProcedure="false">Sheet1!$F$30</definedName>
    <definedName function="false" hidden="false" localSheetId="1" name="QB_ROW_452250" vbProcedure="false">Sheet1!$F$106</definedName>
    <definedName function="false" hidden="false" localSheetId="1" name="QB_ROW_45250" vbProcedure="false">Sheet1!$F$31</definedName>
    <definedName function="false" hidden="false" localSheetId="1" name="QB_ROW_457250" vbProcedure="false">Sheet1!$F$48</definedName>
    <definedName function="false" hidden="false" localSheetId="1" name="QB_ROW_463240" vbProcedure="false">Sheet1!$E$118</definedName>
    <definedName function="false" hidden="false" localSheetId="1" name="QB_ROW_47040" vbProcedure="false">Sheet1!$E$74</definedName>
    <definedName function="false" hidden="false" localSheetId="1" name="QB_ROW_47340" vbProcedure="false">Sheet1!$E$87</definedName>
    <definedName function="false" hidden="false" localSheetId="1" name="QB_ROW_480250" vbProcedure="false">Sheet1!$F$27</definedName>
    <definedName function="false" hidden="false" localSheetId="1" name="QB_ROW_481250" vbProcedure="false">Sheet1!$F$70</definedName>
    <definedName function="false" hidden="false" localSheetId="1" name="QB_ROW_482250" vbProcedure="false">Sheet1!$F$64</definedName>
    <definedName function="false" hidden="false" localSheetId="1" name="QB_ROW_48250" vbProcedure="false">Sheet1!$F$84</definedName>
    <definedName function="false" hidden="false" localSheetId="1" name="QB_ROW_486040" vbProcedure="false">Sheet1!$E$22</definedName>
    <definedName function="false" hidden="false" localSheetId="1" name="QB_ROW_486340" vbProcedure="false">Sheet1!$E$32</definedName>
    <definedName function="false" hidden="false" localSheetId="1" name="QB_ROW_49260" vbProcedure="false">Sheet1!$G$77</definedName>
    <definedName function="false" hidden="false" localSheetId="1" name="QB_ROW_506250" vbProcedure="false">Sheet1!$F$71</definedName>
    <definedName function="false" hidden="false" localSheetId="1" name="QB_ROW_507250" vbProcedure="false">Sheet1!$F$65</definedName>
    <definedName function="false" hidden="false" localSheetId="1" name="QB_ROW_509250" vbProcedure="false">Sheet1!$F$68</definedName>
    <definedName function="false" hidden="false" localSheetId="1" name="QB_ROW_511250" vbProcedure="false">Sheet1!$F$100</definedName>
    <definedName function="false" hidden="false" localSheetId="1" name="QB_ROW_51250" vbProcedure="false">Sheet1!$F$86</definedName>
    <definedName function="false" hidden="false" localSheetId="1" name="QB_ROW_514250" vbProcedure="false">Sheet1!$F$50</definedName>
    <definedName function="false" hidden="false" localSheetId="1" name="QB_ROW_555250" vbProcedure="false">Sheet1!$F$43</definedName>
    <definedName function="false" hidden="false" localSheetId="1" name="QB_ROW_566040" vbProcedure="false">Sheet1!$E$103</definedName>
    <definedName function="false" hidden="false" localSheetId="1" name="QB_ROW_566340" vbProcedure="false">Sheet1!$E$108</definedName>
    <definedName function="false" hidden="false" localSheetId="1" name="QB_ROW_567250" vbProcedure="false">Sheet1!$F$104</definedName>
    <definedName function="false" hidden="false" localSheetId="1" name="QB_ROW_568040" vbProcedure="false">Sheet1!$E$93</definedName>
    <definedName function="false" hidden="false" localSheetId="1" name="QB_ROW_568340" vbProcedure="false">Sheet1!$E$102</definedName>
    <definedName function="false" hidden="false" localSheetId="1" name="QB_ROW_570250" vbProcedure="false">Sheet1!$F$90</definedName>
    <definedName function="false" hidden="false" localSheetId="1" name="QB_ROW_571250" vbProcedure="false">Sheet1!$F$69</definedName>
    <definedName function="false" hidden="false" localSheetId="1" name="QB_ROW_572040" vbProcedure="false">Sheet1!$E$57</definedName>
    <definedName function="false" hidden="false" localSheetId="1" name="QB_ROW_572340" vbProcedure="false">Sheet1!$E$61</definedName>
    <definedName function="false" hidden="false" localSheetId="1" name="QB_ROW_573250" vbProcedure="false">Sheet1!$F$60</definedName>
    <definedName function="false" hidden="false" localSheetId="1" name="QB_ROW_574250" vbProcedure="false">Sheet1!$F$107</definedName>
    <definedName function="false" hidden="false" localSheetId="1" name="QB_ROW_575250" vbProcedure="false">Sheet1!$F$85</definedName>
    <definedName function="false" hidden="false" localSheetId="1" name="QB_ROW_577250" vbProcedure="false">Sheet1!$F$91</definedName>
    <definedName function="false" hidden="false" localSheetId="1" name="QB_ROW_580250" vbProcedure="false">Sheet1!$F$94</definedName>
    <definedName function="false" hidden="false" localSheetId="1" name="QB_ROW_581250" vbProcedure="false">Sheet1!$F$98</definedName>
    <definedName function="false" hidden="false" localSheetId="1" name="QB_ROW_582250" vbProcedure="false">Sheet1!$F$99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Sheet1!$E$33</definedName>
    <definedName function="false" hidden="false" localSheetId="1" name="QB_ROW_586340" vbProcedure="false">Sheet1!$E$37</definedName>
    <definedName function="false" hidden="false" localSheetId="1" name="QB_ROW_588250" vbProcedure="false">Sheet1!$F$35</definedName>
    <definedName function="false" hidden="false" localSheetId="1" name="QB_ROW_590250" vbProcedure="false">Sheet1!$F$105</definedName>
    <definedName function="false" hidden="false" localSheetId="1" name="QB_ROW_59040" vbProcedure="false">Sheet1!$E$62</definedName>
    <definedName function="false" hidden="false" localSheetId="1" name="QB_ROW_59340" vbProcedure="false">Sheet1!$E$73</definedName>
    <definedName function="false" hidden="false" localSheetId="1" name="QB_ROW_595040" vbProcedure="false">Sheet1!$E$88</definedName>
    <definedName function="false" hidden="false" localSheetId="1" name="QB_ROW_595340" vbProcedure="false">Sheet1!$E$92</definedName>
    <definedName function="false" hidden="false" localSheetId="1" name="QB_ROW_597250" vbProcedure="false">Sheet1!$F$89</definedName>
    <definedName function="false" hidden="false" localSheetId="1" name="QB_ROW_599050" vbProcedure="false">Sheet1!$F$75</definedName>
    <definedName function="false" hidden="false" localSheetId="1" name="QB_ROW_599350" vbProcedure="false">Sheet1!$F$79</definedName>
    <definedName function="false" hidden="false" localSheetId="1" name="QB_ROW_600240" vbProcedure="false">Sheet1!$E$11</definedName>
    <definedName function="false" hidden="false" localSheetId="1" name="QB_ROW_601260" vbProcedure="false">Sheet1!$G$78</definedName>
    <definedName function="false" hidden="false" localSheetId="1" name="QB_ROW_603250" vbProcedure="false">Sheet1!$F$97</definedName>
    <definedName function="false" hidden="false" localSheetId="1" name="QB_ROW_604250" vbProcedure="false">Sheet1!$F$67</definedName>
    <definedName function="false" hidden="false" localSheetId="1" name="QB_ROW_605250" vbProcedure="false">Sheet1!$F$66</definedName>
    <definedName function="false" hidden="false" localSheetId="1" name="QB_ROW_606250" vbProcedure="false">Sheet1!$F$36</definedName>
    <definedName function="false" hidden="false" localSheetId="1" name="QB_ROW_609250" vbProcedure="false">Sheet1!$F$95</definedName>
    <definedName function="false" hidden="false" localSheetId="1" name="QB_ROW_611250" vbProcedure="false">Sheet1!$F$101</definedName>
    <definedName function="false" hidden="false" localSheetId="1" name="QB_ROW_612250" vbProcedure="false">Sheet1!$F$26</definedName>
    <definedName function="false" hidden="false" localSheetId="1" name="QB_ROW_614250" vbProcedure="false">Sheet1!$F$96</definedName>
    <definedName function="false" hidden="false" localSheetId="1" name="QB_ROW_623240" vbProcedure="false">Sheet1!$E$114</definedName>
    <definedName function="false" hidden="false" localSheetId="1" name="QB_ROW_624240" vbProcedure="false">Sheet1!$E$125</definedName>
    <definedName function="false" hidden="false" localSheetId="1" name="QB_ROW_635260" vbProcedure="false">Sheet1!$G$76</definedName>
    <definedName function="false" hidden="false" localSheetId="1" name="QB_ROW_639250" vbProcedure="false">Sheet1!$F$28</definedName>
    <definedName function="false" hidden="false" localSheetId="1" name="QB_ROW_653030" vbProcedure="false">Sheet1!$D$113</definedName>
    <definedName function="false" hidden="false" localSheetId="1" name="QB_ROW_653330" vbProcedure="false">Sheet1!$D$121</definedName>
    <definedName function="false" hidden="false" localSheetId="1" name="QB_ROW_655240" vbProcedure="false">Sheet1!$E$116</definedName>
    <definedName function="false" hidden="false" localSheetId="1" name="QB_ROW_657240" vbProcedure="false">Sheet1!$E$120</definedName>
    <definedName function="false" hidden="false" localSheetId="1" name="QB_ROW_660240" vbProcedure="false">Sheet1!$E$119</definedName>
    <definedName function="false" hidden="false" localSheetId="1" name="QB_ROW_661030" vbProcedure="false">Sheet1!$D$124</definedName>
    <definedName function="false" hidden="false" localSheetId="1" name="QB_ROW_661330" vbProcedure="false">Sheet1!$D$129</definedName>
    <definedName function="false" hidden="false" localSheetId="1" name="QB_ROW_666240" vbProcedure="false">Sheet1!$E$128</definedName>
    <definedName function="false" hidden="false" localSheetId="1" name="QB_ROW_692250" vbProcedure="false">Sheet1!$F$25</definedName>
    <definedName function="false" hidden="false" localSheetId="1" name="QB_ROW_693250" vbProcedure="false">Sheet1!$F$34</definedName>
    <definedName function="false" hidden="false" localSheetId="1" name="QB_ROW_694250" vbProcedure="false">Sheet1!$F$49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15240" vbProcedure="false">Sheet1!$E$115</definedName>
    <definedName function="false" hidden="false" localSheetId="1" name="QB_ROW_716240" vbProcedure="false">Sheet1!$E$126</definedName>
    <definedName function="false" hidden="false" localSheetId="1" name="QB_ROW_731040" vbProcedure="false">Sheet1!$E$38</definedName>
    <definedName function="false" hidden="false" localSheetId="1" name="QB_ROW_731340" vbProcedure="false">Sheet1!$E$40</definedName>
    <definedName function="false" hidden="false" localSheetId="1" name="QB_ROW_732250" vbProcedure="false">Sheet1!$F$39</definedName>
    <definedName function="false" hidden="false" localSheetId="1" name="QB_ROW_734250" vbProcedure="false">Sheet1!$F$15</definedName>
    <definedName function="false" hidden="false" localSheetId="1" name="QB_ROW_748250" vbProcedure="false">Sheet1!$F$16</definedName>
    <definedName function="false" hidden="false" localSheetId="1" name="QB_ROW_751250" vbProcedure="false">Sheet1!$F$13</definedName>
    <definedName function="false" hidden="false" localSheetId="1" name="QB_ROW_752250" vbProcedure="false">Sheet1!$F$14</definedName>
    <definedName function="false" hidden="false" localSheetId="1" name="QB_ROW_766250" vbProcedure="false">Sheet1!$F$82</definedName>
    <definedName function="false" hidden="false" localSheetId="1" name="QB_ROW_767250" vbProcedure="false">Sheet1!$F$83</definedName>
    <definedName function="false" hidden="false" localSheetId="1" name="QB_ROW_781240" vbProcedure="false">Sheet1!$E$117</definedName>
    <definedName function="false" hidden="false" localSheetId="1" name="QB_ROW_782240" vbProcedure="false">Sheet1!$E$127</definedName>
    <definedName function="false" hidden="false" localSheetId="1" name="QB_ROW_86321" vbProcedure="false">Sheet1!$C$20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<sst xmlns="http://schemas.openxmlformats.org/spreadsheetml/2006/main" count="132" uniqueCount="127">
  <si>
    <t xml:space="preserve">Jan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</si>
  <si>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</si>
  <si>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</si>
  <si>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</si>
  <si>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</si>
  <si>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</si>
  <si>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</si>
  <si>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</si>
  <si>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</si>
  <si>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</si>
  <si>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</si>
  <si>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</si>
  <si>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</si>
  <si>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</si>
  <si>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</si>
  <si>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</si>
  <si>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Facilities Rent - Other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</si>
  <si>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</si>
  <si>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</si>
  <si>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</si>
  <si>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</si>
  <si>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</si>
  <si>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</si>
  <si>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</si>
  <si>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</si>
  <si>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</si>
  <si>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</si>
  <si>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</si>
  <si>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</si>
  <si>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</si>
  <si>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</si>
  <si>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</si>
  <si>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</si>
  <si>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</si>
  <si>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</si>
  <si>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</si>
  <si>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</si>
  <si>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</si>
  <si>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</si>
  <si>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</si>
  <si>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</si>
  <si>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</si>
  <si>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</si>
  <si>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</si>
  <si>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</si>
  <si>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</si>
  <si>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</si>
  <si>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</si>
  <si>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</si>
  <si>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</si>
  <si>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</si>
  <si>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</si>
  <si>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</si>
  <si>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</si>
  <si>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</si>
  <si>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</si>
  <si>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</si>
  <si>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</si>
  <si>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</si>
  <si>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</si>
  <si>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</si>
  <si>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</si>
  <si>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</si>
  <si>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</si>
  <si>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</si>
  <si>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</si>
  <si>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</si>
  <si>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</si>
  <si>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</si>
  <si>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</si>
  <si>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</si>
  <si>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</si>
  <si>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</si>
  <si>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</si>
  <si>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</si>
  <si>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</si>
  <si>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</si>
  <si>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</si>
  <si>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</si>
  <si>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</si>
  <si>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</si>
  <si>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</si>
  <si>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</si>
  <si>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</si>
  <si>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</si>
  <si>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</si>
  <si>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</si>
  <si>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</si>
  <si>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</si>
  <si>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</si>
  <si>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</si>
  <si>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</si>
  <si>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</si>
  <si>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</si>
  <si>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</si>
  <si>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</si>
  <si>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</si>
  <si>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</si>
  <si>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</si>
  <si>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</si>
  <si>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</si>
  <si>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</si>
  <si>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</si>
  <si>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</si>
  <si>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</si>
  <si>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</si>
  <si>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</si>
  <si>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</si>
  <si>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</si>
  <si>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</si>
  <si>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</si>
  <si>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</si>
  <si>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</si>
  <si>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</si>
  <si>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Memorial Fund Interest (599)</t>
  </si>
  <si>
    <t xml:space="preserve">Memorials Received from Members</t>
  </si>
  <si>
    <t xml:space="preserve">Underground Childrens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</si>
  <si>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</si>
  <si>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</si>
  <si>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</si>
  <si>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</si>
  <si>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</si>
  <si>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Memorials Rec'd from Members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</si>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</sst>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N12" activeCellId="0" sqref="N12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5.71"/>
    <col collapsed="false" customWidth="true" hidden="false" outlineLevel="0" max="8" min="8" style="3" width="7.86"/>
    <col collapsed="false" customWidth="true" hidden="false" outlineLevel="0" max="9" min="9" style="3" width="3.79"/>
    <col collapsed="false" customWidth="true" hidden="false" outlineLevel="0" max="10" min="10" style="3" width="7.86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 t="str">
        <f aca="false">IF(H3="","",COUNT(H$2:H3))</f>
        <v/>
      </c>
      <c r="J3" s="11"/>
      <c r="K3" s="12" t="str">
        <f aca="false">IF(J3="","",COUNT(J$2:J3))</f>
        <v/>
      </c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 t="str">
        <f aca="false">IF(H4="","",COUNT(H$2:H4))</f>
        <v/>
      </c>
      <c r="J4" s="11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 t="str">
        <f aca="false">IF(H5="","",COUNT(H$2:H5))</f>
        <v/>
      </c>
      <c r="J5" s="11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210</v>
      </c>
      <c r="I6" s="13" t="n">
        <f aca="false">IF(H6="","",COUNT(H$2:H6))</f>
        <v>1</v>
      </c>
      <c r="J6" s="11" t="n">
        <v>230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110</v>
      </c>
      <c r="I7" s="13" t="n">
        <f aca="false">IF(H7="","",COUNT(H$2:H7))</f>
        <v>2</v>
      </c>
      <c r="J7" s="11" t="n">
        <v>136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0</v>
      </c>
      <c r="I8" s="13" t="n">
        <f aca="false">IF(H8="","",COUNT(H$2:H8))</f>
        <v>3</v>
      </c>
      <c r="J8" s="11" t="n">
        <v>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4" t="n">
        <v>26774.98</v>
      </c>
      <c r="I9" s="13" t="n">
        <f aca="false">IF(H9="","",COUNT(H$2:H9))</f>
        <v>4</v>
      </c>
      <c r="J9" s="14" t="n">
        <v>28222.35</v>
      </c>
    </row>
    <row r="10" customFormat="false" ht="13.8" hidden="false" customHeight="false" outlineLevel="0" collapsed="false">
      <c r="A10" s="4"/>
      <c r="B10" s="4"/>
      <c r="C10" s="4"/>
      <c r="D10" s="4"/>
      <c r="E10" s="4" t="s">
        <v>9</v>
      </c>
      <c r="F10" s="4"/>
      <c r="G10" s="4"/>
      <c r="H10" s="11" t="n">
        <f aca="false">ROUND(SUM(H5:H9),5)</f>
        <v>27094.98</v>
      </c>
      <c r="I10" s="13" t="n">
        <f aca="false">IF(H10="","",COUNT(H$2:H10))</f>
        <v>5</v>
      </c>
      <c r="J10" s="11" t="n">
        <f aca="false">ROUND(SUM(J5:J9),5)</f>
        <v>28588.35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v>600</v>
      </c>
      <c r="I11" s="13" t="n">
        <f aca="false">IF(H11="","",COUNT(H$2:H11))</f>
        <v>6</v>
      </c>
      <c r="J11" s="11" t="n">
        <v>1165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/>
      <c r="I12" s="13" t="str">
        <f aca="false">IF(H12="","",COUNT(H$2:H12))</f>
        <v/>
      </c>
      <c r="J12" s="11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 t="s">
        <v>12</v>
      </c>
      <c r="G13" s="4"/>
      <c r="H13" s="11" t="n">
        <v>0</v>
      </c>
      <c r="I13" s="13" t="n">
        <f aca="false">IF(H13="","",COUNT(H$2:H13))</f>
        <v>7</v>
      </c>
      <c r="J13" s="11" t="n">
        <v>100</v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1" t="n">
        <v>20</v>
      </c>
      <c r="I14" s="13" t="n">
        <f aca="false">IF(H14="","",COUNT(H$2:H14))</f>
        <v>8</v>
      </c>
      <c r="J14" s="11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 t="s">
        <v>14</v>
      </c>
      <c r="G15" s="4"/>
      <c r="H15" s="11" t="n">
        <v>230</v>
      </c>
      <c r="I15" s="13" t="n">
        <f aca="false">IF(H15="","",COUNT(H$2:H15))</f>
        <v>9</v>
      </c>
      <c r="J15" s="11" t="n">
        <v>230</v>
      </c>
    </row>
    <row r="16" customFormat="false" ht="13.8" hidden="false" customHeight="false" outlineLevel="0" collapsed="false">
      <c r="A16" s="4"/>
      <c r="B16" s="4"/>
      <c r="C16" s="4"/>
      <c r="D16" s="4"/>
      <c r="E16" s="4"/>
      <c r="F16" s="4" t="s">
        <v>15</v>
      </c>
      <c r="G16" s="4"/>
      <c r="H16" s="11" t="n">
        <v>0</v>
      </c>
      <c r="I16" s="13" t="n">
        <f aca="false">IF(H16="","",COUNT(H$2:H16))</f>
        <v>10</v>
      </c>
      <c r="J16" s="11" t="n">
        <v>10</v>
      </c>
    </row>
    <row r="17" customFormat="false" ht="13.8" hidden="false" customHeight="false" outlineLevel="0" collapsed="false">
      <c r="A17" s="4"/>
      <c r="B17" s="4"/>
      <c r="C17" s="4"/>
      <c r="D17" s="4"/>
      <c r="E17" s="4"/>
      <c r="F17" s="4" t="s">
        <v>16</v>
      </c>
      <c r="G17" s="4"/>
      <c r="H17" s="15" t="n">
        <v>0</v>
      </c>
      <c r="I17" s="13" t="n">
        <f aca="false">IF(H17="","",COUNT(H$2:H17))</f>
        <v>11</v>
      </c>
      <c r="J17" s="15" t="n">
        <v>0</v>
      </c>
    </row>
    <row r="18" customFormat="false" ht="13.8" hidden="false" customHeight="false" outlineLevel="0" collapsed="false">
      <c r="A18" s="4"/>
      <c r="B18" s="4"/>
      <c r="C18" s="4"/>
      <c r="D18" s="4"/>
      <c r="E18" s="4" t="s">
        <v>17</v>
      </c>
      <c r="F18" s="4"/>
      <c r="G18" s="4"/>
      <c r="H18" s="16" t="n">
        <f aca="false">ROUND(SUM(H12:H17),5)</f>
        <v>250</v>
      </c>
      <c r="I18" s="13" t="n">
        <f aca="false">IF(H18="","",COUNT(H$2:H18))</f>
        <v>12</v>
      </c>
      <c r="J18" s="16" t="n">
        <f aca="false">ROUND(SUM(J12:J17),5)</f>
        <v>340</v>
      </c>
    </row>
    <row r="19" customFormat="false" ht="13.8" hidden="false" customHeight="false" outlineLevel="0" collapsed="false">
      <c r="A19" s="4"/>
      <c r="B19" s="4"/>
      <c r="C19" s="4"/>
      <c r="D19" s="4" t="s">
        <v>18</v>
      </c>
      <c r="E19" s="4"/>
      <c r="F19" s="4"/>
      <c r="G19" s="4"/>
      <c r="H19" s="17" t="n">
        <f aca="false">ROUND(H4+SUM(H10:H11)+H18,5)</f>
        <v>27944.98</v>
      </c>
      <c r="I19" s="13" t="n">
        <f aca="false">IF(H19="","",COUNT(H$2:H19))</f>
        <v>13</v>
      </c>
      <c r="J19" s="17" t="n">
        <f aca="false">ROUND(J4+SUM(J10:J11)+J18,5)</f>
        <v>30093.35</v>
      </c>
    </row>
    <row r="20" customFormat="false" ht="13.8" hidden="false" customHeight="false" outlineLevel="0" collapsed="false">
      <c r="A20" s="4"/>
      <c r="B20" s="4"/>
      <c r="C20" s="4" t="s">
        <v>19</v>
      </c>
      <c r="D20" s="4"/>
      <c r="E20" s="4"/>
      <c r="F20" s="4"/>
      <c r="G20" s="4"/>
      <c r="H20" s="11" t="n">
        <f aca="false">H19</f>
        <v>27944.98</v>
      </c>
      <c r="I20" s="13" t="n">
        <f aca="false">IF(H20="","",COUNT(H$2:H20))</f>
        <v>14</v>
      </c>
      <c r="J20" s="11" t="n">
        <f aca="false">J19</f>
        <v>30093.35</v>
      </c>
    </row>
    <row r="21" customFormat="false" ht="13.8" hidden="false" customHeight="false" outlineLevel="0" collapsed="false">
      <c r="A21" s="4"/>
      <c r="B21" s="4"/>
      <c r="C21" s="4"/>
      <c r="D21" s="4" t="s">
        <v>20</v>
      </c>
      <c r="E21" s="4"/>
      <c r="F21" s="4"/>
      <c r="G21" s="4"/>
      <c r="H21" s="11"/>
      <c r="I21" s="13" t="str">
        <f aca="false">IF(H21="","",COUNT(H$2:H21))</f>
        <v/>
      </c>
      <c r="J21" s="11"/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1"/>
      <c r="I22" s="13" t="str">
        <f aca="false">IF(H22="","",COUNT(H$2:H22))</f>
        <v/>
      </c>
      <c r="J22" s="11"/>
    </row>
    <row r="23" customFormat="false" ht="13.8" hidden="false" customHeight="false" outlineLevel="0" collapsed="false">
      <c r="A23" s="4"/>
      <c r="B23" s="4"/>
      <c r="C23" s="4"/>
      <c r="D23" s="4"/>
      <c r="E23" s="4"/>
      <c r="F23" s="4" t="s">
        <v>22</v>
      </c>
      <c r="G23" s="4"/>
      <c r="H23" s="11" t="n">
        <v>42.84</v>
      </c>
      <c r="I23" s="13" t="n">
        <f aca="false">IF(H23="","",COUNT(H$2:H23))</f>
        <v>15</v>
      </c>
      <c r="J23" s="11" t="n">
        <v>52.08</v>
      </c>
    </row>
    <row r="24" customFormat="false" ht="13.8" hidden="false" customHeight="false" outlineLevel="0" collapsed="false">
      <c r="A24" s="4"/>
      <c r="B24" s="4"/>
      <c r="C24" s="4"/>
      <c r="D24" s="4"/>
      <c r="E24" s="4"/>
      <c r="F24" s="4" t="s">
        <v>23</v>
      </c>
      <c r="G24" s="4"/>
      <c r="H24" s="11" t="n">
        <v>0</v>
      </c>
      <c r="I24" s="13" t="n">
        <f aca="false">IF(H24="","",COUNT(H$2:H24))</f>
        <v>16</v>
      </c>
      <c r="J24" s="11" t="n">
        <v>0</v>
      </c>
    </row>
    <row r="25" customFormat="false" ht="13.8" hidden="false" customHeight="false" outlineLevel="0" collapsed="false">
      <c r="A25" s="4"/>
      <c r="B25" s="4"/>
      <c r="C25" s="4"/>
      <c r="D25" s="4"/>
      <c r="E25" s="4"/>
      <c r="F25" s="4" t="s">
        <v>24</v>
      </c>
      <c r="G25" s="4"/>
      <c r="H25" s="11" t="n">
        <v>0</v>
      </c>
      <c r="I25" s="13" t="n">
        <f aca="false">IF(H25="","",COUNT(H$2:H25))</f>
        <v>17</v>
      </c>
      <c r="J25" s="11" t="n">
        <v>0</v>
      </c>
    </row>
    <row r="26" customFormat="false" ht="13.8" hidden="false" customHeight="false" outlineLevel="0" collapsed="false">
      <c r="A26" s="4"/>
      <c r="B26" s="4"/>
      <c r="C26" s="4"/>
      <c r="D26" s="4"/>
      <c r="E26" s="4"/>
      <c r="F26" s="4" t="s">
        <v>25</v>
      </c>
      <c r="G26" s="4"/>
      <c r="H26" s="11" t="n">
        <v>0</v>
      </c>
      <c r="I26" s="13" t="n">
        <f aca="false">IF(H26="","",COUNT(H$2:H26))</f>
        <v>18</v>
      </c>
      <c r="J26" s="11" t="n">
        <v>0</v>
      </c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124.39</v>
      </c>
      <c r="I27" s="13" t="n">
        <f aca="false">IF(H27="","",COUNT(H$2:H27))</f>
        <v>19</v>
      </c>
      <c r="J27" s="11" t="n">
        <v>125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160.29</v>
      </c>
      <c r="I28" s="13" t="n">
        <f aca="false">IF(H28="","",COUNT(H$2:H28))</f>
        <v>20</v>
      </c>
      <c r="J28" s="11" t="n">
        <v>162.5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110</v>
      </c>
      <c r="I29" s="13" t="n">
        <f aca="false">IF(H29="","",COUNT(H$2:H29))</f>
        <v>21</v>
      </c>
      <c r="J29" s="11" t="n">
        <v>125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669.03</v>
      </c>
      <c r="I30" s="13" t="n">
        <f aca="false">IF(H30="","",COUNT(H$2:H30))</f>
        <v>22</v>
      </c>
      <c r="J30" s="11" t="n">
        <v>625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4" t="n">
        <v>0</v>
      </c>
      <c r="I31" s="13" t="n">
        <f aca="false">IF(H31="","",COUNT(H$2:H31))</f>
        <v>23</v>
      </c>
      <c r="J31" s="14" t="n">
        <v>100</v>
      </c>
    </row>
    <row r="32" customFormat="false" ht="13.8" hidden="false" customHeight="false" outlineLevel="0" collapsed="false">
      <c r="A32" s="4"/>
      <c r="B32" s="4"/>
      <c r="C32" s="4"/>
      <c r="D32" s="4"/>
      <c r="E32" s="4" t="s">
        <v>31</v>
      </c>
      <c r="F32" s="4"/>
      <c r="G32" s="4"/>
      <c r="H32" s="11" t="n">
        <f aca="false">ROUND(SUM(H22:H31),5)</f>
        <v>1106.55</v>
      </c>
      <c r="I32" s="13" t="n">
        <f aca="false">IF(H32="","",COUNT(H$2:H32))</f>
        <v>24</v>
      </c>
      <c r="J32" s="11" t="n">
        <f aca="false">ROUND(SUM(J22:J31),5)</f>
        <v>1189.58</v>
      </c>
    </row>
    <row r="33" customFormat="false" ht="13.8" hidden="false" customHeight="false" outlineLevel="0" collapsed="false">
      <c r="A33" s="4"/>
      <c r="B33" s="4"/>
      <c r="C33" s="4"/>
      <c r="D33" s="4"/>
      <c r="E33" s="4" t="s">
        <v>32</v>
      </c>
      <c r="F33" s="4"/>
      <c r="G33" s="4"/>
      <c r="H33" s="11"/>
      <c r="I33" s="13" t="str">
        <f aca="false">IF(H33="","",COUNT(H$2:H33))</f>
        <v/>
      </c>
      <c r="J33" s="11"/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0</v>
      </c>
      <c r="I34" s="13" t="n">
        <f aca="false">IF(H34="","",COUNT(H$2:H34))</f>
        <v>25</v>
      </c>
      <c r="J34" s="11" t="n">
        <v>350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1" t="n">
        <v>348.3</v>
      </c>
      <c r="I35" s="13" t="n">
        <f aca="false">IF(H35="","",COUNT(H$2:H35))</f>
        <v>26</v>
      </c>
      <c r="J35" s="11" t="n">
        <v>475</v>
      </c>
    </row>
    <row r="36" customFormat="false" ht="13.8" hidden="false" customHeight="false" outlineLevel="0" collapsed="false">
      <c r="A36" s="4"/>
      <c r="B36" s="4"/>
      <c r="C36" s="4"/>
      <c r="D36" s="4"/>
      <c r="E36" s="4"/>
      <c r="F36" s="4" t="s">
        <v>35</v>
      </c>
      <c r="G36" s="4"/>
      <c r="H36" s="14" t="n">
        <v>0</v>
      </c>
      <c r="I36" s="13" t="n">
        <f aca="false">IF(H36="","",COUNT(H$2:H36))</f>
        <v>27</v>
      </c>
      <c r="J36" s="14" t="n">
        <v>0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 t="n">
        <f aca="false">ROUND(SUM(H33:H36),5)</f>
        <v>348.3</v>
      </c>
      <c r="I37" s="13" t="n">
        <f aca="false">IF(H37="","",COUNT(H$2:H37))</f>
        <v>28</v>
      </c>
      <c r="J37" s="11" t="n">
        <f aca="false">ROUND(SUM(J33:J36),5)</f>
        <v>825</v>
      </c>
    </row>
    <row r="38" customFormat="false" ht="13.8" hidden="false" customHeight="false" outlineLevel="0" collapsed="false">
      <c r="A38" s="4"/>
      <c r="B38" s="4"/>
      <c r="C38" s="4"/>
      <c r="D38" s="4"/>
      <c r="E38" s="4" t="s">
        <v>37</v>
      </c>
      <c r="F38" s="4"/>
      <c r="G38" s="4"/>
      <c r="H38" s="11"/>
      <c r="I38" s="13" t="str">
        <f aca="false">IF(H38="","",COUNT(H$2:H38))</f>
        <v/>
      </c>
      <c r="J38" s="11"/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4" t="n">
        <v>0</v>
      </c>
      <c r="I39" s="13" t="n">
        <f aca="false">IF(H39="","",COUNT(H$2:H39))</f>
        <v>29</v>
      </c>
      <c r="J39" s="14" t="n">
        <v>250</v>
      </c>
    </row>
    <row r="40" customFormat="false" ht="13.8" hidden="false" customHeight="false" outlineLevel="0" collapsed="false">
      <c r="A40" s="4"/>
      <c r="B40" s="4"/>
      <c r="C40" s="4"/>
      <c r="D40" s="4"/>
      <c r="E40" s="4" t="s">
        <v>39</v>
      </c>
      <c r="F40" s="4"/>
      <c r="G40" s="4"/>
      <c r="H40" s="11" t="n">
        <f aca="false">ROUND(SUM(H38:H39),5)</f>
        <v>0</v>
      </c>
      <c r="I40" s="13" t="n">
        <f aca="false">IF(H40="","",COUNT(H$2:H40))</f>
        <v>30</v>
      </c>
      <c r="J40" s="11" t="n">
        <f aca="false">ROUND(SUM(J38:J39),5)</f>
        <v>250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/>
      <c r="I41" s="13" t="str">
        <f aca="false">IF(H41="","",COUNT(H$2:H41))</f>
        <v/>
      </c>
      <c r="J41" s="11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 t="s">
        <v>41</v>
      </c>
      <c r="G42" s="4"/>
      <c r="H42" s="11" t="n">
        <v>0</v>
      </c>
      <c r="I42" s="13" t="n">
        <f aca="false">IF(H42="","",COUNT(H$2:H42))</f>
        <v>31</v>
      </c>
      <c r="J42" s="11" t="n">
        <v>300</v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55</v>
      </c>
      <c r="I43" s="13" t="n">
        <f aca="false">IF(H43="","",COUNT(H$2:H43))</f>
        <v>32</v>
      </c>
      <c r="J43" s="11" t="n">
        <v>55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4" t="n">
        <v>179.77</v>
      </c>
      <c r="I44" s="13" t="n">
        <f aca="false">IF(H44="","",COUNT(H$2:H44))</f>
        <v>33</v>
      </c>
      <c r="J44" s="14" t="n">
        <v>150</v>
      </c>
    </row>
    <row r="45" customFormat="false" ht="13.8" hidden="false" customHeight="false" outlineLevel="0" collapsed="false">
      <c r="A45" s="4"/>
      <c r="B45" s="4"/>
      <c r="C45" s="4"/>
      <c r="D45" s="4"/>
      <c r="E45" s="4" t="s">
        <v>44</v>
      </c>
      <c r="F45" s="4"/>
      <c r="G45" s="4"/>
      <c r="H45" s="11" t="n">
        <f aca="false">ROUND(SUM(H41:H44),5)</f>
        <v>234.77</v>
      </c>
      <c r="I45" s="13" t="n">
        <f aca="false">IF(H45="","",COUNT(H$2:H45))</f>
        <v>34</v>
      </c>
      <c r="J45" s="11" t="n">
        <f aca="false">ROUND(SUM(J41:J44),5)</f>
        <v>505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/>
      <c r="I46" s="13" t="str">
        <f aca="false">IF(H46="","",COUNT(H$2:H46))</f>
        <v/>
      </c>
      <c r="J46" s="11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 t="s">
        <v>46</v>
      </c>
      <c r="G47" s="4"/>
      <c r="H47" s="11" t="n">
        <v>564</v>
      </c>
      <c r="I47" s="13" t="n">
        <f aca="false">IF(H47="","",COUNT(H$2:H47))</f>
        <v>35</v>
      </c>
      <c r="J47" s="11" t="n">
        <v>575</v>
      </c>
    </row>
    <row r="48" customFormat="false" ht="13.8" hidden="false" customHeight="false" outlineLevel="0" collapsed="false">
      <c r="A48" s="4"/>
      <c r="B48" s="4"/>
      <c r="C48" s="4"/>
      <c r="D48" s="4"/>
      <c r="E48" s="4"/>
      <c r="F48" s="4" t="s">
        <v>47</v>
      </c>
      <c r="G48" s="4"/>
      <c r="H48" s="11" t="n">
        <v>405</v>
      </c>
      <c r="I48" s="13" t="n">
        <f aca="false">IF(H48="","",COUNT(H$2:H48))</f>
        <v>36</v>
      </c>
      <c r="J48" s="11" t="n">
        <v>500</v>
      </c>
    </row>
    <row r="49" customFormat="false" ht="13.8" hidden="false" customHeight="false" outlineLevel="0" collapsed="false">
      <c r="A49" s="4"/>
      <c r="B49" s="4"/>
      <c r="C49" s="4"/>
      <c r="D49" s="4"/>
      <c r="E49" s="4"/>
      <c r="F49" s="4" t="s">
        <v>48</v>
      </c>
      <c r="G49" s="4"/>
      <c r="H49" s="11" t="n">
        <v>0</v>
      </c>
      <c r="I49" s="13" t="n">
        <f aca="false">IF(H49="","",COUNT(H$2:H49))</f>
        <v>37</v>
      </c>
      <c r="J49" s="11" t="n">
        <v>0</v>
      </c>
    </row>
    <row r="50" customFormat="false" ht="13.8" hidden="false" customHeight="false" outlineLevel="0" collapsed="false">
      <c r="A50" s="4"/>
      <c r="B50" s="4"/>
      <c r="C50" s="4"/>
      <c r="D50" s="4"/>
      <c r="E50" s="4"/>
      <c r="F50" s="4" t="s">
        <v>49</v>
      </c>
      <c r="G50" s="4"/>
      <c r="H50" s="14" t="n">
        <v>53.16</v>
      </c>
      <c r="I50" s="13" t="n">
        <f aca="false">IF(H50="","",COUNT(H$2:H50))</f>
        <v>38</v>
      </c>
      <c r="J50" s="14" t="n">
        <v>0</v>
      </c>
    </row>
    <row r="51" customFormat="false" ht="13.8" hidden="false" customHeight="false" outlineLevel="0" collapsed="false">
      <c r="A51" s="4"/>
      <c r="B51" s="4"/>
      <c r="C51" s="4"/>
      <c r="D51" s="4"/>
      <c r="E51" s="4" t="s">
        <v>50</v>
      </c>
      <c r="F51" s="4"/>
      <c r="G51" s="4"/>
      <c r="H51" s="11" t="n">
        <f aca="false">ROUND(SUM(H46:H50),5)</f>
        <v>1022.16</v>
      </c>
      <c r="I51" s="13" t="n">
        <f aca="false">IF(H51="","",COUNT(H$2:H51))</f>
        <v>39</v>
      </c>
      <c r="J51" s="11" t="n">
        <f aca="false">ROUND(SUM(J46:J50),5)</f>
        <v>1075</v>
      </c>
    </row>
    <row r="52" customFormat="false" ht="13.8" hidden="false" customHeight="false" outlineLevel="0" collapsed="false">
      <c r="A52" s="4"/>
      <c r="B52" s="4"/>
      <c r="C52" s="4"/>
      <c r="D52" s="4"/>
      <c r="E52" s="4" t="s">
        <v>51</v>
      </c>
      <c r="F52" s="4"/>
      <c r="G52" s="4"/>
      <c r="H52" s="11"/>
      <c r="I52" s="13" t="str">
        <f aca="false">IF(H52="","",COUNT(H$2:H52))</f>
        <v/>
      </c>
      <c r="J52" s="11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1" t="n">
        <v>1000</v>
      </c>
      <c r="I53" s="13" t="n">
        <f aca="false">IF(H53="","",COUNT(H$2:H53))</f>
        <v>40</v>
      </c>
      <c r="J53" s="11" t="n">
        <v>1000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53</v>
      </c>
      <c r="G54" s="4"/>
      <c r="H54" s="11" t="n">
        <v>1000</v>
      </c>
      <c r="I54" s="13" t="n">
        <f aca="false">IF(H54="","",COUNT(H$2:H54))</f>
        <v>41</v>
      </c>
      <c r="J54" s="11" t="n">
        <v>1000</v>
      </c>
    </row>
    <row r="55" customFormat="false" ht="13.8" hidden="false" customHeight="false" outlineLevel="0" collapsed="false">
      <c r="A55" s="4"/>
      <c r="B55" s="4"/>
      <c r="C55" s="4"/>
      <c r="D55" s="4"/>
      <c r="E55" s="4"/>
      <c r="F55" s="4" t="s">
        <v>54</v>
      </c>
      <c r="G55" s="4"/>
      <c r="H55" s="14" t="n">
        <v>0</v>
      </c>
      <c r="I55" s="13" t="n">
        <f aca="false">IF(H55="","",COUNT(H$2:H55))</f>
        <v>42</v>
      </c>
      <c r="J55" s="14" t="n">
        <v>0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55</v>
      </c>
      <c r="F56" s="4"/>
      <c r="G56" s="4"/>
      <c r="H56" s="11" t="n">
        <f aca="false">ROUND(SUM(H52:H55),5)</f>
        <v>2000</v>
      </c>
      <c r="I56" s="13" t="n">
        <f aca="false">IF(H56="","",COUNT(H$2:H56))</f>
        <v>43</v>
      </c>
      <c r="J56" s="11" t="n">
        <f aca="false">ROUND(SUM(J52:J55),5)</f>
        <v>2000</v>
      </c>
    </row>
    <row r="57" customFormat="false" ht="13.8" hidden="false" customHeight="false" outlineLevel="0" collapsed="false">
      <c r="A57" s="4"/>
      <c r="B57" s="4"/>
      <c r="C57" s="4"/>
      <c r="D57" s="4"/>
      <c r="E57" s="4" t="s">
        <v>56</v>
      </c>
      <c r="F57" s="4"/>
      <c r="G57" s="4"/>
      <c r="H57" s="11"/>
      <c r="I57" s="13" t="str">
        <f aca="false">IF(H57="","",COUNT(H$2:H57))</f>
        <v/>
      </c>
      <c r="J57" s="11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1" t="n">
        <v>134.5</v>
      </c>
      <c r="I58" s="13" t="n">
        <f aca="false">IF(H58="","",COUNT(H$2:H58))</f>
        <v>44</v>
      </c>
      <c r="J58" s="11" t="n">
        <v>150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58</v>
      </c>
      <c r="G59" s="4"/>
      <c r="H59" s="11" t="n">
        <v>48.61</v>
      </c>
      <c r="I59" s="13" t="n">
        <f aca="false">IF(H59="","",COUNT(H$2:H59))</f>
        <v>45</v>
      </c>
      <c r="J59" s="11" t="n">
        <v>12</v>
      </c>
    </row>
    <row r="60" customFormat="false" ht="13.8" hidden="false" customHeight="false" outlineLevel="0" collapsed="false">
      <c r="A60" s="4"/>
      <c r="B60" s="4"/>
      <c r="C60" s="4"/>
      <c r="D60" s="4"/>
      <c r="E60" s="4"/>
      <c r="F60" s="4" t="s">
        <v>59</v>
      </c>
      <c r="G60" s="4"/>
      <c r="H60" s="14" t="n">
        <v>0</v>
      </c>
      <c r="I60" s="13" t="n">
        <f aca="false">IF(H60="","",COUNT(H$2:H60))</f>
        <v>46</v>
      </c>
      <c r="J60" s="14" t="n">
        <v>21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60</v>
      </c>
      <c r="F61" s="4"/>
      <c r="G61" s="4"/>
      <c r="H61" s="11" t="n">
        <f aca="false">ROUND(SUM(H57:H60),5)</f>
        <v>183.11</v>
      </c>
      <c r="I61" s="13" t="n">
        <f aca="false">IF(H61="","",COUNT(H$2:H61))</f>
        <v>47</v>
      </c>
      <c r="J61" s="11" t="n">
        <f aca="false">ROUND(SUM(J57:J60),5)</f>
        <v>183</v>
      </c>
    </row>
    <row r="62" customFormat="false" ht="13.8" hidden="false" customHeight="false" outlineLevel="0" collapsed="false">
      <c r="A62" s="4"/>
      <c r="B62" s="4"/>
      <c r="C62" s="4"/>
      <c r="D62" s="4"/>
      <c r="E62" s="4" t="s">
        <v>61</v>
      </c>
      <c r="F62" s="4"/>
      <c r="G62" s="4"/>
      <c r="H62" s="11"/>
      <c r="I62" s="13" t="str">
        <f aca="false">IF(H62="","",COUNT(H$2:H62))</f>
        <v/>
      </c>
      <c r="J62" s="11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3496.39</v>
      </c>
      <c r="I63" s="13" t="n">
        <f aca="false">IF(H63="","",COUNT(H$2:H63))</f>
        <v>48</v>
      </c>
      <c r="J63" s="11" t="n">
        <v>3725.05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1" t="n">
        <v>1979.44</v>
      </c>
      <c r="I64" s="13" t="n">
        <f aca="false">IF(H64="","",COUNT(H$2:H64))</f>
        <v>49</v>
      </c>
      <c r="J64" s="11" t="n">
        <v>2286.31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 t="s">
        <v>64</v>
      </c>
      <c r="G65" s="4"/>
      <c r="H65" s="11" t="n">
        <v>2075.08</v>
      </c>
      <c r="I65" s="13" t="n">
        <f aca="false">IF(H65="","",COUNT(H$2:H65))</f>
        <v>50</v>
      </c>
      <c r="J65" s="11" t="n">
        <v>2075.04</v>
      </c>
    </row>
    <row r="66" customFormat="false" ht="13.8" hidden="false" customHeight="false" outlineLevel="0" collapsed="false">
      <c r="A66" s="4"/>
      <c r="B66" s="4"/>
      <c r="C66" s="4"/>
      <c r="D66" s="4"/>
      <c r="E66" s="4"/>
      <c r="F66" s="4" t="s">
        <v>65</v>
      </c>
      <c r="G66" s="4"/>
      <c r="H66" s="11" t="n">
        <v>0</v>
      </c>
      <c r="I66" s="13" t="n">
        <f aca="false">IF(H66="","",COUNT(H$2:H66))</f>
        <v>51</v>
      </c>
      <c r="J66" s="11" t="n">
        <v>0</v>
      </c>
    </row>
    <row r="67" customFormat="false" ht="13.8" hidden="false" customHeight="false" outlineLevel="0" collapsed="false">
      <c r="A67" s="4"/>
      <c r="B67" s="4"/>
      <c r="C67" s="4"/>
      <c r="D67" s="4"/>
      <c r="E67" s="4"/>
      <c r="F67" s="4" t="s">
        <v>66</v>
      </c>
      <c r="G67" s="4"/>
      <c r="H67" s="11" t="n">
        <v>670.14</v>
      </c>
      <c r="I67" s="13" t="n">
        <f aca="false">IF(H67="","",COUNT(H$2:H67))</f>
        <v>52</v>
      </c>
      <c r="J67" s="11" t="n">
        <v>615.3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496.81</v>
      </c>
      <c r="I68" s="13" t="n">
        <f aca="false">IF(H68="","",COUNT(H$2:H68))</f>
        <v>53</v>
      </c>
      <c r="J68" s="11" t="n">
        <v>516.04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2264</v>
      </c>
      <c r="I69" s="13" t="n">
        <f aca="false">IF(H69="","",COUNT(H$2:H69))</f>
        <v>54</v>
      </c>
      <c r="J69" s="11" t="n">
        <v>2264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11891.34</v>
      </c>
      <c r="I70" s="13" t="n">
        <f aca="false">IF(H70="","",COUNT(H$2:H70))</f>
        <v>55</v>
      </c>
      <c r="J70" s="11" t="n">
        <v>11572.66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1636.28</v>
      </c>
      <c r="I71" s="13" t="n">
        <f aca="false">IF(H71="","",COUNT(H$2:H71))</f>
        <v>56</v>
      </c>
      <c r="J71" s="11" t="n">
        <v>1587.52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4" t="n">
        <v>572.76</v>
      </c>
      <c r="I72" s="13" t="n">
        <f aca="false">IF(H72="","",COUNT(H$2:H72))</f>
        <v>57</v>
      </c>
      <c r="J72" s="14" t="n">
        <v>572.77</v>
      </c>
    </row>
    <row r="73" customFormat="false" ht="13.8" hidden="false" customHeight="false" outlineLevel="0" collapsed="false">
      <c r="A73" s="4"/>
      <c r="B73" s="4"/>
      <c r="C73" s="4"/>
      <c r="D73" s="4"/>
      <c r="E73" s="4" t="s">
        <v>72</v>
      </c>
      <c r="F73" s="4"/>
      <c r="G73" s="4"/>
      <c r="H73" s="11" t="n">
        <f aca="false">ROUND(SUM(H62:H72),5)</f>
        <v>25082.24</v>
      </c>
      <c r="I73" s="13" t="n">
        <f aca="false">IF(H73="","",COUNT(H$2:H73))</f>
        <v>58</v>
      </c>
      <c r="J73" s="11" t="n">
        <f aca="false">ROUND(SUM(J62:J72),5)</f>
        <v>25214.69</v>
      </c>
    </row>
    <row r="74" customFormat="false" ht="13.8" hidden="false" customHeight="false" outlineLevel="0" collapsed="false">
      <c r="A74" s="4"/>
      <c r="B74" s="4"/>
      <c r="C74" s="4"/>
      <c r="D74" s="4"/>
      <c r="E74" s="4" t="s">
        <v>73</v>
      </c>
      <c r="F74" s="4"/>
      <c r="G74" s="4"/>
      <c r="H74" s="11"/>
      <c r="I74" s="13" t="str">
        <f aca="false">IF(H74="","",COUNT(H$2:H74))</f>
        <v/>
      </c>
      <c r="J74" s="11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10</v>
      </c>
      <c r="G75" s="4"/>
      <c r="H75" s="11"/>
      <c r="I75" s="13" t="str">
        <f aca="false">IF(H75="","",COUNT(H$2:H75))</f>
        <v/>
      </c>
      <c r="J75" s="11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 t="s">
        <v>74</v>
      </c>
      <c r="H76" s="11" t="n">
        <v>0</v>
      </c>
      <c r="I76" s="13" t="n">
        <f aca="false">IF(H76="","",COUNT(H$2:H76))</f>
        <v>59</v>
      </c>
      <c r="J76" s="11" t="n">
        <v>0</v>
      </c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 t="s">
        <v>75</v>
      </c>
      <c r="H77" s="11" t="n">
        <v>484.46</v>
      </c>
      <c r="I77" s="13" t="n">
        <f aca="false">IF(H77="","",COUNT(H$2:H77))</f>
        <v>60</v>
      </c>
      <c r="J77" s="11" t="n">
        <v>488</v>
      </c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 t="s">
        <v>76</v>
      </c>
      <c r="H78" s="14" t="n">
        <v>204.68</v>
      </c>
      <c r="I78" s="13" t="n">
        <f aca="false">IF(H78="","",COUNT(H$2:H78))</f>
        <v>61</v>
      </c>
      <c r="J78" s="14" t="n">
        <v>355</v>
      </c>
    </row>
    <row r="79" customFormat="false" ht="13.8" hidden="false" customHeight="false" outlineLevel="0" collapsed="false">
      <c r="A79" s="4"/>
      <c r="B79" s="4"/>
      <c r="C79" s="4"/>
      <c r="D79" s="4"/>
      <c r="E79" s="4"/>
      <c r="F79" s="4" t="s">
        <v>77</v>
      </c>
      <c r="G79" s="4"/>
      <c r="H79" s="11" t="n">
        <f aca="false">ROUND(SUM(H75:H78),5)</f>
        <v>689.14</v>
      </c>
      <c r="I79" s="13" t="n">
        <f aca="false">IF(H79="","",COUNT(H$2:H79))</f>
        <v>62</v>
      </c>
      <c r="J79" s="11" t="n">
        <f aca="false">ROUND(SUM(J75:J78),5)</f>
        <v>843</v>
      </c>
    </row>
    <row r="80" customFormat="false" ht="13.8" hidden="false" customHeight="false" outlineLevel="0" collapsed="false">
      <c r="A80" s="4"/>
      <c r="B80" s="4"/>
      <c r="C80" s="4"/>
      <c r="D80" s="4"/>
      <c r="E80" s="4"/>
      <c r="F80" s="4" t="s">
        <v>78</v>
      </c>
      <c r="G80" s="4"/>
      <c r="H80" s="11" t="n">
        <v>170.01</v>
      </c>
      <c r="I80" s="13" t="n">
        <f aca="false">IF(H80="","",COUNT(H$2:H80))</f>
        <v>63</v>
      </c>
      <c r="J80" s="11" t="n">
        <v>35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 t="s">
        <v>79</v>
      </c>
      <c r="G81" s="4"/>
      <c r="H81" s="11" t="n">
        <v>0</v>
      </c>
      <c r="I81" s="13" t="n">
        <f aca="false">IF(H81="","",COUNT(H$2:H81))</f>
        <v>64</v>
      </c>
      <c r="J81" s="11" t="n">
        <v>0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 t="s">
        <v>80</v>
      </c>
      <c r="G82" s="4"/>
      <c r="H82" s="11" t="n">
        <v>547.07</v>
      </c>
      <c r="I82" s="13" t="n">
        <f aca="false">IF(H82="","",COUNT(H$2:H82))</f>
        <v>65</v>
      </c>
      <c r="J82" s="11" t="n">
        <v>371.48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 t="s">
        <v>81</v>
      </c>
      <c r="G83" s="4"/>
      <c r="H83" s="11" t="n">
        <v>169.98</v>
      </c>
      <c r="I83" s="13" t="n">
        <f aca="false">IF(H83="","",COUNT(H$2:H83))</f>
        <v>66</v>
      </c>
      <c r="J83" s="11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74</v>
      </c>
      <c r="G84" s="4"/>
      <c r="H84" s="11" t="n">
        <v>1752.38</v>
      </c>
      <c r="I84" s="13" t="n">
        <f aca="false">IF(H84="","",COUNT(H$2:H84))</f>
        <v>67</v>
      </c>
      <c r="J84" s="11" t="n">
        <v>750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82</v>
      </c>
      <c r="G85" s="4"/>
      <c r="H85" s="11" t="n">
        <v>640</v>
      </c>
      <c r="I85" s="13" t="n">
        <f aca="false">IF(H85="","",COUNT(H$2:H85))</f>
        <v>68</v>
      </c>
      <c r="J85" s="11" t="n">
        <v>710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76</v>
      </c>
      <c r="G86" s="4"/>
      <c r="H86" s="14" t="n">
        <v>3122.36</v>
      </c>
      <c r="I86" s="13" t="n">
        <f aca="false">IF(H86="","",COUNT(H$2:H86))</f>
        <v>69</v>
      </c>
      <c r="J86" s="14" t="n">
        <v>2233.14</v>
      </c>
    </row>
    <row r="87" customFormat="false" ht="13.8" hidden="false" customHeight="false" outlineLevel="0" collapsed="false">
      <c r="A87" s="4"/>
      <c r="B87" s="4"/>
      <c r="C87" s="4"/>
      <c r="D87" s="4"/>
      <c r="E87" s="4" t="s">
        <v>83</v>
      </c>
      <c r="F87" s="4"/>
      <c r="G87" s="4"/>
      <c r="H87" s="11" t="n">
        <f aca="false">ROUND(H74+SUM(H79:H86),5)</f>
        <v>7090.94</v>
      </c>
      <c r="I87" s="13" t="n">
        <f aca="false">IF(H87="","",COUNT(H$2:H87))</f>
        <v>70</v>
      </c>
      <c r="J87" s="11" t="n">
        <f aca="false">ROUND(J74+SUM(J79:J86),5)</f>
        <v>4942.62</v>
      </c>
    </row>
    <row r="88" customFormat="false" ht="13.8" hidden="false" customHeight="false" outlineLevel="0" collapsed="false">
      <c r="A88" s="4"/>
      <c r="B88" s="4"/>
      <c r="C88" s="4"/>
      <c r="D88" s="4"/>
      <c r="E88" s="4" t="s">
        <v>84</v>
      </c>
      <c r="F88" s="4"/>
      <c r="G88" s="4"/>
      <c r="H88" s="11"/>
      <c r="I88" s="13" t="str">
        <f aca="false">IF(H88="","",COUNT(H$2:H88))</f>
        <v/>
      </c>
      <c r="J88" s="11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85</v>
      </c>
      <c r="G89" s="4"/>
      <c r="H89" s="11" t="n">
        <v>0</v>
      </c>
      <c r="I89" s="13" t="n">
        <f aca="false">IF(H89="","",COUNT(H$2:H89))</f>
        <v>71</v>
      </c>
      <c r="J89" s="11" t="n">
        <v>0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86</v>
      </c>
      <c r="G90" s="4"/>
      <c r="H90" s="11" t="n">
        <v>0</v>
      </c>
      <c r="I90" s="13" t="n">
        <f aca="false">IF(H90="","",COUNT(H$2:H90))</f>
        <v>72</v>
      </c>
      <c r="J90" s="11" t="n">
        <v>0</v>
      </c>
    </row>
    <row r="91" customFormat="false" ht="13.8" hidden="false" customHeight="false" outlineLevel="0" collapsed="false">
      <c r="A91" s="4"/>
      <c r="B91" s="4"/>
      <c r="C91" s="4"/>
      <c r="D91" s="4"/>
      <c r="E91" s="4"/>
      <c r="F91" s="4" t="s">
        <v>87</v>
      </c>
      <c r="G91" s="4"/>
      <c r="H91" s="14" t="n">
        <v>125</v>
      </c>
      <c r="I91" s="13" t="n">
        <f aca="false">IF(H91="","",COUNT(H$2:H91))</f>
        <v>73</v>
      </c>
      <c r="J91" s="14" t="n">
        <v>675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 t="n">
        <f aca="false">ROUND(SUM(H88:H91),5)</f>
        <v>125</v>
      </c>
      <c r="I92" s="13" t="n">
        <f aca="false">IF(H92="","",COUNT(H$2:H92))</f>
        <v>74</v>
      </c>
      <c r="J92" s="11" t="n">
        <f aca="false">ROUND(SUM(J88:J91),5)</f>
        <v>675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89</v>
      </c>
      <c r="F93" s="4"/>
      <c r="G93" s="4"/>
      <c r="H93" s="11"/>
      <c r="I93" s="13" t="str">
        <f aca="false">IF(H93="","",COUNT(H$2:H93))</f>
        <v/>
      </c>
      <c r="J93" s="11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1" t="n">
        <v>0</v>
      </c>
      <c r="I94" s="13" t="n">
        <f aca="false">IF(H94="","",COUNT(H$2:H94))</f>
        <v>75</v>
      </c>
      <c r="J94" s="11" t="n">
        <v>0</v>
      </c>
    </row>
    <row r="95" customFormat="false" ht="13.8" hidden="false" customHeight="false" outlineLevel="0" collapsed="false">
      <c r="A95" s="4"/>
      <c r="B95" s="4"/>
      <c r="C95" s="4"/>
      <c r="D95" s="4"/>
      <c r="E95" s="4"/>
      <c r="F95" s="4" t="s">
        <v>91</v>
      </c>
      <c r="G95" s="4"/>
      <c r="H95" s="11" t="n">
        <v>0</v>
      </c>
      <c r="I95" s="13" t="n">
        <f aca="false">IF(H95="","",COUNT(H$2:H95))</f>
        <v>76</v>
      </c>
      <c r="J95" s="11" t="n">
        <v>0</v>
      </c>
    </row>
    <row r="96" customFormat="false" ht="13.8" hidden="false" customHeight="false" outlineLevel="0" collapsed="false">
      <c r="A96" s="4"/>
      <c r="B96" s="4"/>
      <c r="C96" s="4"/>
      <c r="D96" s="4"/>
      <c r="E96" s="4"/>
      <c r="F96" s="4" t="s">
        <v>92</v>
      </c>
      <c r="G96" s="4"/>
      <c r="H96" s="11" t="n">
        <v>0</v>
      </c>
      <c r="I96" s="13" t="n">
        <f aca="false">IF(H96="","",COUNT(H$2:H96))</f>
        <v>77</v>
      </c>
      <c r="J96" s="11" t="n">
        <v>0</v>
      </c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93</v>
      </c>
      <c r="G97" s="4"/>
      <c r="H97" s="11" t="n">
        <v>0</v>
      </c>
      <c r="I97" s="13" t="n">
        <f aca="false">IF(H97="","",COUNT(H$2:H97))</f>
        <v>78</v>
      </c>
      <c r="J97" s="11" t="n">
        <v>0</v>
      </c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11" t="n">
        <v>228</v>
      </c>
      <c r="I98" s="13" t="n">
        <f aca="false">IF(H98="","",COUNT(H$2:H98))</f>
        <v>79</v>
      </c>
      <c r="J98" s="11" t="n">
        <v>250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1" t="n">
        <v>0</v>
      </c>
      <c r="I99" s="13" t="n">
        <f aca="false">IF(H99="","",COUNT(H$2:H99))</f>
        <v>80</v>
      </c>
      <c r="J99" s="11" t="n">
        <v>0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1" t="n">
        <v>199</v>
      </c>
      <c r="I100" s="13" t="n">
        <f aca="false">IF(H100="","",COUNT(H$2:H100))</f>
        <v>81</v>
      </c>
      <c r="J100" s="11" t="n">
        <v>200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4" t="n">
        <v>0</v>
      </c>
      <c r="I101" s="13" t="n">
        <f aca="false">IF(H101="","",COUNT(H$2:H101))</f>
        <v>82</v>
      </c>
      <c r="J101" s="14" t="n">
        <v>0</v>
      </c>
    </row>
    <row r="102" customFormat="false" ht="13.8" hidden="false" customHeight="false" outlineLevel="0" collapsed="false">
      <c r="A102" s="4"/>
      <c r="B102" s="4"/>
      <c r="C102" s="4"/>
      <c r="D102" s="4"/>
      <c r="E102" s="4" t="s">
        <v>98</v>
      </c>
      <c r="F102" s="4"/>
      <c r="G102" s="4"/>
      <c r="H102" s="11" t="n">
        <f aca="false">ROUND(SUM(H93:H101),5)</f>
        <v>427</v>
      </c>
      <c r="I102" s="13" t="n">
        <f aca="false">IF(H102="","",COUNT(H$2:H102))</f>
        <v>83</v>
      </c>
      <c r="J102" s="11" t="n">
        <f aca="false">ROUND(SUM(J93:J101),5)</f>
        <v>450</v>
      </c>
    </row>
    <row r="103" customFormat="false" ht="13.8" hidden="false" customHeight="false" outlineLevel="0" collapsed="false">
      <c r="A103" s="4"/>
      <c r="B103" s="4"/>
      <c r="C103" s="4"/>
      <c r="D103" s="4"/>
      <c r="E103" s="4" t="s">
        <v>99</v>
      </c>
      <c r="F103" s="4"/>
      <c r="G103" s="4"/>
      <c r="H103" s="11"/>
      <c r="I103" s="13" t="str">
        <f aca="false">IF(H103="","",COUNT(H$2:H103))</f>
        <v/>
      </c>
      <c r="J103" s="11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1" t="n">
        <v>0</v>
      </c>
      <c r="I104" s="13" t="n">
        <f aca="false">IF(H104="","",COUNT(H$2:H104))</f>
        <v>84</v>
      </c>
      <c r="J104" s="11" t="n">
        <v>0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101</v>
      </c>
      <c r="G105" s="4"/>
      <c r="H105" s="11" t="n">
        <v>0</v>
      </c>
      <c r="I105" s="13" t="n">
        <f aca="false">IF(H105="","",COUNT(H$2:H105))</f>
        <v>85</v>
      </c>
      <c r="J105" s="11" t="n">
        <v>25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102</v>
      </c>
      <c r="G106" s="4"/>
      <c r="H106" s="11" t="n">
        <v>0</v>
      </c>
      <c r="I106" s="13" t="n">
        <f aca="false">IF(H106="","",COUNT(H$2:H106))</f>
        <v>86</v>
      </c>
      <c r="J106" s="11" t="n">
        <v>0</v>
      </c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 t="s">
        <v>103</v>
      </c>
      <c r="G107" s="4"/>
      <c r="H107" s="15" t="n">
        <v>0</v>
      </c>
      <c r="I107" s="13" t="n">
        <f aca="false">IF(H107="","",COUNT(H$2:H107))</f>
        <v>87</v>
      </c>
      <c r="J107" s="15" t="n">
        <v>0</v>
      </c>
    </row>
    <row r="108" customFormat="false" ht="13.8" hidden="false" customHeight="false" outlineLevel="0" collapsed="false">
      <c r="A108" s="4"/>
      <c r="B108" s="4"/>
      <c r="C108" s="4"/>
      <c r="D108" s="4"/>
      <c r="E108" s="4" t="s">
        <v>104</v>
      </c>
      <c r="F108" s="4"/>
      <c r="G108" s="4"/>
      <c r="H108" s="16" t="n">
        <f aca="false">ROUND(SUM(H103:H107),5)</f>
        <v>0</v>
      </c>
      <c r="I108" s="13" t="n">
        <f aca="false">IF(H108="","",COUNT(H$2:H108))</f>
        <v>88</v>
      </c>
      <c r="J108" s="16" t="n">
        <f aca="false">ROUND(SUM(J103:J107),5)</f>
        <v>25</v>
      </c>
    </row>
    <row r="109" customFormat="false" ht="13.8" hidden="false" customHeight="false" outlineLevel="0" collapsed="false">
      <c r="A109" s="4"/>
      <c r="B109" s="4"/>
      <c r="C109" s="4"/>
      <c r="D109" s="4" t="s">
        <v>105</v>
      </c>
      <c r="E109" s="4"/>
      <c r="F109" s="4"/>
      <c r="G109" s="4"/>
      <c r="H109" s="17" t="n">
        <f aca="false">ROUND(H21+H32+H37+H40+H45+H51+H56+H61+H73+H87+H92+H102+H108,5)</f>
        <v>37620.07</v>
      </c>
      <c r="I109" s="13" t="n">
        <f aca="false">IF(H109="","",COUNT(H$2:H109))</f>
        <v>89</v>
      </c>
      <c r="J109" s="17" t="n">
        <f aca="false">ROUND(J21+J32+J37+J40+J45+J51+J56+J61+J73+J87+J92+J102+J108,5)</f>
        <v>37334.89</v>
      </c>
    </row>
    <row r="110" customFormat="false" ht="13.8" hidden="false" customHeight="false" outlineLevel="0" collapsed="false">
      <c r="A110" s="4"/>
      <c r="B110" s="4" t="s">
        <v>106</v>
      </c>
      <c r="C110" s="4"/>
      <c r="D110" s="4"/>
      <c r="E110" s="4"/>
      <c r="F110" s="4"/>
      <c r="G110" s="4"/>
      <c r="H110" s="11" t="n">
        <f aca="false">ROUND(H3+H20-H109,5)</f>
        <v>-9675.09</v>
      </c>
      <c r="I110" s="13" t="n">
        <f aca="false">IF(H110="","",COUNT(H$2:H110))</f>
        <v>90</v>
      </c>
      <c r="J110" s="11" t="n">
        <f aca="false">ROUND(J3+J20-J109,5)</f>
        <v>-7241.54</v>
      </c>
    </row>
    <row r="111" customFormat="false" ht="13.8" hidden="false" customHeight="false" outlineLevel="0" collapsed="false">
      <c r="A111" s="4"/>
      <c r="B111" s="4" t="s">
        <v>107</v>
      </c>
      <c r="C111" s="4"/>
      <c r="D111" s="4"/>
      <c r="E111" s="4"/>
      <c r="F111" s="4"/>
      <c r="G111" s="4"/>
      <c r="H111" s="11"/>
      <c r="I111" s="13" t="str">
        <f aca="false">IF(H111="","",COUNT(H$2:H111))</f>
        <v/>
      </c>
      <c r="J111" s="11"/>
    </row>
    <row r="112" customFormat="false" ht="13.8" hidden="false" customHeight="false" outlineLevel="0" collapsed="false">
      <c r="A112" s="4"/>
      <c r="B112" s="4"/>
      <c r="C112" s="4" t="s">
        <v>108</v>
      </c>
      <c r="D112" s="4"/>
      <c r="E112" s="4"/>
      <c r="F112" s="4"/>
      <c r="G112" s="4"/>
      <c r="H112" s="11"/>
      <c r="I112" s="13" t="str">
        <f aca="false">IF(H112="","",COUNT(H$2:H112))</f>
        <v/>
      </c>
      <c r="J112" s="11"/>
    </row>
    <row r="113" customFormat="false" ht="13.8" hidden="false" customHeight="false" outlineLevel="0" collapsed="false">
      <c r="A113" s="4"/>
      <c r="B113" s="4"/>
      <c r="C113" s="4"/>
      <c r="D113" s="4" t="s">
        <v>109</v>
      </c>
      <c r="E113" s="4"/>
      <c r="F113" s="4"/>
      <c r="G113" s="4"/>
      <c r="H113" s="11"/>
      <c r="I113" s="13" t="str">
        <f aca="false">IF(H113="","",COUNT(H$2:H113))</f>
        <v/>
      </c>
      <c r="J113" s="11"/>
    </row>
    <row r="114" customFormat="false" ht="13.8" hidden="false" customHeight="false" outlineLevel="0" collapsed="false">
      <c r="A114" s="4"/>
      <c r="B114" s="4"/>
      <c r="C114" s="4"/>
      <c r="D114" s="4"/>
      <c r="E114" s="4" t="s">
        <v>110</v>
      </c>
      <c r="F114" s="4"/>
      <c r="G114" s="4"/>
      <c r="H114" s="11" t="n">
        <v>6359.73</v>
      </c>
      <c r="I114" s="13" t="n">
        <f aca="false">IF(H114="","",COUNT(H$2:H114))</f>
        <v>91</v>
      </c>
      <c r="J114" s="11"/>
    </row>
    <row r="115" customFormat="false" ht="13.8" hidden="false" customHeight="false" outlineLevel="0" collapsed="false">
      <c r="A115" s="4"/>
      <c r="B115" s="4"/>
      <c r="C115" s="4"/>
      <c r="D115" s="4"/>
      <c r="E115" s="4" t="s">
        <v>111</v>
      </c>
      <c r="F115" s="4"/>
      <c r="G115" s="4"/>
      <c r="H115" s="11" t="n">
        <v>100</v>
      </c>
      <c r="I115" s="13" t="n">
        <f aca="false">IF(H115="","",COUNT(H$2:H115))</f>
        <v>92</v>
      </c>
      <c r="J115" s="11"/>
    </row>
    <row r="116" customFormat="false" ht="13.8" hidden="false" customHeight="false" outlineLevel="0" collapsed="false">
      <c r="A116" s="4"/>
      <c r="B116" s="4"/>
      <c r="C116" s="4"/>
      <c r="D116" s="4"/>
      <c r="E116" s="4" t="s">
        <v>112</v>
      </c>
      <c r="F116" s="4"/>
      <c r="G116" s="4"/>
      <c r="H116" s="11" t="n">
        <v>135</v>
      </c>
      <c r="I116" s="13" t="n">
        <f aca="false">IF(H116="","",COUNT(H$2:H116))</f>
        <v>93</v>
      </c>
      <c r="J116" s="11"/>
    </row>
    <row r="117" customFormat="false" ht="13.8" hidden="false" customHeight="false" outlineLevel="0" collapsed="false">
      <c r="A117" s="4"/>
      <c r="B117" s="4"/>
      <c r="C117" s="4"/>
      <c r="D117" s="4"/>
      <c r="E117" s="4" t="s">
        <v>113</v>
      </c>
      <c r="F117" s="4"/>
      <c r="G117" s="4"/>
      <c r="H117" s="11" t="n">
        <v>2202</v>
      </c>
      <c r="I117" s="13" t="n">
        <f aca="false">IF(H117="","",COUNT(H$2:H117))</f>
        <v>94</v>
      </c>
      <c r="J117" s="11"/>
    </row>
    <row r="118" customFormat="false" ht="13.8" hidden="false" customHeight="false" outlineLevel="0" collapsed="false">
      <c r="A118" s="4"/>
      <c r="B118" s="4"/>
      <c r="C118" s="4"/>
      <c r="D118" s="4"/>
      <c r="E118" s="4" t="s">
        <v>114</v>
      </c>
      <c r="F118" s="4"/>
      <c r="G118" s="4"/>
      <c r="H118" s="11" t="n">
        <v>149.28</v>
      </c>
      <c r="I118" s="13" t="n">
        <f aca="false">IF(H118="","",COUNT(H$2:H118))</f>
        <v>95</v>
      </c>
      <c r="J118" s="11"/>
    </row>
    <row r="119" customFormat="false" ht="13.8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1" t="n">
        <v>290</v>
      </c>
      <c r="I119" s="13" t="n">
        <f aca="false">IF(H119="","",COUNT(H$2:H119))</f>
        <v>96</v>
      </c>
      <c r="J119" s="11"/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5" t="n">
        <v>3</v>
      </c>
      <c r="I120" s="13" t="n">
        <f aca="false">IF(H120="","",COUNT(H$2:H120))</f>
        <v>97</v>
      </c>
      <c r="J120" s="11"/>
    </row>
    <row r="121" customFormat="false" ht="13.8" hidden="false" customHeight="false" outlineLevel="0" collapsed="false">
      <c r="A121" s="4"/>
      <c r="B121" s="4"/>
      <c r="C121" s="4"/>
      <c r="D121" s="4" t="s">
        <v>117</v>
      </c>
      <c r="E121" s="4"/>
      <c r="F121" s="4"/>
      <c r="G121" s="4"/>
      <c r="H121" s="17" t="n">
        <f aca="false">ROUND(SUM(H113:H120),5)</f>
        <v>9239.01</v>
      </c>
      <c r="I121" s="13" t="n">
        <f aca="false">IF(H121="","",COUNT(H$2:H121))</f>
        <v>98</v>
      </c>
      <c r="J121" s="11"/>
    </row>
    <row r="122" customFormat="false" ht="13.8" hidden="false" customHeight="false" outlineLevel="0" collapsed="false">
      <c r="A122" s="4"/>
      <c r="B122" s="4"/>
      <c r="C122" s="4" t="s">
        <v>118</v>
      </c>
      <c r="D122" s="4"/>
      <c r="E122" s="4"/>
      <c r="F122" s="4"/>
      <c r="G122" s="4"/>
      <c r="H122" s="11" t="n">
        <f aca="false">ROUND(H112+H121,5)</f>
        <v>9239.01</v>
      </c>
      <c r="I122" s="13" t="n">
        <f aca="false">IF(H122="","",COUNT(H$2:H122))</f>
        <v>99</v>
      </c>
      <c r="J122" s="11"/>
    </row>
    <row r="123" customFormat="false" ht="13.8" hidden="false" customHeight="false" outlineLevel="0" collapsed="false">
      <c r="A123" s="4"/>
      <c r="B123" s="4"/>
      <c r="C123" s="4" t="s">
        <v>119</v>
      </c>
      <c r="D123" s="4"/>
      <c r="E123" s="4"/>
      <c r="F123" s="4"/>
      <c r="G123" s="4"/>
      <c r="H123" s="11"/>
      <c r="I123" s="13" t="str">
        <f aca="false">IF(H123="","",COUNT(H$2:H123))</f>
        <v/>
      </c>
      <c r="J123" s="11"/>
    </row>
    <row r="124" customFormat="false" ht="13.8" hidden="false" customHeight="false" outlineLevel="0" collapsed="false">
      <c r="A124" s="4"/>
      <c r="B124" s="4"/>
      <c r="C124" s="4"/>
      <c r="D124" s="4" t="s">
        <v>120</v>
      </c>
      <c r="E124" s="4"/>
      <c r="F124" s="4"/>
      <c r="G124" s="4"/>
      <c r="H124" s="11"/>
      <c r="I124" s="13" t="str">
        <f aca="false">IF(H124="","",COUNT(H$2:H124))</f>
        <v/>
      </c>
      <c r="J124" s="11"/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121</v>
      </c>
      <c r="F125" s="4"/>
      <c r="G125" s="4"/>
      <c r="H125" s="11" t="n">
        <v>6171.73</v>
      </c>
      <c r="I125" s="13" t="n">
        <f aca="false">IF(H125="","",COUNT(H$2:H125))</f>
        <v>100</v>
      </c>
      <c r="J125" s="11"/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111</v>
      </c>
      <c r="F126" s="4"/>
      <c r="G126" s="4"/>
      <c r="H126" s="11" t="n">
        <v>73.99</v>
      </c>
      <c r="I126" s="13" t="n">
        <f aca="false">IF(H126="","",COUNT(H$2:H126))</f>
        <v>101</v>
      </c>
      <c r="J126" s="11"/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113</v>
      </c>
      <c r="F127" s="4"/>
      <c r="G127" s="4"/>
      <c r="H127" s="11" t="n">
        <v>471</v>
      </c>
      <c r="I127" s="13" t="n">
        <f aca="false">IF(H127="","",COUNT(H$2:H127))</f>
        <v>102</v>
      </c>
      <c r="J127" s="11"/>
    </row>
    <row r="128" customFormat="false" ht="13.8" hidden="false" customHeight="false" outlineLevel="0" collapsed="false">
      <c r="A128" s="4"/>
      <c r="B128" s="4"/>
      <c r="C128" s="4"/>
      <c r="D128" s="4"/>
      <c r="E128" s="4" t="s">
        <v>122</v>
      </c>
      <c r="F128" s="4"/>
      <c r="G128" s="4"/>
      <c r="H128" s="15" t="n">
        <v>470</v>
      </c>
      <c r="I128" s="13" t="n">
        <f aca="false">IF(H128="","",COUNT(H$2:H128))</f>
        <v>103</v>
      </c>
      <c r="J128" s="11"/>
    </row>
    <row r="129" customFormat="false" ht="13.8" hidden="false" customHeight="false" outlineLevel="0" collapsed="false">
      <c r="A129" s="4"/>
      <c r="B129" s="4"/>
      <c r="C129" s="4"/>
      <c r="D129" s="4" t="s">
        <v>123</v>
      </c>
      <c r="E129" s="4"/>
      <c r="F129" s="4"/>
      <c r="G129" s="4"/>
      <c r="H129" s="16" t="n">
        <f aca="false">ROUND(SUM(H124:H128),5)</f>
        <v>7186.72</v>
      </c>
      <c r="I129" s="13" t="n">
        <f aca="false">IF(H129="","",COUNT(H$2:H129))</f>
        <v>104</v>
      </c>
      <c r="J129" s="11"/>
    </row>
    <row r="130" customFormat="false" ht="13.8" hidden="false" customHeight="false" outlineLevel="0" collapsed="false">
      <c r="A130" s="4"/>
      <c r="B130" s="4"/>
      <c r="C130" s="4" t="s">
        <v>124</v>
      </c>
      <c r="D130" s="4"/>
      <c r="E130" s="4"/>
      <c r="F130" s="4"/>
      <c r="G130" s="4"/>
      <c r="H130" s="16" t="n">
        <f aca="false">ROUND(H123+H129,5)</f>
        <v>7186.72</v>
      </c>
      <c r="I130" s="13" t="n">
        <f aca="false">IF(H130="","",COUNT(H$2:H130))</f>
        <v>105</v>
      </c>
      <c r="J130" s="11"/>
    </row>
    <row r="131" customFormat="false" ht="13.8" hidden="false" customHeight="false" outlineLevel="0" collapsed="false">
      <c r="A131" s="4"/>
      <c r="B131" s="4" t="s">
        <v>125</v>
      </c>
      <c r="C131" s="4"/>
      <c r="D131" s="4"/>
      <c r="E131" s="4"/>
      <c r="F131" s="4"/>
      <c r="G131" s="4"/>
      <c r="H131" s="16" t="n">
        <f aca="false">ROUND(H111+H122-H130,5)</f>
        <v>2052.29</v>
      </c>
      <c r="I131" s="13" t="n">
        <f aca="false">IF(H131="","",COUNT(H$2:H131))</f>
        <v>106</v>
      </c>
      <c r="J131" s="15"/>
    </row>
    <row r="132" s="19" customFormat="true" ht="13.8" hidden="false" customHeight="false" outlineLevel="0" collapsed="false">
      <c r="A132" s="4" t="s">
        <v>126</v>
      </c>
      <c r="B132" s="4"/>
      <c r="C132" s="4"/>
      <c r="D132" s="4"/>
      <c r="E132" s="4"/>
      <c r="F132" s="4"/>
      <c r="G132" s="4"/>
      <c r="H132" s="18" t="n">
        <f aca="false">ROUND(H110+H131,5)</f>
        <v>-7622.8</v>
      </c>
      <c r="I132" s="13" t="n">
        <f aca="false">IF(H132="","",COUNT(H$2:H132))</f>
        <v>107</v>
      </c>
      <c r="J132" s="18" t="n">
        <f aca="false">ROUND(J110+J131,5)</f>
        <v>-7241.54</v>
      </c>
    </row>
    <row r="13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1:22 PM
 02/09/20
 Cash Basis&amp;C&amp;"Arial,Bold"&amp;12 ST MATTHEW EVANGELICAL LUTHERAN CHURCH
&amp;14 Profit &amp;&amp; Loss Budget vs. Actual
&amp;10 January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2020-02-09T19:22:06Z</dcterms:created>
  <dc:creator>Sue</dc:creator>
  <dc:description/>
  <dc:language>en-US</dc:language>
  <cp:lastModifiedBy/>
  <dcterms:modified xsi:type="dcterms:W3CDTF">2020-02-10T12:33:26Z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