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3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QuickBooks Desktop Export Tips" sheetId="1" state="visible" r:id="rId2"/>
    <sheet name="Sheet1" sheetId="2" state="visible" r:id="rId3"/>
  </sheets>
  <definedNames>
    <definedName function="false" hidden="false" localSheetId="1" name="_xlnm.Print_Titles" vbProcedure="false">Sheet1!$A:$F,Sheet1!$1:$1</definedName>
    <definedName function="false" hidden="false" name="LOCAL_MYSQL_DATE_FORMAT" vbProcedure="fals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function="false" hidden="false" localSheetId="1" name="QBCANSUPPORTUPDATE" vbProcedure="false">1</definedName>
    <definedName function="false" hidden="false" localSheetId="1" name="QBCOMPANYFILENAME" vbProcedure="false">"\\STM-SRV01\Church\Treasurer_Finance\Quickbooks\st. matthew lutheran church.qbw"</definedName>
    <definedName function="false" hidden="false" localSheetId="1" name="QBENDDATE" vbProcedure="false">20200430</definedName>
    <definedName function="false" hidden="false" localSheetId="1" name="QBHEADERSONSCREEN" vbProcedure="false">0</definedName>
    <definedName function="false" hidden="false" localSheetId="1" name="QBMETADATASIZE" vbProcedure="false">5907</definedName>
    <definedName function="false" hidden="false" localSheetId="1" name="QBPRESERVECOLOR" vbProcedure="false">1</definedName>
    <definedName function="false" hidden="false" localSheetId="1" name="QBPRESERVEFONT" vbProcedure="false">1</definedName>
    <definedName function="false" hidden="false" localSheetId="1" name="QBPRESERVEROWHEIGHT" vbProcedure="false">1</definedName>
    <definedName function="false" hidden="false" localSheetId="1" name="QBPRESERVESPACE" vbProcedure="false">1</definedName>
    <definedName function="false" hidden="false" localSheetId="1" name="QBREPORTCOLAXIS" vbProcedure="false">0</definedName>
    <definedName function="false" hidden="false" localSheetId="1" name="QBREPORTCOMPANYID" vbProcedure="false">"45fb34a064b949048542d4ab4c5a0919"</definedName>
    <definedName function="false" hidden="false" localSheetId="1" name="QBREPORTCOMPARECOL_ANNUALBUDGET" vbProcedure="false">0</definedName>
    <definedName function="false" hidden="false" localSheetId="1" name="QBREPORTCOMPARECOL_AVGCOGS" vbProcedure="false">0</definedName>
    <definedName function="false" hidden="false" localSheetId="1" name="QBREPORTCOMPARECOL_AVGPRICE" vbProcedure="false">0</definedName>
    <definedName function="false" hidden="false" localSheetId="1" name="QBREPORTCOMPARECOL_BUDDIFF" vbProcedure="false">0</definedName>
    <definedName function="false" hidden="false" localSheetId="1" name="QBREPORTCOMPARECOL_BUDGET" vbProcedure="false">0</definedName>
    <definedName function="false" hidden="false" localSheetId="1" name="QBREPORTCOMPARECOL_BUDPCT" vbProcedure="false">0</definedName>
    <definedName function="false" hidden="false" localSheetId="1" name="QBREPORTCOMPARECOL_COGS" vbProcedure="false">0</definedName>
    <definedName function="false" hidden="false" localSheetId="1" name="QBREPORTCOMPARECOL_EXCLUDEAMOUNT" vbProcedure="false">0</definedName>
    <definedName function="false" hidden="false" localSheetId="1" name="QBREPORTCOMPARECOL_EXCLUDECURPERIOD" vbProcedure="false">0</definedName>
    <definedName function="false" hidden="false" localSheetId="1" name="QBREPORTCOMPARECOL_FORECAST" vbProcedure="false">0</definedName>
    <definedName function="false" hidden="false" localSheetId="1" name="QBREPORTCOMPARECOL_GROSSMARGIN" vbProcedure="false">0</definedName>
    <definedName function="false" hidden="false" localSheetId="1" name="QBREPORTCOMPARECOL_GROSSMARGINPCT" vbProcedure="false">0</definedName>
    <definedName function="false" hidden="false" localSheetId="1" name="QBREPORTCOMPARECOL_HOURS" vbProcedure="false">0</definedName>
    <definedName function="false" hidden="false" localSheetId="1" name="QBREPORTCOMPARECOL_PCTCOL" vbProcedure="false">0</definedName>
    <definedName function="false" hidden="false" localSheetId="1" name="QBREPORTCOMPARECOL_PCTEXPENSE" vbProcedure="false">0</definedName>
    <definedName function="false" hidden="false" localSheetId="1" name="QBREPORTCOMPARECOL_PCTINCOME" vbProcedure="false">0</definedName>
    <definedName function="false" hidden="false" localSheetId="1" name="QBREPORTCOMPARECOL_PCTOFSALES" vbProcedure="false">0</definedName>
    <definedName function="false" hidden="false" localSheetId="1" name="QBREPORTCOMPARECOL_PCTROW" vbProcedure="false">0</definedName>
    <definedName function="false" hidden="false" localSheetId="1" name="QBREPORTCOMPARECOL_PPDIFF" vbProcedure="false">0</definedName>
    <definedName function="false" hidden="false" localSheetId="1" name="QBREPORTCOMPARECOL_PPPCT" vbProcedure="false">0</definedName>
    <definedName function="false" hidden="false" localSheetId="1" name="QBREPORTCOMPARECOL_PREVPERIOD" vbProcedure="false">0</definedName>
    <definedName function="false" hidden="false" localSheetId="1" name="QBREPORTCOMPARECOL_PREVYEAR" vbProcedure="false">0</definedName>
    <definedName function="false" hidden="false" localSheetId="1" name="QBREPORTCOMPARECOL_PYDIFF" vbProcedure="false">0</definedName>
    <definedName function="false" hidden="false" localSheetId="1" name="QBREPORTCOMPARECOL_PYPCT" vbProcedure="false">0</definedName>
    <definedName function="false" hidden="false" localSheetId="1" name="QBREPORTCOMPARECOL_QTY" vbProcedure="false">0</definedName>
    <definedName function="false" hidden="false" localSheetId="1" name="QBREPORTCOMPARECOL_RATE" vbProcedure="false">0</definedName>
    <definedName function="false" hidden="false" localSheetId="1" name="QBREPORTCOMPARECOL_TRIPBILLEDMILES" vbProcedure="false">0</definedName>
    <definedName function="false" hidden="false" localSheetId="1" name="QBREPORTCOMPARECOL_TRIPBILLINGAMOUNT" vbProcedure="false">0</definedName>
    <definedName function="false" hidden="false" localSheetId="1" name="QBREPORTCOMPARECOL_TRIPMILES" vbProcedure="false">0</definedName>
    <definedName function="false" hidden="false" localSheetId="1" name="QBREPORTCOMPARECOL_TRIPNOTBILLABLEMILES" vbProcedure="false">0</definedName>
    <definedName function="false" hidden="false" localSheetId="1" name="QBREPORTCOMPARECOL_TRIPTAXDEDUCTIBLEAMOUNT" vbProcedure="false">0</definedName>
    <definedName function="false" hidden="false" localSheetId="1" name="QBREPORTCOMPARECOL_TRIPUNBILLEDMILES" vbProcedure="false">0</definedName>
    <definedName function="false" hidden="false" localSheetId="1" name="QBREPORTCOMPARECOL_YTD" vbProcedure="false">0</definedName>
    <definedName function="false" hidden="false" localSheetId="1" name="QBREPORTCOMPARECOL_YTDBUDGET" vbProcedure="false">0</definedName>
    <definedName function="false" hidden="false" localSheetId="1" name="QBREPORTCOMPARECOL_YTDPCT" vbProcedure="false">0</definedName>
    <definedName function="false" hidden="false" localSheetId="1" name="QBREPORTROWAXIS" vbProcedure="false">9</definedName>
    <definedName function="false" hidden="false" localSheetId="1" name="QBREPORTSUBCOLAXIS" vbProcedure="false">0</definedName>
    <definedName function="false" hidden="false" localSheetId="1" name="QBREPORTTYPE" vbProcedure="false">5</definedName>
    <definedName function="false" hidden="false" localSheetId="1" name="QBROWHEADERS" vbProcedure="false">6</definedName>
    <definedName function="false" hidden="false" localSheetId="1" name="QBSTARTDATE" vbProcedure="false">20200430</definedName>
    <definedName function="false" hidden="false" localSheetId="1" name="QB_COLUMN_29" vbProcedure="false">Sheet1!$G$1</definedName>
    <definedName function="false" hidden="false" localSheetId="1" name="QB_DATA_0" vbProcedure="false">Sheet1!$5:$5,Sheet1!$6:$6,Sheet1!$7:$7,Sheet1!$12:$12,Sheet1!$13:$13,Sheet1!$14:$14,Sheet1!$23:$23,Sheet1!$24:$24,Sheet1!$25:$25,Sheet1!$26:$26,Sheet1!$27:$27,Sheet1!$28:$28,Sheet1!$30:$30,Sheet1!$31:$31,Sheet1!$35:$35,Sheet1!$37:$37</definedName>
    <definedName function="false" hidden="false" localSheetId="1" name="QB_DATA_1" vbProcedure="false">Sheet1!$38:$38,Sheet1!$39:$39,Sheet1!$40:$40,Sheet1!$41:$41,Sheet1!$42:$42,Sheet1!$43:$43,Sheet1!$44:$44,Sheet1!$45:$45,Sheet1!$46:$46,Sheet1!$47:$47,Sheet1!$48:$48,Sheet1!$49:$49,Sheet1!$50:$50,Sheet1!$51:$51,Sheet1!$53:$53,Sheet1!$57:$57</definedName>
    <definedName function="false" hidden="false" localSheetId="1" name="QB_DATA_2" vbProcedure="false">Sheet1!$58:$58,Sheet1!$59:$59</definedName>
    <definedName function="false" hidden="false" localSheetId="1" name="QB_FORMULA_0" vbProcedure="false">Sheet1!$G$8,Sheet1!$G$9,Sheet1!$G$15,Sheet1!$G$16,Sheet1!$G$17,Sheet1!$G$29,Sheet1!$G$32,Sheet1!$G$33,Sheet1!$G$52,Sheet1!$G$54,Sheet1!$G$55,Sheet1!$G$60,Sheet1!$G$61</definedName>
    <definedName function="false" hidden="false" localSheetId="1" name="QB_ROW_1" vbProcedure="false">Sheet1!$A$2</definedName>
    <definedName function="false" hidden="false" localSheetId="1" name="QB_ROW_1011" vbProcedure="false">Sheet1!$B$3</definedName>
    <definedName function="false" hidden="false" localSheetId="1" name="QB_ROW_12031" vbProcedure="false">Sheet1!$D$21</definedName>
    <definedName function="false" hidden="false" localSheetId="1" name="QB_ROW_12331" vbProcedure="false">Sheet1!$D$32</definedName>
    <definedName function="false" hidden="false" localSheetId="1" name="QB_ROW_13021" vbProcedure="false">Sheet1!$C$34</definedName>
    <definedName function="false" hidden="false" localSheetId="1" name="QB_ROW_1311" vbProcedure="false">Sheet1!$B$9</definedName>
    <definedName function="false" hidden="false" localSheetId="1" name="QB_ROW_13321" vbProcedure="false">Sheet1!$C$54</definedName>
    <definedName function="false" hidden="false" localSheetId="1" name="QB_ROW_14011" vbProcedure="false">Sheet1!$B$56</definedName>
    <definedName function="false" hidden="false" localSheetId="1" name="QB_ROW_14311" vbProcedure="false">Sheet1!$B$60</definedName>
    <definedName function="false" hidden="false" localSheetId="1" name="QB_ROW_145250" vbProcedure="false">Sheet1!$F$24</definedName>
    <definedName function="false" hidden="false" localSheetId="1" name="QB_ROW_146250" vbProcedure="false">Sheet1!$F$25</definedName>
    <definedName function="false" hidden="false" localSheetId="1" name="QB_ROW_147250" vbProcedure="false">Sheet1!$F$26</definedName>
    <definedName function="false" hidden="false" localSheetId="1" name="QB_ROW_148250" vbProcedure="false">Sheet1!$F$28</definedName>
    <definedName function="false" hidden="false" localSheetId="1" name="QB_ROW_17221" vbProcedure="false">Sheet1!$C$59</definedName>
    <definedName function="false" hidden="false" localSheetId="1" name="QB_ROW_2021" vbProcedure="false">Sheet1!$C$4</definedName>
    <definedName function="false" hidden="false" localSheetId="1" name="QB_ROW_2321" vbProcedure="false">Sheet1!$C$8</definedName>
    <definedName function="false" hidden="false" localSheetId="1" name="QB_ROW_301" vbProcedure="false">Sheet1!$A$17</definedName>
    <definedName function="false" hidden="false" localSheetId="1" name="QB_ROW_330250" vbProcedure="false">Sheet1!$F$23</definedName>
    <definedName function="false" hidden="false" localSheetId="1" name="QB_ROW_442230" vbProcedure="false">Sheet1!$D$12</definedName>
    <definedName function="false" hidden="false" localSheetId="1" name="QB_ROW_493230" vbProcedure="false">Sheet1!$D$13</definedName>
    <definedName function="false" hidden="false" localSheetId="1" name="QB_ROW_494020" vbProcedure="false">Sheet1!$C$11</definedName>
    <definedName function="false" hidden="false" localSheetId="1" name="QB_ROW_494320" vbProcedure="false">Sheet1!$C$15</definedName>
    <definedName function="false" hidden="false" localSheetId="1" name="QB_ROW_5011" vbProcedure="false">Sheet1!$B$10</definedName>
    <definedName function="false" hidden="false" localSheetId="1" name="QB_ROW_523030" vbProcedure="false">Sheet1!$D$36</definedName>
    <definedName function="false" hidden="false" localSheetId="1" name="QB_ROW_523330" vbProcedure="false">Sheet1!$D$52</definedName>
    <definedName function="false" hidden="false" localSheetId="1" name="QB_ROW_524240" vbProcedure="false">Sheet1!$E$37</definedName>
    <definedName function="false" hidden="false" localSheetId="1" name="QB_ROW_525240" vbProcedure="false">Sheet1!$E$39</definedName>
    <definedName function="false" hidden="false" localSheetId="1" name="QB_ROW_5311" vbProcedure="false">Sheet1!$B$16</definedName>
    <definedName function="false" hidden="false" localSheetId="1" name="QB_ROW_539240" vbProcedure="false">Sheet1!$E$50</definedName>
    <definedName function="false" hidden="false" localSheetId="1" name="QB_ROW_540240" vbProcedure="false">Sheet1!$E$51</definedName>
    <definedName function="false" hidden="false" localSheetId="1" name="QB_ROW_541240" vbProcedure="false">Sheet1!$E$44</definedName>
    <definedName function="false" hidden="false" localSheetId="1" name="QB_ROW_56220" vbProcedure="false">Sheet1!$C$58</definedName>
    <definedName function="false" hidden="false" localSheetId="1" name="QB_ROW_60040" vbProcedure="false">Sheet1!$E$22</definedName>
    <definedName function="false" hidden="false" localSheetId="1" name="QB_ROW_60340" vbProcedure="false">Sheet1!$E$29</definedName>
    <definedName function="false" hidden="false" localSheetId="1" name="QB_ROW_62230" vbProcedure="false">Sheet1!$D$5</definedName>
    <definedName function="false" hidden="false" localSheetId="1" name="QB_ROW_644240" vbProcedure="false">Sheet1!$E$30</definedName>
    <definedName function="false" hidden="false" localSheetId="1" name="QB_ROW_66230" vbProcedure="false">Sheet1!$D$6</definedName>
    <definedName function="false" hidden="false" localSheetId="1" name="QB_ROW_691250" vbProcedure="false">Sheet1!$F$27</definedName>
    <definedName function="false" hidden="false" localSheetId="1" name="QB_ROW_698240" vbProcedure="false">Sheet1!$E$43</definedName>
    <definedName function="false" hidden="false" localSheetId="1" name="QB_ROW_7001" vbProcedure="false">Sheet1!$A$18</definedName>
    <definedName function="false" hidden="false" localSheetId="1" name="QB_ROW_72330" vbProcedure="false">Sheet1!$D$7</definedName>
    <definedName function="false" hidden="false" localSheetId="1" name="QB_ROW_728230" vbProcedure="false">Sheet1!$D$14</definedName>
    <definedName function="false" hidden="false" localSheetId="1" name="QB_ROW_7301" vbProcedure="false">Sheet1!$A$61</definedName>
    <definedName function="false" hidden="false" localSheetId="1" name="QB_ROW_738240" vbProcedure="false">Sheet1!$E$46</definedName>
    <definedName function="false" hidden="false" localSheetId="1" name="QB_ROW_742220" vbProcedure="false">Sheet1!$C$57</definedName>
    <definedName function="false" hidden="false" localSheetId="1" name="QB_ROW_749230" vbProcedure="false">Sheet1!$D$53</definedName>
    <definedName function="false" hidden="false" localSheetId="1" name="QB_ROW_754240" vbProcedure="false">Sheet1!$E$41</definedName>
    <definedName function="false" hidden="false" localSheetId="1" name="QB_ROW_755240" vbProcedure="false">Sheet1!$E$47</definedName>
    <definedName function="false" hidden="false" localSheetId="1" name="QB_ROW_773240" vbProcedure="false">Sheet1!$E$49</definedName>
    <definedName function="false" hidden="false" localSheetId="1" name="QB_ROW_776240" vbProcedure="false">Sheet1!$E$40</definedName>
    <definedName function="false" hidden="false" localSheetId="1" name="QB_ROW_777240" vbProcedure="false">Sheet1!$E$42</definedName>
    <definedName function="false" hidden="false" localSheetId="1" name="QB_ROW_778240" vbProcedure="false">Sheet1!$E$45</definedName>
    <definedName function="false" hidden="false" localSheetId="1" name="QB_ROW_779240" vbProcedure="false">Sheet1!$E$38</definedName>
    <definedName function="false" hidden="false" localSheetId="1" name="QB_ROW_780240" vbProcedure="false">Sheet1!$E$48</definedName>
    <definedName function="false" hidden="false" localSheetId="1" name="QB_ROW_785230" vbProcedure="false">Sheet1!$D$35</definedName>
    <definedName function="false" hidden="false" localSheetId="1" name="QB_ROW_786240" vbProcedure="false">Sheet1!$E$31</definedName>
    <definedName function="false" hidden="false" localSheetId="1" name="QB_ROW_8011" vbProcedure="false">Sheet1!$B$19</definedName>
    <definedName function="false" hidden="false" localSheetId="1" name="QB_ROW_8311" vbProcedure="false">Sheet1!$B$55</definedName>
    <definedName function="false" hidden="false" localSheetId="1" name="QB_ROW_9021" vbProcedure="false">Sheet1!$C$20</definedName>
    <definedName function="false" hidden="false" localSheetId="1" name="QB_ROW_9321" vbProcedure="false">Sheet1!$C$33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<sst xmlns="http://schemas.openxmlformats.org/spreadsheetml/2006/main" count="61" uniqueCount="59">
  <si>
    <t xml:space="preserve">Apr 30, 20</t>
  </si>
  <si>
    <t xml:space="preserve">ASSETS</t>
  </si>
  <si>
    <t xml:space="preserve">Current Assets</t>
  </si>
  <si>
    <t xml:space="preserve">Checking/Savings</t>
  </si>
  <si>
    <t xml:space="preserve">Main Checking</t>
  </si>
  <si>
    <t xml:space="preserve">Office Checking</t>
  </si>
  <si>
    <t xml:space="preserve">Savings 599</t>
  </si>
  <si>
    <t xml:space="preserve">Total Checking/Savings</t>
  </si>
  <si>
    <t xml:space="preserve">Total Current Assets</t>
  </si>
  <si>
    <t xml:space="preserve">Fixed Assets</t>
  </si>
  <si>
    <t xml:space="preserve">Campus Appraisal</t>
  </si>
  <si>
    <t xml:space="preserve">Duplex 109 S Mason</t>
  </si>
  <si>
    <t xml:space="preserve">School Roof 2018</t>
  </si>
  <si>
    <t xml:space="preserve">Total Fixed Assets</t>
  </si>
  <si>
    <t xml:space="preserve">TOTAL ASSETS</t>
  </si>
  <si>
    <t xml:space="preserve">LIABILITIES &amp; EQUITY</t>
  </si>
  <si>
    <t xml:space="preserve">Liabilities</t>
  </si>
  <si>
    <t xml:space="preserve">Current Liabilities</t>
  </si>
  <si>
    <t xml:space="preserve">Other Current Liabilities</t>
  </si>
  <si>
    <t xml:space="preserve">Payroll Liabilities</t>
  </si>
  <si>
    <t xml:space="preserve">Direct Deposit Liabilities</t>
  </si>
  <si>
    <t xml:space="preserve">Federal Withholding</t>
  </si>
  <si>
    <t xml:space="preserve">Medicare</t>
  </si>
  <si>
    <t xml:space="preserve">Social Security</t>
  </si>
  <si>
    <t xml:space="preserve">Stillman Health Insurance</t>
  </si>
  <si>
    <t xml:space="preserve">WI Withholding</t>
  </si>
  <si>
    <t xml:space="preserve">Total Payroll Liabilities</t>
  </si>
  <si>
    <t xml:space="preserve">Piecemakers</t>
  </si>
  <si>
    <t xml:space="preserve">SBA PPP Loan</t>
  </si>
  <si>
    <t xml:space="preserve">Total Other Current Liabilities</t>
  </si>
  <si>
    <t xml:space="preserve">Total Current Liabilities</t>
  </si>
  <si>
    <t xml:space="preserve">Long Term Liabilities</t>
  </si>
  <si>
    <t xml:space="preserve">Duplex Security Deposit</t>
  </si>
  <si>
    <t xml:space="preserve">Memorials</t>
  </si>
  <si>
    <t xml:space="preserve">Bell Tower</t>
  </si>
  <si>
    <t xml:space="preserve">Benevolence Fund</t>
  </si>
  <si>
    <t xml:space="preserve">Building &amp; Properties</t>
  </si>
  <si>
    <t xml:space="preserve">Cards &amp; Funeral Supplies</t>
  </si>
  <si>
    <t xml:space="preserve">Coffee House</t>
  </si>
  <si>
    <t xml:space="preserve">GriefShare</t>
  </si>
  <si>
    <t xml:space="preserve">Handicap</t>
  </si>
  <si>
    <t xml:space="preserve">Mission Outreach</t>
  </si>
  <si>
    <t xml:space="preserve">Octoberfest Profits</t>
  </si>
  <si>
    <t xml:space="preserve">Offerings Rec'd in advance</t>
  </si>
  <si>
    <t xml:space="preserve">Organ Repairs</t>
  </si>
  <si>
    <t xml:space="preserve">Organ Replacement Fund</t>
  </si>
  <si>
    <t xml:space="preserve">Scrip Tuition Percentage Acct</t>
  </si>
  <si>
    <t xml:space="preserve">Worship Choir</t>
  </si>
  <si>
    <t xml:space="preserve">Youth Discipleship</t>
  </si>
  <si>
    <t xml:space="preserve">Total Memorials</t>
  </si>
  <si>
    <t xml:space="preserve">Pillars Security Deposit</t>
  </si>
  <si>
    <t xml:space="preserve">Total Long Term Liabilities</t>
  </si>
  <si>
    <t xml:space="preserve">Total Liabilities</t>
  </si>
  <si>
    <t xml:space="preserve">Equity</t>
  </si>
  <si>
    <t xml:space="preserve">Equity Fund - Memorial Loan Exp</t>
  </si>
  <si>
    <t xml:space="preserve">Retained Earnings</t>
  </si>
  <si>
    <t xml:space="preserve">Net Income</t>
  </si>
  <si>
    <t xml:space="preserve">Total Equity</t>
  </si>
  <si>
    <t xml:space="preserve">TOTAL LIABILITIES &amp; EQUITY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</si>
</sst>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#,##0.00;\-#,##0.00"/>
    <numFmt numFmtId="167" formatCode="General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  <charset val="1"/>
    </font>
    <font>
      <sz val="11"/>
      <color rgb="FF333333"/>
      <name val="Tahoma"/>
      <family val="2"/>
      <charset val="1"/>
    </font>
    <font>
      <b val="true"/>
      <sz val="8"/>
      <color rgb="FF000000"/>
      <name val="Arial"/>
      <family val="2"/>
      <charset val="1"/>
    </font>
    <font>
      <sz val="8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6">
    <border diagonalUp="false" diagonalDown="false">
      <left/>
      <right/>
      <top/>
      <bottom/>
      <diagonal/>
    </border>
    <border diagonalUp="false" diagonalDown="false">
      <left/>
      <right/>
      <top/>
      <bottom style="thick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/>
      <top style="medium"/>
      <bottom/>
      <diagonal/>
    </border>
    <border diagonalUp="false" diagonalDown="false">
      <left/>
      <right/>
      <top style="medium"/>
      <bottom style="double"/>
      <diagonal/>
    </border>
    <border diagonalUp="false" diagonalDown="false">
      <left/>
      <right/>
      <top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3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7</xdr:col>
      <xdr:colOff>885240</xdr:colOff>
      <xdr:row>30</xdr:row>
      <xdr:rowOff>65880</xdr:rowOff>
    </xdr:to>
    <xdr:pic>
      <xdr:nvPicPr>
        <xdr:cNvPr id="0" name="Picture 2" descr=""/>
        <xdr:cNvPicPr/>
      </xdr:nvPicPr>
      <xdr:blipFill>
        <a:blip r:embed="rId1"/>
        <a:stretch/>
      </xdr:blipFill>
      <xdr:spPr>
        <a:xfrm>
          <a:off x="0" y="0"/>
          <a:ext cx="16254000" cy="649008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C40"/>
  <sheetViews>
    <sheetView showFormulas="false" showGridLines="false" showRowColHeaders="true" showZeros="true" rightToLeft="false" tabSelected="false" showOutlineSymbols="true" defaultGridColor="true" view="normal" topLeftCell="A1" colorId="64" zoomScale="84" zoomScaleNormal="84" zoomScalePageLayoutView="100" workbookViewId="0">
      <selection pane="topLeft" activeCell="A1" activeCellId="1" sqref="H:H A1"/>
    </sheetView>
  </sheetViews>
  <sheetFormatPr defaultColWidth="8.8515625" defaultRowHeight="15" zeroHeight="false" outlineLevelRow="0" outlineLevelCol="0"/>
  <cols>
    <col collapsed="false" customWidth="true" hidden="false" outlineLevel="0" max="1" min="1" style="1" width="3"/>
    <col collapsed="false" customWidth="true" hidden="false" outlineLevel="0" max="2" min="2" style="1" width="4.14"/>
    <col collapsed="false" customWidth="true" hidden="false" outlineLevel="0" max="3" min="3" style="1" width="54"/>
    <col collapsed="false" customWidth="true" hidden="false" outlineLevel="0" max="4" min="4" style="1" width="3.7"/>
    <col collapsed="false" customWidth="true" hidden="false" outlineLevel="0" max="5" min="5" style="1" width="90.3"/>
    <col collapsed="false" customWidth="false" hidden="false" outlineLevel="0" max="7" min="6" style="1" width="8.85"/>
    <col collapsed="false" customWidth="true" hidden="false" outlineLevel="0" max="8" min="8" style="1" width="15.43"/>
    <col collapsed="false" customWidth="true" hidden="false" outlineLevel="0" max="9" min="9" style="1" width="5.14"/>
    <col collapsed="false" customWidth="false" hidden="false" outlineLevel="0" max="11" min="10" style="1" width="8.85"/>
    <col collapsed="false" customWidth="true" hidden="false" outlineLevel="0" max="12" min="12" style="1" width="3"/>
    <col collapsed="false" customWidth="false" hidden="false" outlineLevel="0" max="15" min="13" style="1" width="8.85"/>
    <col collapsed="false" customWidth="true" hidden="false" outlineLevel="0" max="16" min="16" style="1" width="7"/>
    <col collapsed="false" customWidth="false" hidden="false" outlineLevel="0" max="256" min="17" style="1" width="8.85"/>
    <col collapsed="false" customWidth="true" hidden="false" outlineLevel="0" max="257" min="257" style="1" width="3"/>
    <col collapsed="false" customWidth="true" hidden="false" outlineLevel="0" max="258" min="258" style="1" width="4.14"/>
    <col collapsed="false" customWidth="true" hidden="false" outlineLevel="0" max="259" min="259" style="1" width="54"/>
    <col collapsed="false" customWidth="true" hidden="false" outlineLevel="0" max="260" min="260" style="1" width="3.7"/>
    <col collapsed="false" customWidth="true" hidden="false" outlineLevel="0" max="261" min="261" style="1" width="90.3"/>
    <col collapsed="false" customWidth="false" hidden="false" outlineLevel="0" max="263" min="262" style="1" width="8.85"/>
    <col collapsed="false" customWidth="true" hidden="false" outlineLevel="0" max="264" min="264" style="1" width="15.43"/>
    <col collapsed="false" customWidth="true" hidden="false" outlineLevel="0" max="265" min="265" style="1" width="5.14"/>
    <col collapsed="false" customWidth="false" hidden="false" outlineLevel="0" max="267" min="266" style="1" width="8.85"/>
    <col collapsed="false" customWidth="true" hidden="false" outlineLevel="0" max="268" min="268" style="1" width="3"/>
    <col collapsed="false" customWidth="false" hidden="false" outlineLevel="0" max="271" min="269" style="1" width="8.85"/>
    <col collapsed="false" customWidth="true" hidden="false" outlineLevel="0" max="272" min="272" style="1" width="7"/>
    <col collapsed="false" customWidth="false" hidden="false" outlineLevel="0" max="512" min="273" style="1" width="8.85"/>
    <col collapsed="false" customWidth="true" hidden="false" outlineLevel="0" max="513" min="513" style="1" width="3"/>
    <col collapsed="false" customWidth="true" hidden="false" outlineLevel="0" max="514" min="514" style="1" width="4.14"/>
    <col collapsed="false" customWidth="true" hidden="false" outlineLevel="0" max="515" min="515" style="1" width="54"/>
    <col collapsed="false" customWidth="true" hidden="false" outlineLevel="0" max="516" min="516" style="1" width="3.7"/>
    <col collapsed="false" customWidth="true" hidden="false" outlineLevel="0" max="517" min="517" style="1" width="90.3"/>
    <col collapsed="false" customWidth="false" hidden="false" outlineLevel="0" max="519" min="518" style="1" width="8.85"/>
    <col collapsed="false" customWidth="true" hidden="false" outlineLevel="0" max="520" min="520" style="1" width="15.43"/>
    <col collapsed="false" customWidth="true" hidden="false" outlineLevel="0" max="521" min="521" style="1" width="5.14"/>
    <col collapsed="false" customWidth="false" hidden="false" outlineLevel="0" max="523" min="522" style="1" width="8.85"/>
    <col collapsed="false" customWidth="true" hidden="false" outlineLevel="0" max="524" min="524" style="1" width="3"/>
    <col collapsed="false" customWidth="false" hidden="false" outlineLevel="0" max="527" min="525" style="1" width="8.85"/>
    <col collapsed="false" customWidth="true" hidden="false" outlineLevel="0" max="528" min="528" style="1" width="7"/>
    <col collapsed="false" customWidth="false" hidden="false" outlineLevel="0" max="768" min="529" style="1" width="8.85"/>
    <col collapsed="false" customWidth="true" hidden="false" outlineLevel="0" max="769" min="769" style="1" width="3"/>
    <col collapsed="false" customWidth="true" hidden="false" outlineLevel="0" max="770" min="770" style="1" width="4.14"/>
    <col collapsed="false" customWidth="true" hidden="false" outlineLevel="0" max="771" min="771" style="1" width="54"/>
    <col collapsed="false" customWidth="true" hidden="false" outlineLevel="0" max="772" min="772" style="1" width="3.7"/>
    <col collapsed="false" customWidth="true" hidden="false" outlineLevel="0" max="773" min="773" style="1" width="90.3"/>
    <col collapsed="false" customWidth="false" hidden="false" outlineLevel="0" max="775" min="774" style="1" width="8.85"/>
    <col collapsed="false" customWidth="true" hidden="false" outlineLevel="0" max="776" min="776" style="1" width="15.43"/>
    <col collapsed="false" customWidth="true" hidden="false" outlineLevel="0" max="777" min="777" style="1" width="5.14"/>
    <col collapsed="false" customWidth="false" hidden="false" outlineLevel="0" max="779" min="778" style="1" width="8.85"/>
    <col collapsed="false" customWidth="true" hidden="false" outlineLevel="0" max="780" min="780" style="1" width="3"/>
    <col collapsed="false" customWidth="false" hidden="false" outlineLevel="0" max="783" min="781" style="1" width="8.85"/>
    <col collapsed="false" customWidth="true" hidden="false" outlineLevel="0" max="784" min="784" style="1" width="7"/>
    <col collapsed="false" customWidth="false" hidden="false" outlineLevel="0" max="1024" min="785" style="1" width="8.85"/>
  </cols>
  <sheetData>
    <row r="1" customFormat="false" ht="30" hidden="false" customHeight="true" outlineLevel="0" collapsed="false"/>
    <row r="2" customFormat="false" ht="9.95" hidden="false" customHeight="true" outlineLevel="0" collapsed="false"/>
    <row r="3" customFormat="false" ht="25.5" hidden="false" customHeight="true" outlineLevel="0" collapsed="false"/>
    <row r="4" customFormat="false" ht="21" hidden="false" customHeight="true" outlineLevel="0" collapsed="false"/>
    <row r="6" customFormat="false" ht="17.1" hidden="false" customHeight="true" outlineLevel="0" collapsed="false"/>
    <row r="7" customFormat="false" ht="17.1" hidden="false" customHeight="true" outlineLevel="0" collapsed="false"/>
    <row r="8" customFormat="false" ht="17.1" hidden="false" customHeight="true" outlineLevel="0" collapsed="false"/>
    <row r="9" customFormat="false" ht="17.1" hidden="false" customHeight="true" outlineLevel="0" collapsed="false"/>
    <row r="10" customFormat="false" ht="17.1" hidden="false" customHeight="true" outlineLevel="0" collapsed="false"/>
    <row r="11" customFormat="false" ht="17.1" hidden="false" customHeight="true" outlineLevel="0" collapsed="false"/>
    <row r="12" customFormat="false" ht="17.1" hidden="false" customHeight="true" outlineLevel="0" collapsed="false"/>
    <row r="13" customFormat="false" ht="17.1" hidden="false" customHeight="true" outlineLevel="0" collapsed="false"/>
    <row r="14" customFormat="false" ht="17.1" hidden="false" customHeight="true" outlineLevel="0" collapsed="false"/>
    <row r="15" customFormat="false" ht="17.1" hidden="false" customHeight="true" outlineLevel="0" collapsed="false"/>
    <row r="16" customFormat="false" ht="17.1" hidden="false" customHeight="true" outlineLevel="0" collapsed="false"/>
    <row r="17" customFormat="false" ht="17.1" hidden="false" customHeight="true" outlineLevel="0" collapsed="false"/>
    <row r="18" customFormat="false" ht="17.1" hidden="false" customHeight="true" outlineLevel="0" collapsed="false"/>
    <row r="19" customFormat="false" ht="17.1" hidden="false" customHeight="true" outlineLevel="0" collapsed="false"/>
    <row r="40" customFormat="false" ht="15" hidden="false" customHeight="false" outlineLevel="0" collapsed="false">
      <c r="B40" s="2"/>
      <c r="C40" s="2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6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6" ySplit="1" topLeftCell="G2" activePane="bottomRight" state="frozen"/>
      <selection pane="topLeft" activeCell="A1" activeCellId="0" sqref="A1"/>
      <selection pane="topRight" activeCell="G1" activeCellId="0" sqref="G1"/>
      <selection pane="bottomLeft" activeCell="A2" activeCellId="0" sqref="A2"/>
      <selection pane="bottomRight" activeCell="H2" activeCellId="0" sqref="H:H"/>
    </sheetView>
  </sheetViews>
  <sheetFormatPr defaultColWidth="8.54296875" defaultRowHeight="13.8" zeroHeight="false" outlineLevelRow="0" outlineLevelCol="0"/>
  <cols>
    <col collapsed="false" customWidth="true" hidden="false" outlineLevel="0" max="5" min="1" style="3" width="3"/>
    <col collapsed="false" customWidth="true" hidden="false" outlineLevel="0" max="6" min="6" style="3" width="22.28"/>
    <col collapsed="false" customWidth="true" hidden="false" outlineLevel="0" max="7" min="7" style="0" width="10"/>
    <col collapsed="false" customWidth="false" hidden="false" outlineLevel="0" max="8" min="8" style="4" width="8.54"/>
  </cols>
  <sheetData>
    <row r="1" s="4" customFormat="true" ht="13.8" hidden="false" customHeight="false" outlineLevel="0" collapsed="false">
      <c r="A1" s="5"/>
      <c r="B1" s="5"/>
      <c r="C1" s="5"/>
      <c r="D1" s="5"/>
      <c r="E1" s="5"/>
      <c r="F1" s="5"/>
      <c r="G1" s="6" t="s">
        <v>0</v>
      </c>
    </row>
    <row r="2" customFormat="false" ht="13.8" hidden="false" customHeight="false" outlineLevel="0" collapsed="false">
      <c r="A2" s="7" t="s">
        <v>1</v>
      </c>
      <c r="B2" s="7"/>
      <c r="C2" s="7"/>
      <c r="D2" s="7"/>
      <c r="E2" s="7"/>
      <c r="F2" s="7"/>
      <c r="G2" s="8"/>
    </row>
    <row r="3" customFormat="false" ht="13.8" hidden="false" customHeight="false" outlineLevel="0" collapsed="false">
      <c r="A3" s="7"/>
      <c r="B3" s="7" t="s">
        <v>2</v>
      </c>
      <c r="C3" s="7"/>
      <c r="D3" s="7"/>
      <c r="E3" s="7"/>
      <c r="F3" s="7"/>
      <c r="G3" s="8"/>
    </row>
    <row r="4" customFormat="false" ht="13.8" hidden="false" customHeight="false" outlineLevel="0" collapsed="false">
      <c r="A4" s="7"/>
      <c r="B4" s="7"/>
      <c r="C4" s="7" t="s">
        <v>3</v>
      </c>
      <c r="D4" s="7"/>
      <c r="E4" s="7"/>
      <c r="F4" s="7"/>
      <c r="G4" s="8"/>
    </row>
    <row r="5" customFormat="false" ht="13.8" hidden="false" customHeight="false" outlineLevel="0" collapsed="false">
      <c r="A5" s="7"/>
      <c r="B5" s="7"/>
      <c r="C5" s="7"/>
      <c r="D5" s="7" t="s">
        <v>4</v>
      </c>
      <c r="E5" s="7"/>
      <c r="F5" s="7"/>
      <c r="G5" s="8" t="n">
        <v>104973.53</v>
      </c>
      <c r="H5" s="9" t="n">
        <f aca="false">IF(G5,COUNT(G$5:G5),"")</f>
        <v>1</v>
      </c>
    </row>
    <row r="6" customFormat="false" ht="13.8" hidden="false" customHeight="false" outlineLevel="0" collapsed="false">
      <c r="A6" s="7"/>
      <c r="B6" s="7"/>
      <c r="C6" s="7"/>
      <c r="D6" s="7" t="s">
        <v>5</v>
      </c>
      <c r="E6" s="7"/>
      <c r="F6" s="7"/>
      <c r="G6" s="8" t="n">
        <v>325.66</v>
      </c>
      <c r="H6" s="9" t="n">
        <f aca="false">IF(G6,COUNT(G$5:G6),"")</f>
        <v>2</v>
      </c>
    </row>
    <row r="7" customFormat="false" ht="13.8" hidden="false" customHeight="false" outlineLevel="0" collapsed="false">
      <c r="A7" s="7"/>
      <c r="B7" s="7"/>
      <c r="C7" s="7"/>
      <c r="D7" s="7" t="s">
        <v>6</v>
      </c>
      <c r="E7" s="7"/>
      <c r="F7" s="7"/>
      <c r="G7" s="10" t="n">
        <v>156233.22</v>
      </c>
      <c r="H7" s="9" t="n">
        <f aca="false">IF(G7,COUNT(G$5:G7),"")</f>
        <v>3</v>
      </c>
    </row>
    <row r="8" customFormat="false" ht="13.8" hidden="false" customHeight="false" outlineLevel="0" collapsed="false">
      <c r="A8" s="7"/>
      <c r="B8" s="7"/>
      <c r="C8" s="7" t="s">
        <v>7</v>
      </c>
      <c r="D8" s="7"/>
      <c r="E8" s="7"/>
      <c r="F8" s="7"/>
      <c r="G8" s="11" t="n">
        <f aca="false">ROUND(SUM(G4:G7),5)</f>
        <v>261532.41</v>
      </c>
      <c r="H8" s="9" t="n">
        <f aca="false">IF(G8,COUNT(G$5:G8),"")</f>
        <v>4</v>
      </c>
    </row>
    <row r="9" customFormat="false" ht="13.8" hidden="false" customHeight="false" outlineLevel="0" collapsed="false">
      <c r="A9" s="7"/>
      <c r="B9" s="7" t="s">
        <v>8</v>
      </c>
      <c r="C9" s="7"/>
      <c r="D9" s="7"/>
      <c r="E9" s="7"/>
      <c r="F9" s="7"/>
      <c r="G9" s="8" t="n">
        <f aca="false">ROUND(G3+G8,5)</f>
        <v>261532.41</v>
      </c>
      <c r="H9" s="9" t="n">
        <f aca="false">IF(G9,COUNT(G$5:G9),"")</f>
        <v>5</v>
      </c>
    </row>
    <row r="10" customFormat="false" ht="13.8" hidden="false" customHeight="false" outlineLevel="0" collapsed="false">
      <c r="A10" s="7"/>
      <c r="B10" s="7" t="s">
        <v>9</v>
      </c>
      <c r="C10" s="7"/>
      <c r="D10" s="7"/>
      <c r="E10" s="7"/>
      <c r="F10" s="7"/>
      <c r="G10" s="8"/>
      <c r="H10" s="9" t="str">
        <f aca="false">IF(G10,COUNT(G$5:G10),"")</f>
        <v/>
      </c>
      <c r="I10" s="12"/>
    </row>
    <row r="11" customFormat="false" ht="13.8" hidden="false" customHeight="false" outlineLevel="0" collapsed="false">
      <c r="A11" s="7"/>
      <c r="B11" s="7"/>
      <c r="C11" s="7" t="s">
        <v>9</v>
      </c>
      <c r="D11" s="7"/>
      <c r="E11" s="7"/>
      <c r="F11" s="7"/>
      <c r="G11" s="8"/>
      <c r="H11" s="9" t="str">
        <f aca="false">IF(G11,COUNT(G$5:G11),"")</f>
        <v/>
      </c>
      <c r="I11" s="12"/>
    </row>
    <row r="12" customFormat="false" ht="13.8" hidden="false" customHeight="false" outlineLevel="0" collapsed="false">
      <c r="A12" s="7"/>
      <c r="B12" s="7"/>
      <c r="C12" s="7"/>
      <c r="D12" s="7" t="s">
        <v>10</v>
      </c>
      <c r="E12" s="7"/>
      <c r="F12" s="7"/>
      <c r="G12" s="8" t="n">
        <v>1419442.21</v>
      </c>
      <c r="H12" s="9" t="n">
        <f aca="false">IF(G12,COUNT(G$5:G12),"")</f>
        <v>6</v>
      </c>
      <c r="I12" s="12" t="str">
        <f aca="false">IF(G12,"",8)</f>
        <v/>
      </c>
    </row>
    <row r="13" customFormat="false" ht="13.8" hidden="false" customHeight="false" outlineLevel="0" collapsed="false">
      <c r="A13" s="7"/>
      <c r="B13" s="7"/>
      <c r="C13" s="7"/>
      <c r="D13" s="7" t="s">
        <v>11</v>
      </c>
      <c r="E13" s="7"/>
      <c r="F13" s="7"/>
      <c r="G13" s="8" t="n">
        <v>120491.07</v>
      </c>
      <c r="H13" s="9" t="n">
        <f aca="false">IF(G13,COUNT(G$5:G13),"")</f>
        <v>7</v>
      </c>
      <c r="I13" s="12" t="str">
        <f aca="false">IF(G13,"",8)</f>
        <v/>
      </c>
    </row>
    <row r="14" customFormat="false" ht="13.8" hidden="false" customHeight="false" outlineLevel="0" collapsed="false">
      <c r="A14" s="7"/>
      <c r="B14" s="7"/>
      <c r="C14" s="7"/>
      <c r="D14" s="7" t="s">
        <v>12</v>
      </c>
      <c r="E14" s="7"/>
      <c r="F14" s="7"/>
      <c r="G14" s="10" t="n">
        <v>53671</v>
      </c>
      <c r="H14" s="9" t="n">
        <f aca="false">IF(G14,COUNT(G$5:G14),"")</f>
        <v>8</v>
      </c>
      <c r="I14" s="12" t="str">
        <f aca="false">IF(G14,"",8)</f>
        <v/>
      </c>
    </row>
    <row r="15" customFormat="false" ht="13.8" hidden="false" customHeight="false" outlineLevel="0" collapsed="false">
      <c r="A15" s="7"/>
      <c r="B15" s="7"/>
      <c r="C15" s="7" t="s">
        <v>13</v>
      </c>
      <c r="D15" s="7"/>
      <c r="E15" s="7"/>
      <c r="F15" s="7"/>
      <c r="G15" s="13" t="n">
        <f aca="false">ROUND(SUM(G11:G14),5)</f>
        <v>1593604.28</v>
      </c>
      <c r="H15" s="9" t="n">
        <f aca="false">IF(G15,COUNT(G$5:G15),"")</f>
        <v>9</v>
      </c>
      <c r="I15" s="12" t="str">
        <f aca="false">IF(G15,"",8)</f>
        <v/>
      </c>
    </row>
    <row r="16" customFormat="false" ht="13.8" hidden="false" customHeight="false" outlineLevel="0" collapsed="false">
      <c r="A16" s="7"/>
      <c r="B16" s="7" t="s">
        <v>13</v>
      </c>
      <c r="C16" s="7"/>
      <c r="D16" s="7"/>
      <c r="E16" s="7"/>
      <c r="F16" s="7"/>
      <c r="G16" s="13" t="n">
        <f aca="false">ROUND(G10+G15,5)</f>
        <v>1593604.28</v>
      </c>
      <c r="H16" s="9" t="n">
        <f aca="false">IF(G16,COUNT(G$5:G16),"")</f>
        <v>10</v>
      </c>
      <c r="I16" s="12" t="str">
        <f aca="false">IF(G16,"",8)</f>
        <v/>
      </c>
    </row>
    <row r="17" s="3" customFormat="true" ht="13.8" hidden="false" customHeight="false" outlineLevel="0" collapsed="false">
      <c r="A17" s="7" t="s">
        <v>14</v>
      </c>
      <c r="B17" s="7"/>
      <c r="C17" s="7"/>
      <c r="D17" s="7"/>
      <c r="E17" s="7"/>
      <c r="F17" s="7"/>
      <c r="G17" s="14" t="n">
        <f aca="false">ROUND(G2+G9+G16,5)</f>
        <v>1855136.69</v>
      </c>
      <c r="H17" s="9" t="n">
        <f aca="false">IF(G17,COUNT(G$5:G17),"")</f>
        <v>11</v>
      </c>
    </row>
    <row r="18" customFormat="false" ht="13.8" hidden="false" customHeight="false" outlineLevel="0" collapsed="false">
      <c r="A18" s="7" t="s">
        <v>15</v>
      </c>
      <c r="B18" s="7"/>
      <c r="C18" s="7"/>
      <c r="D18" s="7"/>
      <c r="E18" s="7"/>
      <c r="F18" s="7"/>
      <c r="G18" s="8"/>
      <c r="H18" s="9" t="str">
        <f aca="false">IF(G18,COUNT(G$5:G18),"")</f>
        <v/>
      </c>
    </row>
    <row r="19" customFormat="false" ht="13.8" hidden="false" customHeight="false" outlineLevel="0" collapsed="false">
      <c r="A19" s="7"/>
      <c r="B19" s="7" t="s">
        <v>16</v>
      </c>
      <c r="C19" s="7"/>
      <c r="D19" s="7"/>
      <c r="E19" s="7"/>
      <c r="F19" s="7"/>
      <c r="G19" s="8"/>
      <c r="H19" s="9" t="str">
        <f aca="false">IF(G19,COUNT(G$5:G19),"")</f>
        <v/>
      </c>
    </row>
    <row r="20" customFormat="false" ht="13.8" hidden="false" customHeight="false" outlineLevel="0" collapsed="false">
      <c r="A20" s="7"/>
      <c r="B20" s="7"/>
      <c r="C20" s="7" t="s">
        <v>17</v>
      </c>
      <c r="D20" s="7"/>
      <c r="E20" s="7"/>
      <c r="F20" s="7"/>
      <c r="G20" s="8"/>
      <c r="H20" s="9" t="str">
        <f aca="false">IF(G20,COUNT(G$5:G20),"")</f>
        <v/>
      </c>
    </row>
    <row r="21" customFormat="false" ht="13.8" hidden="false" customHeight="false" outlineLevel="0" collapsed="false">
      <c r="A21" s="7"/>
      <c r="B21" s="7"/>
      <c r="C21" s="7"/>
      <c r="D21" s="7" t="s">
        <v>18</v>
      </c>
      <c r="E21" s="7"/>
      <c r="F21" s="7"/>
      <c r="G21" s="8"/>
      <c r="H21" s="9" t="str">
        <f aca="false">IF(G21,COUNT(G$5:G21),"")</f>
        <v/>
      </c>
    </row>
    <row r="22" customFormat="false" ht="13.8" hidden="false" customHeight="false" outlineLevel="0" collapsed="false">
      <c r="A22" s="7"/>
      <c r="B22" s="7"/>
      <c r="C22" s="7"/>
      <c r="D22" s="7"/>
      <c r="E22" s="7" t="s">
        <v>19</v>
      </c>
      <c r="F22" s="7"/>
      <c r="G22" s="8"/>
      <c r="H22" s="9" t="str">
        <f aca="false">IF(G22,COUNT(G$5:G22),"")</f>
        <v/>
      </c>
    </row>
    <row r="23" customFormat="false" ht="13.8" hidden="false" customHeight="false" outlineLevel="0" collapsed="false">
      <c r="A23" s="7"/>
      <c r="B23" s="7"/>
      <c r="C23" s="7"/>
      <c r="D23" s="7"/>
      <c r="E23" s="7"/>
      <c r="F23" s="7" t="s">
        <v>20</v>
      </c>
      <c r="G23" s="8" t="n">
        <v>-4212.39</v>
      </c>
      <c r="H23" s="9" t="n">
        <f aca="false">IF(G23,COUNT(G$5:G23),"")</f>
        <v>12</v>
      </c>
    </row>
    <row r="24" customFormat="false" ht="13.8" hidden="false" customHeight="false" outlineLevel="0" collapsed="false">
      <c r="A24" s="7"/>
      <c r="B24" s="7"/>
      <c r="C24" s="7"/>
      <c r="D24" s="7"/>
      <c r="E24" s="7"/>
      <c r="F24" s="7" t="s">
        <v>21</v>
      </c>
      <c r="G24" s="8" t="n">
        <v>285</v>
      </c>
      <c r="H24" s="9" t="n">
        <f aca="false">IF(G24,COUNT(G$5:G24),"")</f>
        <v>13</v>
      </c>
    </row>
    <row r="25" customFormat="false" ht="13.8" hidden="false" customHeight="false" outlineLevel="0" collapsed="false">
      <c r="A25" s="7"/>
      <c r="B25" s="7"/>
      <c r="C25" s="7"/>
      <c r="D25" s="7"/>
      <c r="E25" s="7"/>
      <c r="F25" s="7" t="s">
        <v>22</v>
      </c>
      <c r="G25" s="8" t="n">
        <v>204.6</v>
      </c>
      <c r="H25" s="9" t="n">
        <f aca="false">IF(G25,COUNT(G$5:G25),"")</f>
        <v>14</v>
      </c>
    </row>
    <row r="26" customFormat="false" ht="13.8" hidden="false" customHeight="false" outlineLevel="0" collapsed="false">
      <c r="A26" s="7"/>
      <c r="B26" s="7"/>
      <c r="C26" s="7"/>
      <c r="D26" s="7"/>
      <c r="E26" s="7"/>
      <c r="F26" s="7" t="s">
        <v>23</v>
      </c>
      <c r="G26" s="8" t="n">
        <v>874.74</v>
      </c>
      <c r="H26" s="9" t="n">
        <f aca="false">IF(G26,COUNT(G$5:G26),"")</f>
        <v>15</v>
      </c>
    </row>
    <row r="27" customFormat="false" ht="13.8" hidden="false" customHeight="false" outlineLevel="0" collapsed="false">
      <c r="A27" s="7"/>
      <c r="B27" s="7"/>
      <c r="C27" s="7"/>
      <c r="D27" s="7"/>
      <c r="E27" s="7"/>
      <c r="F27" s="7" t="s">
        <v>24</v>
      </c>
      <c r="G27" s="8" t="n">
        <v>4184</v>
      </c>
      <c r="H27" s="9" t="n">
        <f aca="false">IF(G27,COUNT(G$5:G27),"")</f>
        <v>16</v>
      </c>
    </row>
    <row r="28" customFormat="false" ht="13.8" hidden="false" customHeight="false" outlineLevel="0" collapsed="false">
      <c r="A28" s="7"/>
      <c r="B28" s="7"/>
      <c r="C28" s="7"/>
      <c r="D28" s="7"/>
      <c r="E28" s="7"/>
      <c r="F28" s="7" t="s">
        <v>25</v>
      </c>
      <c r="G28" s="15" t="n">
        <v>225.32</v>
      </c>
      <c r="H28" s="9" t="n">
        <f aca="false">IF(G28,COUNT(G$5:G28),"")</f>
        <v>17</v>
      </c>
    </row>
    <row r="29" customFormat="false" ht="13.8" hidden="false" customHeight="false" outlineLevel="0" collapsed="false">
      <c r="A29" s="7"/>
      <c r="B29" s="7"/>
      <c r="C29" s="7"/>
      <c r="D29" s="7"/>
      <c r="E29" s="7" t="s">
        <v>26</v>
      </c>
      <c r="F29" s="7"/>
      <c r="G29" s="8" t="n">
        <f aca="false">ROUND(SUM(G22:G28),5)</f>
        <v>1561.27</v>
      </c>
      <c r="H29" s="9" t="n">
        <f aca="false">IF(G29,COUNT(G$5:G29),"")</f>
        <v>18</v>
      </c>
    </row>
    <row r="30" customFormat="false" ht="13.8" hidden="false" customHeight="false" outlineLevel="0" collapsed="false">
      <c r="A30" s="7"/>
      <c r="B30" s="7"/>
      <c r="C30" s="7"/>
      <c r="D30" s="7"/>
      <c r="E30" s="7" t="s">
        <v>27</v>
      </c>
      <c r="F30" s="7"/>
      <c r="G30" s="8" t="n">
        <v>108.09</v>
      </c>
      <c r="H30" s="9" t="n">
        <f aca="false">IF(G30,COUNT(G$5:G30),"")</f>
        <v>19</v>
      </c>
    </row>
    <row r="31" customFormat="false" ht="13.8" hidden="false" customHeight="false" outlineLevel="0" collapsed="false">
      <c r="A31" s="7"/>
      <c r="B31" s="7"/>
      <c r="C31" s="7"/>
      <c r="D31" s="7"/>
      <c r="E31" s="7" t="s">
        <v>28</v>
      </c>
      <c r="F31" s="7"/>
      <c r="G31" s="10" t="n">
        <v>45400</v>
      </c>
      <c r="H31" s="9" t="n">
        <f aca="false">IF(G31,COUNT(G$5:G31),"")</f>
        <v>20</v>
      </c>
    </row>
    <row r="32" customFormat="false" ht="13.8" hidden="false" customHeight="false" outlineLevel="0" collapsed="false">
      <c r="A32" s="7"/>
      <c r="B32" s="7"/>
      <c r="C32" s="7"/>
      <c r="D32" s="7" t="s">
        <v>29</v>
      </c>
      <c r="E32" s="7"/>
      <c r="F32" s="7"/>
      <c r="G32" s="11" t="n">
        <f aca="false">ROUND(G21+SUM(G29:G31),5)</f>
        <v>47069.36</v>
      </c>
      <c r="H32" s="9" t="n">
        <f aca="false">IF(G32,COUNT(G$5:G32),"")</f>
        <v>21</v>
      </c>
    </row>
    <row r="33" customFormat="false" ht="13.8" hidden="false" customHeight="false" outlineLevel="0" collapsed="false">
      <c r="A33" s="7"/>
      <c r="B33" s="7"/>
      <c r="C33" s="7" t="s">
        <v>30</v>
      </c>
      <c r="D33" s="7"/>
      <c r="E33" s="7"/>
      <c r="F33" s="7"/>
      <c r="G33" s="8" t="n">
        <f aca="false">ROUND(G20+G32,5)</f>
        <v>47069.36</v>
      </c>
      <c r="H33" s="9" t="n">
        <f aca="false">IF(G33,COUNT(G$5:G33),"")</f>
        <v>22</v>
      </c>
    </row>
    <row r="34" customFormat="false" ht="13.8" hidden="false" customHeight="false" outlineLevel="0" collapsed="false">
      <c r="A34" s="7"/>
      <c r="B34" s="7"/>
      <c r="C34" s="7" t="s">
        <v>31</v>
      </c>
      <c r="D34" s="7"/>
      <c r="E34" s="7"/>
      <c r="F34" s="7"/>
      <c r="G34" s="8"/>
      <c r="H34" s="9" t="str">
        <f aca="false">IF(G34,COUNT(G$5:G34),"")</f>
        <v/>
      </c>
    </row>
    <row r="35" customFormat="false" ht="13.8" hidden="false" customHeight="false" outlineLevel="0" collapsed="false">
      <c r="A35" s="7"/>
      <c r="B35" s="7"/>
      <c r="C35" s="7"/>
      <c r="D35" s="7" t="s">
        <v>32</v>
      </c>
      <c r="E35" s="7"/>
      <c r="F35" s="7"/>
      <c r="G35" s="8" t="n">
        <v>600</v>
      </c>
      <c r="H35" s="9" t="n">
        <f aca="false">IF(G35,COUNT(G$5:G35),"")</f>
        <v>23</v>
      </c>
    </row>
    <row r="36" customFormat="false" ht="13.8" hidden="false" customHeight="false" outlineLevel="0" collapsed="false">
      <c r="A36" s="7"/>
      <c r="B36" s="7"/>
      <c r="C36" s="7"/>
      <c r="D36" s="7" t="s">
        <v>33</v>
      </c>
      <c r="E36" s="7"/>
      <c r="F36" s="7"/>
      <c r="G36" s="8"/>
      <c r="H36" s="9" t="str">
        <f aca="false">IF(G36,COUNT(G$5:G36),"")</f>
        <v/>
      </c>
    </row>
    <row r="37" customFormat="false" ht="13.8" hidden="false" customHeight="false" outlineLevel="0" collapsed="false">
      <c r="A37" s="7"/>
      <c r="B37" s="7"/>
      <c r="C37" s="7"/>
      <c r="D37" s="7"/>
      <c r="E37" s="7" t="s">
        <v>34</v>
      </c>
      <c r="F37" s="7"/>
      <c r="G37" s="8" t="n">
        <v>48167.3</v>
      </c>
      <c r="H37" s="9" t="n">
        <f aca="false">IF(G37,COUNT(G$5:G37),"")</f>
        <v>24</v>
      </c>
    </row>
    <row r="38" customFormat="false" ht="13.8" hidden="false" customHeight="false" outlineLevel="0" collapsed="false">
      <c r="A38" s="7"/>
      <c r="B38" s="7"/>
      <c r="C38" s="7"/>
      <c r="D38" s="7"/>
      <c r="E38" s="7" t="s">
        <v>35</v>
      </c>
      <c r="F38" s="7"/>
      <c r="G38" s="8" t="n">
        <v>6804.46</v>
      </c>
      <c r="H38" s="9" t="n">
        <f aca="false">IF(G38,COUNT(G$5:G38),"")</f>
        <v>25</v>
      </c>
    </row>
    <row r="39" customFormat="false" ht="13.8" hidden="false" customHeight="false" outlineLevel="0" collapsed="false">
      <c r="A39" s="7"/>
      <c r="B39" s="7"/>
      <c r="C39" s="7"/>
      <c r="D39" s="7"/>
      <c r="E39" s="7" t="s">
        <v>36</v>
      </c>
      <c r="F39" s="7"/>
      <c r="G39" s="8" t="n">
        <v>6632.76</v>
      </c>
      <c r="H39" s="9" t="n">
        <f aca="false">IF(G39,COUNT(G$5:G39),"")</f>
        <v>26</v>
      </c>
    </row>
    <row r="40" customFormat="false" ht="13.8" hidden="false" customHeight="false" outlineLevel="0" collapsed="false">
      <c r="A40" s="7"/>
      <c r="B40" s="7"/>
      <c r="C40" s="7"/>
      <c r="D40" s="7"/>
      <c r="E40" s="7" t="s">
        <v>37</v>
      </c>
      <c r="F40" s="7"/>
      <c r="G40" s="8" t="n">
        <v>2357.4</v>
      </c>
      <c r="H40" s="9" t="n">
        <f aca="false">IF(G40,COUNT(G$5:G40),"")</f>
        <v>27</v>
      </c>
    </row>
    <row r="41" customFormat="false" ht="13.8" hidden="false" customHeight="false" outlineLevel="0" collapsed="false">
      <c r="A41" s="7"/>
      <c r="B41" s="7"/>
      <c r="C41" s="7"/>
      <c r="D41" s="7"/>
      <c r="E41" s="7" t="s">
        <v>38</v>
      </c>
      <c r="F41" s="7"/>
      <c r="G41" s="8" t="n">
        <v>26672.41</v>
      </c>
      <c r="H41" s="9" t="n">
        <f aca="false">IF(G41,COUNT(G$5:G41),"")</f>
        <v>28</v>
      </c>
    </row>
    <row r="42" customFormat="false" ht="13.8" hidden="false" customHeight="false" outlineLevel="0" collapsed="false">
      <c r="A42" s="7"/>
      <c r="B42" s="7"/>
      <c r="C42" s="7"/>
      <c r="D42" s="7"/>
      <c r="E42" s="7" t="s">
        <v>39</v>
      </c>
      <c r="F42" s="7"/>
      <c r="G42" s="8" t="n">
        <v>3831.41</v>
      </c>
      <c r="H42" s="9" t="n">
        <f aca="false">IF(G42,COUNT(G$5:G42),"")</f>
        <v>29</v>
      </c>
    </row>
    <row r="43" customFormat="false" ht="13.8" hidden="false" customHeight="false" outlineLevel="0" collapsed="false">
      <c r="A43" s="7"/>
      <c r="B43" s="7"/>
      <c r="C43" s="7"/>
      <c r="D43" s="7"/>
      <c r="E43" s="7" t="s">
        <v>40</v>
      </c>
      <c r="F43" s="7"/>
      <c r="G43" s="8" t="n">
        <v>5437.75</v>
      </c>
      <c r="H43" s="9" t="n">
        <f aca="false">IF(G43,COUNT(G$5:G43),"")</f>
        <v>30</v>
      </c>
    </row>
    <row r="44" customFormat="false" ht="13.8" hidden="false" customHeight="false" outlineLevel="0" collapsed="false">
      <c r="A44" s="7"/>
      <c r="B44" s="7"/>
      <c r="C44" s="7"/>
      <c r="D44" s="7"/>
      <c r="E44" s="7" t="s">
        <v>41</v>
      </c>
      <c r="F44" s="7"/>
      <c r="G44" s="8" t="n">
        <v>2245</v>
      </c>
      <c r="H44" s="9" t="n">
        <f aca="false">IF(G44,COUNT(G$5:G44),"")</f>
        <v>31</v>
      </c>
    </row>
    <row r="45" customFormat="false" ht="13.8" hidden="false" customHeight="false" outlineLevel="0" collapsed="false">
      <c r="A45" s="7"/>
      <c r="B45" s="7"/>
      <c r="C45" s="7"/>
      <c r="D45" s="7"/>
      <c r="E45" s="7" t="s">
        <v>42</v>
      </c>
      <c r="F45" s="7"/>
      <c r="G45" s="8" t="n">
        <v>1569.45</v>
      </c>
      <c r="H45" s="9" t="n">
        <f aca="false">IF(G45,COUNT(G$5:G45),"")</f>
        <v>32</v>
      </c>
    </row>
    <row r="46" customFormat="false" ht="13.8" hidden="false" customHeight="false" outlineLevel="0" collapsed="false">
      <c r="A46" s="7"/>
      <c r="B46" s="7"/>
      <c r="C46" s="7"/>
      <c r="D46" s="7"/>
      <c r="E46" s="7" t="s">
        <v>43</v>
      </c>
      <c r="F46" s="7"/>
      <c r="G46" s="8" t="n">
        <v>14765.23</v>
      </c>
      <c r="H46" s="9" t="n">
        <f aca="false">IF(G46,COUNT(G$5:G46),"")</f>
        <v>33</v>
      </c>
    </row>
    <row r="47" customFormat="false" ht="13.8" hidden="false" customHeight="false" outlineLevel="0" collapsed="false">
      <c r="A47" s="7"/>
      <c r="B47" s="7"/>
      <c r="C47" s="7"/>
      <c r="D47" s="7"/>
      <c r="E47" s="7" t="s">
        <v>44</v>
      </c>
      <c r="F47" s="7"/>
      <c r="G47" s="8" t="n">
        <v>3500</v>
      </c>
      <c r="H47" s="9" t="n">
        <f aca="false">IF(G47,COUNT(G$5:G47),"")</f>
        <v>34</v>
      </c>
    </row>
    <row r="48" customFormat="false" ht="13.8" hidden="false" customHeight="false" outlineLevel="0" collapsed="false">
      <c r="A48" s="7"/>
      <c r="B48" s="7"/>
      <c r="C48" s="7"/>
      <c r="D48" s="7"/>
      <c r="E48" s="7" t="s">
        <v>45</v>
      </c>
      <c r="F48" s="7"/>
      <c r="G48" s="8" t="n">
        <v>765</v>
      </c>
      <c r="H48" s="9" t="n">
        <f aca="false">IF(G48,COUNT(G$5:G48),"")</f>
        <v>35</v>
      </c>
    </row>
    <row r="49" customFormat="false" ht="13.8" hidden="false" customHeight="false" outlineLevel="0" collapsed="false">
      <c r="A49" s="7"/>
      <c r="B49" s="7"/>
      <c r="C49" s="7"/>
      <c r="D49" s="7"/>
      <c r="E49" s="7" t="s">
        <v>46</v>
      </c>
      <c r="F49" s="7"/>
      <c r="G49" s="8" t="n">
        <v>4526.75</v>
      </c>
      <c r="H49" s="9" t="n">
        <f aca="false">IF(G49,COUNT(G$5:G49),"")</f>
        <v>36</v>
      </c>
    </row>
    <row r="50" customFormat="false" ht="13.8" hidden="false" customHeight="false" outlineLevel="0" collapsed="false">
      <c r="A50" s="7"/>
      <c r="B50" s="7"/>
      <c r="C50" s="7"/>
      <c r="D50" s="7"/>
      <c r="E50" s="7" t="s">
        <v>47</v>
      </c>
      <c r="F50" s="7"/>
      <c r="G50" s="8" t="n">
        <v>1642.07</v>
      </c>
      <c r="H50" s="9" t="n">
        <f aca="false">IF(G50,COUNT(G$5:G50),"")</f>
        <v>37</v>
      </c>
    </row>
    <row r="51" customFormat="false" ht="13.8" hidden="false" customHeight="false" outlineLevel="0" collapsed="false">
      <c r="A51" s="7"/>
      <c r="B51" s="7"/>
      <c r="C51" s="7"/>
      <c r="D51" s="7"/>
      <c r="E51" s="7" t="s">
        <v>48</v>
      </c>
      <c r="F51" s="7"/>
      <c r="G51" s="15" t="n">
        <v>2043.91</v>
      </c>
      <c r="H51" s="9" t="n">
        <f aca="false">IF(G51,COUNT(G$5:G51),"")</f>
        <v>38</v>
      </c>
    </row>
    <row r="52" customFormat="false" ht="13.8" hidden="false" customHeight="false" outlineLevel="0" collapsed="false">
      <c r="A52" s="7"/>
      <c r="B52" s="7"/>
      <c r="C52" s="7"/>
      <c r="D52" s="7" t="s">
        <v>49</v>
      </c>
      <c r="E52" s="7"/>
      <c r="F52" s="7"/>
      <c r="G52" s="8" t="n">
        <f aca="false">ROUND(SUM(G36:G51),5)</f>
        <v>130960.9</v>
      </c>
      <c r="H52" s="9" t="n">
        <f aca="false">IF(G52,COUNT(G$5:G52),"")</f>
        <v>39</v>
      </c>
    </row>
    <row r="53" customFormat="false" ht="13.8" hidden="false" customHeight="false" outlineLevel="0" collapsed="false">
      <c r="A53" s="7"/>
      <c r="B53" s="7"/>
      <c r="C53" s="7"/>
      <c r="D53" s="7" t="s">
        <v>50</v>
      </c>
      <c r="E53" s="7"/>
      <c r="F53" s="7"/>
      <c r="G53" s="10" t="n">
        <v>1000</v>
      </c>
      <c r="H53" s="9" t="n">
        <f aca="false">IF(G53,COUNT(G$5:G53),"")</f>
        <v>40</v>
      </c>
    </row>
    <row r="54" customFormat="false" ht="13.8" hidden="false" customHeight="false" outlineLevel="0" collapsed="false">
      <c r="A54" s="7"/>
      <c r="B54" s="7"/>
      <c r="C54" s="7" t="s">
        <v>51</v>
      </c>
      <c r="D54" s="7"/>
      <c r="E54" s="7"/>
      <c r="F54" s="7"/>
      <c r="G54" s="11" t="n">
        <f aca="false">ROUND(SUM(G34:G35)+SUM(G52:G53),5)</f>
        <v>132560.9</v>
      </c>
      <c r="H54" s="9" t="n">
        <f aca="false">IF(G54,COUNT(G$5:G54),"")</f>
        <v>41</v>
      </c>
    </row>
    <row r="55" customFormat="false" ht="13.8" hidden="false" customHeight="false" outlineLevel="0" collapsed="false">
      <c r="A55" s="7"/>
      <c r="B55" s="7" t="s">
        <v>52</v>
      </c>
      <c r="C55" s="7"/>
      <c r="D55" s="7"/>
      <c r="E55" s="7"/>
      <c r="F55" s="7"/>
      <c r="G55" s="8" t="n">
        <f aca="false">ROUND(G19+G33+G54,5)</f>
        <v>179630.26</v>
      </c>
      <c r="H55" s="9" t="n">
        <f aca="false">IF(G55,COUNT(G$5:G55),"")</f>
        <v>42</v>
      </c>
    </row>
    <row r="56" customFormat="false" ht="13.8" hidden="false" customHeight="false" outlineLevel="0" collapsed="false">
      <c r="A56" s="7"/>
      <c r="B56" s="7" t="s">
        <v>53</v>
      </c>
      <c r="C56" s="7"/>
      <c r="D56" s="7"/>
      <c r="E56" s="7"/>
      <c r="F56" s="7"/>
      <c r="G56" s="8"/>
      <c r="H56" s="9" t="str">
        <f aca="false">IF(G56,COUNT(G$5:G56),"")</f>
        <v/>
      </c>
    </row>
    <row r="57" customFormat="false" ht="13.8" hidden="false" customHeight="false" outlineLevel="0" collapsed="false">
      <c r="A57" s="7"/>
      <c r="B57" s="7"/>
      <c r="C57" s="7" t="s">
        <v>54</v>
      </c>
      <c r="D57" s="7"/>
      <c r="E57" s="7"/>
      <c r="F57" s="7"/>
      <c r="G57" s="8" t="n">
        <v>53671</v>
      </c>
      <c r="H57" s="9" t="n">
        <f aca="false">IF(G57,COUNT(G$5:G57),"")</f>
        <v>43</v>
      </c>
    </row>
    <row r="58" customFormat="false" ht="13.8" hidden="false" customHeight="false" outlineLevel="0" collapsed="false">
      <c r="A58" s="7"/>
      <c r="B58" s="7"/>
      <c r="C58" s="7" t="s">
        <v>55</v>
      </c>
      <c r="D58" s="7"/>
      <c r="E58" s="7"/>
      <c r="F58" s="7"/>
      <c r="G58" s="8" t="n">
        <v>1638893.9</v>
      </c>
      <c r="H58" s="9" t="n">
        <f aca="false">IF(G58,COUNT(G$5:G58),"")</f>
        <v>44</v>
      </c>
    </row>
    <row r="59" customFormat="false" ht="13.8" hidden="false" customHeight="false" outlineLevel="0" collapsed="false">
      <c r="A59" s="7"/>
      <c r="B59" s="7"/>
      <c r="C59" s="7" t="s">
        <v>56</v>
      </c>
      <c r="D59" s="7"/>
      <c r="E59" s="7"/>
      <c r="F59" s="7"/>
      <c r="G59" s="10" t="n">
        <v>-17058.47</v>
      </c>
      <c r="H59" s="9" t="n">
        <f aca="false">IF(G59,COUNT(G$5:G59),"")</f>
        <v>45</v>
      </c>
    </row>
    <row r="60" customFormat="false" ht="13.8" hidden="false" customHeight="false" outlineLevel="0" collapsed="false">
      <c r="A60" s="7"/>
      <c r="B60" s="7" t="s">
        <v>57</v>
      </c>
      <c r="C60" s="7"/>
      <c r="D60" s="7"/>
      <c r="E60" s="7"/>
      <c r="F60" s="7"/>
      <c r="G60" s="13" t="n">
        <f aca="false">ROUND(SUM(G56:G59),5)</f>
        <v>1675506.43</v>
      </c>
      <c r="H60" s="9" t="n">
        <f aca="false">IF(G60,COUNT(G$5:G60),"")</f>
        <v>46</v>
      </c>
    </row>
    <row r="61" s="3" customFormat="true" ht="13.8" hidden="false" customHeight="false" outlineLevel="0" collapsed="false">
      <c r="A61" s="7" t="s">
        <v>58</v>
      </c>
      <c r="B61" s="7"/>
      <c r="C61" s="7"/>
      <c r="D61" s="7"/>
      <c r="E61" s="7"/>
      <c r="F61" s="7"/>
      <c r="G61" s="14" t="n">
        <f aca="false">ROUND(G18+G55+G60,5)</f>
        <v>1855136.69</v>
      </c>
      <c r="H61" s="9" t="n">
        <f aca="false">IF(G61,COUNT(G$5:G61),"")</f>
        <v>47</v>
      </c>
    </row>
  </sheetData>
  <printOptions headings="false" gridLines="false" gridLinesSet="true" horizontalCentered="false" verticalCentered="false"/>
  <pageMargins left="0.7" right="0.7" top="0.75" bottom="0.75" header="0.1" footer="0.3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&amp;L&amp;"Arial,Bold"&amp;8 2:10 PM
 05/06/20
 Cash Basis&amp;C&amp;"Arial,Bold"&amp;12 ST MATTHEW EVANGELICAL LUTHERAN CHURCH
&amp;14 Balance Sheet
&amp;10 As of April 30, 2020</oddHeader>
    <oddFooter>&amp;R&amp;"Arial,Bold"&amp;8 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LibreOffice/6.4.3.2$Linux_X86_64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2020-05-06T19:10:46Z</dcterms:created>
  <dc:creator>Sue Stillman</dc:creator>
  <dc:description/>
  <dc:language>en-US</dc:language>
  <cp:lastModifiedBy/>
  <dcterms:modified xsi:type="dcterms:W3CDTF">2020-05-11T16:40:17Z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