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20200401</definedName>
    <definedName function="false" hidden="false" localSheetId="1" name="QB_COLUMN_59200" vbProcedure="false">Sheet1!$G$2</definedName>
    <definedName function="false" hidden="false" localSheetId="1" name="QB_COLUMN_76210" vbProcedure="false">Sheet1!$I$2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Sheet1!$101:$101,Sheet1!$102:$102,Sheet1!$103:$103,Sheet1!$104:$104,Sheet1!$105:$105,Sheet1!$108:$108,Sheet1!$109:$109,Sheet1!$110:$110,Sheet1!$111:$111,Sheet1!$118:$118,Sheet1!$119:$119,Sheet1!$120:$120,Sheet1!$121:$121,Sheet1!$122:$122,Sheet1!$123:$123,Sheet1!$124:$124</definedName>
    <definedName function="false" hidden="false" localSheetId="1" name="QB_DATA_5" vbProcedure="false">Sheet1!$125:$125,Sheet1!$131:$131,Sheet1!$132:$132,Sheet1!$134:$134,Sheet1!$135:$135,Sheet1!$136:$136,Sheet1!$137:$137</definedName>
    <definedName function="false" hidden="false" localSheetId="1" name="QB_FORMULA_0" vbProcedure="false">Sheet1!$G$11,Sheet1!$I$11,Sheet1!$G$16,Sheet1!$G$22,Sheet1!$I$22,Sheet1!$G$23,Sheet1!$I$23,Sheet1!$G$24,Sheet1!$I$24,Sheet1!$G$36,Sheet1!$I$36,Sheet1!$G$41,Sheet1!$I$41,Sheet1!$G$44,Sheet1!$I$44,Sheet1!$G$49</definedName>
    <definedName function="false" hidden="false" localSheetId="1" name="QB_FORMULA_1" vbProcedure="false">Sheet1!$I$49,Sheet1!$G$55,Sheet1!$I$55,Sheet1!$G$60,Sheet1!$I$60,Sheet1!$G$65,Sheet1!$I$65,Sheet1!$G$77,Sheet1!$I$77,Sheet1!$G$83,Sheet1!$I$83,Sheet1!$G$91,Sheet1!$I$91,Sheet1!$G$96,Sheet1!$I$96,Sheet1!$G$106</definedName>
    <definedName function="false" hidden="false" localSheetId="1" name="QB_FORMULA_2" vbProcedure="false">Sheet1!$I$106,Sheet1!$G$112,Sheet1!$I$112,Sheet1!$G$113,Sheet1!$I$113,Sheet1!$G$114,Sheet1!$I$114,Sheet1!$G$126,Sheet1!$G$127,Sheet1!$G$133,Sheet1!$G$138,Sheet1!$G$139,Sheet1!$G$140,Sheet1!$G$141,Sheet1!$I$141</definedName>
    <definedName function="false" hidden="false" localSheetId="1" name="QB_ROW_12250" vbProcedure="false">Sheet1!$E$51</definedName>
    <definedName function="false" hidden="false" localSheetId="1" name="QB_ROW_14250" vbProcedure="false">Sheet1!$E$27</definedName>
    <definedName function="false" hidden="false" localSheetId="1" name="QB_ROW_168040" vbProcedure="false">Sheet1!$D$5</definedName>
    <definedName function="false" hidden="false" localSheetId="1" name="QB_ROW_168340" vbProcedure="false">Sheet1!$D$11</definedName>
    <definedName function="false" hidden="false" localSheetId="1" name="QB_ROW_169250" vbProcedure="false">Sheet1!$E$10</definedName>
    <definedName function="false" hidden="false" localSheetId="1" name="QB_ROW_171040" vbProcedure="false">Sheet1!$D$17</definedName>
    <definedName function="false" hidden="false" localSheetId="1" name="QB_ROW_171340" vbProcedure="false">Sheet1!$D$22</definedName>
    <definedName function="false" hidden="false" localSheetId="1" name="QB_ROW_18301" vbProcedure="false">sheet1!#ref!</definedName>
    <definedName function="false" hidden="false" localSheetId="1" name="QB_ROW_19011" vbProcedure="false">Sheet1!$A$3</definedName>
    <definedName function="false" hidden="false" localSheetId="1" name="QB_ROW_19250" vbProcedure="false">Sheet1!$E$62</definedName>
    <definedName function="false" hidden="false" localSheetId="1" name="QB_ROW_19311" vbProcedure="false">Sheet1!$A$114</definedName>
    <definedName function="false" hidden="false" localSheetId="1" name="QB_ROW_197250" vbProcedure="false">Sheet1!$E$58</definedName>
    <definedName function="false" hidden="false" localSheetId="1" name="QB_ROW_198250" vbProcedure="false">Sheet1!$E$57</definedName>
    <definedName function="false" hidden="false" localSheetId="1" name="QB_ROW_199040" vbProcedure="false">Sheet1!$D$56</definedName>
    <definedName function="false" hidden="false" localSheetId="1" name="QB_ROW_199340" vbProcedure="false">Sheet1!$D$60</definedName>
    <definedName function="false" hidden="false" localSheetId="1" name="QB_ROW_20031" vbProcedure="false">Sheet1!$C$4</definedName>
    <definedName function="false" hidden="false" localSheetId="1" name="QB_ROW_203250" vbProcedure="false">Sheet1!$E$59</definedName>
    <definedName function="false" hidden="false" localSheetId="1" name="QB_ROW_20331" vbProcedure="false">Sheet1!$C$23</definedName>
    <definedName function="false" hidden="false" localSheetId="1" name="QB_ROW_21031" vbProcedure="false">Sheet1!$C$25</definedName>
    <definedName function="false" hidden="false" localSheetId="1" name="QB_ROW_21331" vbProcedure="false">Sheet1!$C$113</definedName>
    <definedName function="false" hidden="false" localSheetId="1" name="QB_ROW_22011" vbProcedure="false">Sheet1!$A$115</definedName>
    <definedName function="false" hidden="false" localSheetId="1" name="QB_ROW_22311" vbProcedure="false">Sheet1!$A$140</definedName>
    <definedName function="false" hidden="false" localSheetId="1" name="QB_ROW_23021" vbProcedure="false">Sheet1!$B$116</definedName>
    <definedName function="false" hidden="false" localSheetId="1" name="QB_ROW_23321" vbProcedure="false">Sheet1!$B$127</definedName>
    <definedName function="false" hidden="false" localSheetId="1" name="QB_ROW_24021" vbProcedure="false">Sheet1!$B$128</definedName>
    <definedName function="false" hidden="false" localSheetId="1" name="QB_ROW_24250" vbProcedure="false">Sheet1!$E$63</definedName>
    <definedName function="false" hidden="false" localSheetId="1" name="QB_ROW_24321" vbProcedure="false">Sheet1!$B$139</definedName>
    <definedName function="false" hidden="false" localSheetId="1" name="QB_ROW_29250" vbProcedure="false">Sheet1!$E$76</definedName>
    <definedName function="false" hidden="false" localSheetId="1" name="QB_ROW_33250" vbProcedure="false">Sheet1!$E$28</definedName>
    <definedName function="false" hidden="false" localSheetId="1" name="QB_ROW_34250" vbProcedure="false">Sheet1!$E$67</definedName>
    <definedName function="false" hidden="false" localSheetId="1" name="QB_ROW_38250" vbProcedure="false">Sheet1!$E$84</definedName>
    <definedName function="false" hidden="false" localSheetId="1" name="QB_ROW_39250" vbProcedure="false">Sheet1!$E$85</definedName>
    <definedName function="false" hidden="false" localSheetId="1" name="QB_ROW_40040" vbProcedure="false">Sheet1!$D$50</definedName>
    <definedName function="false" hidden="false" localSheetId="1" name="QB_ROW_40340" vbProcedure="false">Sheet1!$D$55</definedName>
    <definedName function="false" hidden="false" localSheetId="1" name="QB_ROW_41250" vbProcedure="false">Sheet1!$E$33</definedName>
    <definedName function="false" hidden="false" localSheetId="1" name="QB_ROW_44250" vbProcedure="false">Sheet1!$E$34</definedName>
    <definedName function="false" hidden="false" localSheetId="1" name="QB_ROW_452250" vbProcedure="false">Sheet1!$E$110</definedName>
    <definedName function="false" hidden="false" localSheetId="1" name="QB_ROW_45250" vbProcedure="false">Sheet1!$E$35</definedName>
    <definedName function="false" hidden="false" localSheetId="1" name="QB_ROW_457250" vbProcedure="false">Sheet1!$E$52</definedName>
    <definedName function="false" hidden="false" localSheetId="1" name="QB_ROW_463240" vbProcedure="false">Sheet1!$D$122</definedName>
    <definedName function="false" hidden="false" localSheetId="1" name="QB_ROW_469040" vbProcedure="false">Sheet1!$D$130</definedName>
    <definedName function="false" hidden="false" localSheetId="1" name="QB_ROW_469340" vbProcedure="false">Sheet1!$D$133</definedName>
    <definedName function="false" hidden="false" localSheetId="1" name="QB_ROW_47040" vbProcedure="false">Sheet1!$D$78</definedName>
    <definedName function="false" hidden="false" localSheetId="1" name="QB_ROW_47340" vbProcedure="false">Sheet1!$D$91</definedName>
    <definedName function="false" hidden="false" localSheetId="1" name="QB_ROW_480250" vbProcedure="false">Sheet1!$E$31</definedName>
    <definedName function="false" hidden="false" localSheetId="1" name="QB_ROW_481250" vbProcedure="false">Sheet1!$E$74</definedName>
    <definedName function="false" hidden="false" localSheetId="1" name="QB_ROW_482250" vbProcedure="false">Sheet1!$E$68</definedName>
    <definedName function="false" hidden="false" localSheetId="1" name="QB_ROW_48250" vbProcedure="false">Sheet1!$E$88</definedName>
    <definedName function="false" hidden="false" localSheetId="1" name="QB_ROW_486040" vbProcedure="false">Sheet1!$D$26</definedName>
    <definedName function="false" hidden="false" localSheetId="1" name="QB_ROW_486340" vbProcedure="false">Sheet1!$D$36</definedName>
    <definedName function="false" hidden="false" localSheetId="1" name="QB_ROW_49260" vbProcedure="false">Sheet1!$F$81</definedName>
    <definedName function="false" hidden="false" localSheetId="1" name="QB_ROW_506250" vbProcedure="false">Sheet1!$E$75</definedName>
    <definedName function="false" hidden="false" localSheetId="1" name="QB_ROW_507250" vbProcedure="false">Sheet1!$E$69</definedName>
    <definedName function="false" hidden="false" localSheetId="1" name="QB_ROW_509250" vbProcedure="false">Sheet1!$E$72</definedName>
    <definedName function="false" hidden="false" localSheetId="1" name="QB_ROW_511250" vbProcedure="false">Sheet1!$E$104</definedName>
    <definedName function="false" hidden="false" localSheetId="1" name="QB_ROW_51250" vbProcedure="false">Sheet1!$E$90</definedName>
    <definedName function="false" hidden="false" localSheetId="1" name="QB_ROW_514250" vbProcedure="false">Sheet1!$E$54</definedName>
    <definedName function="false" hidden="false" localSheetId="1" name="QB_ROW_555250" vbProcedure="false">Sheet1!$E$47</definedName>
    <definedName function="false" hidden="false" localSheetId="1" name="QB_ROW_566040" vbProcedure="false">Sheet1!$D$107</definedName>
    <definedName function="false" hidden="false" localSheetId="1" name="QB_ROW_566340" vbProcedure="false">Sheet1!$D$112</definedName>
    <definedName function="false" hidden="false" localSheetId="1" name="QB_ROW_567250" vbProcedure="false">Sheet1!$E$108</definedName>
    <definedName function="false" hidden="false" localSheetId="1" name="QB_ROW_568040" vbProcedure="false">Sheet1!$D$97</definedName>
    <definedName function="false" hidden="false" localSheetId="1" name="QB_ROW_568340" vbProcedure="false">Sheet1!$D$106</definedName>
    <definedName function="false" hidden="false" localSheetId="1" name="QB_ROW_570250" vbProcedure="false">Sheet1!$E$94</definedName>
    <definedName function="false" hidden="false" localSheetId="1" name="QB_ROW_571250" vbProcedure="false">Sheet1!$E$73</definedName>
    <definedName function="false" hidden="false" localSheetId="1" name="QB_ROW_572040" vbProcedure="false">Sheet1!$D$61</definedName>
    <definedName function="false" hidden="false" localSheetId="1" name="QB_ROW_572340" vbProcedure="false">Sheet1!$D$65</definedName>
    <definedName function="false" hidden="false" localSheetId="1" name="QB_ROW_573250" vbProcedure="false">Sheet1!$E$64</definedName>
    <definedName function="false" hidden="false" localSheetId="1" name="QB_ROW_574250" vbProcedure="false">Sheet1!$E$111</definedName>
    <definedName function="false" hidden="false" localSheetId="1" name="QB_ROW_575250" vbProcedure="false">Sheet1!$E$89</definedName>
    <definedName function="false" hidden="false" localSheetId="1" name="QB_ROW_577250" vbProcedure="false">Sheet1!$E$95</definedName>
    <definedName function="false" hidden="false" localSheetId="1" name="QB_ROW_580250" vbProcedure="false">Sheet1!$E$98</definedName>
    <definedName function="false" hidden="false" localSheetId="1" name="QB_ROW_581250" vbProcedure="false">Sheet1!$E$102</definedName>
    <definedName function="false" hidden="false" localSheetId="1" name="QB_ROW_582250" vbProcedure="false">Sheet1!$E$103</definedName>
    <definedName function="false" hidden="false" localSheetId="1" name="QB_ROW_583040" vbProcedure="false">Sheet1!$D$45</definedName>
    <definedName function="false" hidden="false" localSheetId="1" name="QB_ROW_583340" vbProcedure="false">Sheet1!$D$49</definedName>
    <definedName function="false" hidden="false" localSheetId="1" name="QB_ROW_584250" vbProcedure="false">Sheet1!$E$48</definedName>
    <definedName function="false" hidden="false" localSheetId="1" name="QB_ROW_585250" vbProcedure="false">Sheet1!$E$46</definedName>
    <definedName function="false" hidden="false" localSheetId="1" name="QB_ROW_586040" vbProcedure="false">Sheet1!$D$37</definedName>
    <definedName function="false" hidden="false" localSheetId="1" name="QB_ROW_586340" vbProcedure="false">Sheet1!$D$41</definedName>
    <definedName function="false" hidden="false" localSheetId="1" name="QB_ROW_588250" vbProcedure="false">Sheet1!$E$39</definedName>
    <definedName function="false" hidden="false" localSheetId="1" name="QB_ROW_590250" vbProcedure="false">Sheet1!$E$109</definedName>
    <definedName function="false" hidden="false" localSheetId="1" name="QB_ROW_59040" vbProcedure="false">Sheet1!$D$66</definedName>
    <definedName function="false" hidden="false" localSheetId="1" name="QB_ROW_59340" vbProcedure="false">Sheet1!$D$77</definedName>
    <definedName function="false" hidden="false" localSheetId="1" name="QB_ROW_595040" vbProcedure="false">Sheet1!$D$92</definedName>
    <definedName function="false" hidden="false" localSheetId="1" name="QB_ROW_595340" vbProcedure="false">Sheet1!$D$96</definedName>
    <definedName function="false" hidden="false" localSheetId="1" name="QB_ROW_597250" vbProcedure="false">Sheet1!$E$93</definedName>
    <definedName function="false" hidden="false" localSheetId="1" name="QB_ROW_599050" vbProcedure="false">Sheet1!$E$79</definedName>
    <definedName function="false" hidden="false" localSheetId="1" name="QB_ROW_599350" vbProcedure="false">Sheet1!$E$83</definedName>
    <definedName function="false" hidden="false" localSheetId="1" name="QB_ROW_600240" vbProcedure="false">Sheet1!$D$12</definedName>
    <definedName function="false" hidden="false" localSheetId="1" name="QB_ROW_601260" vbProcedure="false">Sheet1!$F$82</definedName>
    <definedName function="false" hidden="false" localSheetId="1" name="QB_ROW_603250" vbProcedure="false">Sheet1!$E$101</definedName>
    <definedName function="false" hidden="false" localSheetId="1" name="QB_ROW_604250" vbProcedure="false">Sheet1!$E$71</definedName>
    <definedName function="false" hidden="false" localSheetId="1" name="QB_ROW_605250" vbProcedure="false">Sheet1!$E$70</definedName>
    <definedName function="false" hidden="false" localSheetId="1" name="QB_ROW_606250" vbProcedure="false">Sheet1!$E$40</definedName>
    <definedName function="false" hidden="false" localSheetId="1" name="QB_ROW_609250" vbProcedure="false">Sheet1!$E$99</definedName>
    <definedName function="false" hidden="false" localSheetId="1" name="QB_ROW_611250" vbProcedure="false">Sheet1!$E$105</definedName>
    <definedName function="false" hidden="false" localSheetId="1" name="QB_ROW_612250" vbProcedure="false">Sheet1!$E$30</definedName>
    <definedName function="false" hidden="false" localSheetId="1" name="QB_ROW_614250" vbProcedure="false">Sheet1!$E$100</definedName>
    <definedName function="false" hidden="false" localSheetId="1" name="QB_ROW_623240" vbProcedure="false">Sheet1!$D$120</definedName>
    <definedName function="false" hidden="false" localSheetId="1" name="QB_ROW_635260" vbProcedure="false">Sheet1!$F$80</definedName>
    <definedName function="false" hidden="false" localSheetId="1" name="QB_ROW_639250" vbProcedure="false">Sheet1!$E$32</definedName>
    <definedName function="false" hidden="false" localSheetId="1" name="QB_ROW_642250" vbProcedure="false">Sheet1!$E$131</definedName>
    <definedName function="false" hidden="false" localSheetId="1" name="QB_ROW_643250" vbProcedure="false">Sheet1!$E$132</definedName>
    <definedName function="false" hidden="false" localSheetId="1" name="QB_ROW_653030" vbProcedure="false">Sheet1!$C$117</definedName>
    <definedName function="false" hidden="false" localSheetId="1" name="QB_ROW_653330" vbProcedure="false">Sheet1!$C$126</definedName>
    <definedName function="false" hidden="false" localSheetId="1" name="QB_ROW_656240" vbProcedure="false">Sheet1!$D$125</definedName>
    <definedName function="false" hidden="false" localSheetId="1" name="QB_ROW_658240" vbProcedure="false">Sheet1!$D$124</definedName>
    <definedName function="false" hidden="false" localSheetId="1" name="QB_ROW_660240" vbProcedure="false">Sheet1!$D$123</definedName>
    <definedName function="false" hidden="false" localSheetId="1" name="QB_ROW_661030" vbProcedure="false">Sheet1!$C$129</definedName>
    <definedName function="false" hidden="false" localSheetId="1" name="QB_ROW_661330" vbProcedure="false">Sheet1!$C$138</definedName>
    <definedName function="false" hidden="false" localSheetId="1" name="QB_ROW_663240" vbProcedure="false">Sheet1!$D$137</definedName>
    <definedName function="false" hidden="false" localSheetId="1" name="QB_ROW_674240" vbProcedure="false">Sheet1!$D$118</definedName>
    <definedName function="false" hidden="false" localSheetId="1" name="QB_ROW_675240" vbProcedure="false">Sheet1!$D$119</definedName>
    <definedName function="false" hidden="false" localSheetId="1" name="QB_ROW_692250" vbProcedure="false">Sheet1!$E$29</definedName>
    <definedName function="false" hidden="false" localSheetId="1" name="QB_ROW_693250" vbProcedure="false">Sheet1!$E$38</definedName>
    <definedName function="false" hidden="false" localSheetId="1" name="QB_ROW_694250" vbProcedure="false">Sheet1!$E$53</definedName>
    <definedName function="false" hidden="false" localSheetId="1" name="QB_ROW_695250" vbProcedure="false">Sheet1!$E$6</definedName>
    <definedName function="false" hidden="false" localSheetId="1" name="QB_ROW_696250" vbProcedure="false">Sheet1!$E$7</definedName>
    <definedName function="false" hidden="false" localSheetId="1" name="QB_ROW_701240" vbProcedure="false">Sheet1!$D$136</definedName>
    <definedName function="false" hidden="false" localSheetId="1" name="QB_ROW_704250" vbProcedure="false">Sheet1!$E$8</definedName>
    <definedName function="false" hidden="false" localSheetId="1" name="QB_ROW_716240" vbProcedure="false">Sheet1!$D$134</definedName>
    <definedName function="false" hidden="false" localSheetId="1" name="QB_ROW_731040" vbProcedure="false">Sheet1!$D$42</definedName>
    <definedName function="false" hidden="false" localSheetId="1" name="QB_ROW_731340" vbProcedure="false">Sheet1!$D$44</definedName>
    <definedName function="false" hidden="false" localSheetId="1" name="QB_ROW_732250" vbProcedure="false">Sheet1!$E$43</definedName>
    <definedName function="false" hidden="false" localSheetId="1" name="QB_ROW_734250" vbProcedure="false">Sheet1!$E$20</definedName>
    <definedName function="false" hidden="false" localSheetId="1" name="QB_ROW_748250" vbProcedure="false">Sheet1!$E$21</definedName>
    <definedName function="false" hidden="false" localSheetId="1" name="QB_ROW_751250" vbProcedure="false">Sheet1!$E$18</definedName>
    <definedName function="false" hidden="false" localSheetId="1" name="QB_ROW_752250" vbProcedure="false">Sheet1!$E$19</definedName>
    <definedName function="false" hidden="false" localSheetId="1" name="QB_ROW_753250" vbProcedure="false">Sheet1!$E$15</definedName>
    <definedName function="false" hidden="false" localSheetId="1" name="QB_ROW_761250" vbProcedure="false">Sheet1!$E$9</definedName>
    <definedName function="false" hidden="false" localSheetId="1" name="QB_ROW_764040" vbProcedure="false">Sheet1!$D$13</definedName>
    <definedName function="false" hidden="false" localSheetId="1" name="QB_ROW_764340" vbProcedure="false">Sheet1!$D$16</definedName>
    <definedName function="false" hidden="false" localSheetId="1" name="QB_ROW_765250" vbProcedure="false">Sheet1!$E$14</definedName>
    <definedName function="false" hidden="false" localSheetId="1" name="QB_ROW_766250" vbProcedure="false">Sheet1!$E$86</definedName>
    <definedName function="false" hidden="false" localSheetId="1" name="QB_ROW_767250" vbProcedure="false">Sheet1!$E$87</definedName>
    <definedName function="false" hidden="false" localSheetId="1" name="QB_ROW_781240" vbProcedure="false">Sheet1!$D$121</definedName>
    <definedName function="false" hidden="false" localSheetId="1" name="QB_ROW_782240" vbProcedure="false">Sheet1!$D$135</definedName>
    <definedName function="false" hidden="false" localSheetId="1" name="QB_ROW_86321" vbProcedure="false">Sheet1!$B$24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<sst xmlns="http://schemas.openxmlformats.org/spreadsheetml/2006/main" count="151" uniqueCount="145">
  <si>
    <t xml:space="preserve">Apr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</si>
  <si>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</si>
  <si>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</si>
  <si>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</si>
  <si>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</si>
  <si>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</si>
  <si>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</si>
  <si>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</si>
  <si>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</si>
  <si>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(Benev. 1,250.00; Choice Thriv. 1,477.00)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</si>
  <si>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</si>
  <si>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</si>
  <si>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</si>
  <si>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</si>
  <si>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</si>
  <si>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(Pillars pay Mats &amp; Garbage for 2 months)</t>
  </si>
  <si>
    <t xml:space="preserve">Pillars Utilities</t>
  </si>
  <si>
    <t xml:space="preserve">(Pillars pay for Gas, Electric and Water)</t>
  </si>
  <si>
    <t xml:space="preserve">Total Facilities Misc.</t>
  </si>
  <si>
    <t xml:space="preserve">Facilities Rent</t>
  </si>
  <si>
    <t xml:space="preserve">Food Pantry</t>
  </si>
  <si>
    <t xml:space="preserve">(Three months of rent)</t>
  </si>
  <si>
    <t xml:space="preserve">Gym</t>
  </si>
  <si>
    <t xml:space="preserve">(Valley Home School Basketball Season)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</si>
  <si>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</si>
  <si>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</si>
  <si>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</si>
  <si>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</si>
  <si>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</si>
  <si>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</si>
  <si>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</si>
  <si>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</si>
  <si>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</si>
  <si>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</si>
  <si>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</si>
  <si>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</si>
  <si>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</si>
  <si>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</si>
  <si>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(Special Mailings additional stamps)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</si>
  <si>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</si>
  <si>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</si>
  <si>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</si>
  <si>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</si>
  <si>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</si>
  <si>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</si>
  <si>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</si>
  <si>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</si>
  <si>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</si>
  <si>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</si>
  <si>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</si>
  <si>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</si>
  <si>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</si>
  <si>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</si>
  <si>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</si>
  <si>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</si>
  <si>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</si>
  <si>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</si>
  <si>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</si>
  <si>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</si>
  <si>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</si>
  <si>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</si>
  <si>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</si>
  <si>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</si>
  <si>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</si>
  <si>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</si>
  <si>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</si>
  <si>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</si>
  <si>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</si>
  <si>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</si>
  <si>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</si>
  <si>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</si>
  <si>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</si>
  <si>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</si>
  <si>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</si>
  <si>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  (Payroll will be lower</t>
  </si>
  <si>
    <t xml:space="preserve">Housing Allowance</t>
  </si>
  <si>
    <t xml:space="preserve">    when I have the adjustment</t>
  </si>
  <si>
    <t xml:space="preserve">Mileage Reimbursement</t>
  </si>
  <si>
    <t xml:space="preserve">     done for what the PPP loan</t>
  </si>
  <si>
    <t xml:space="preserve">Organist/Choir Dir/Accomp</t>
  </si>
  <si>
    <t xml:space="preserve">     covers in April)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</si>
  <si>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</si>
  <si>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</si>
  <si>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</si>
  <si>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</si>
  <si>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</si>
  <si>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</si>
  <si>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</si>
  <si>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</si>
  <si>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</si>
  <si>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</si>
  <si>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</si>
  <si>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</si>
  <si>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</si>
  <si>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</si>
  <si>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</si>
  <si>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</si>
  <si>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</si>
  <si>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</si>
  <si>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</si>
  <si>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</si>
  <si>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</si>
  <si>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</si>
  <si>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</si>
  <si>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</si>
  <si>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</si>
  <si>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</si>
  <si>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</si>
  <si>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</si>
  <si>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(Haven't rec'd the bill for April yet)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</si>
  <si>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</si>
  <si>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</si>
  <si>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</si>
  <si>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</si>
  <si>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</si>
  <si>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</si>
  <si>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</si>
  <si>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</si>
  <si>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</si>
  <si>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</si>
  <si>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</si>
  <si>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</si>
  <si>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</si>
  <si>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</si>
  <si>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</si>
  <si>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</si>
  <si>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WELS %</t>
  </si>
  <si>
    <t xml:space="preserve">Freewill Offering Pass Through</t>
  </si>
  <si>
    <t xml:space="preserve">Gateways to Growth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</si>
  <si>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</si>
  <si>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</si>
  <si>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</si>
  <si>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</si>
  <si>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</si>
  <si>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</si>
  <si>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</si>
  <si>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</si>
  <si>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</si>
  <si>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</si>
  <si>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Funeral &amp; Card Sales</t>
  </si>
  <si>
    <t xml:space="preserve">Health Insurance Payment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</si>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</sst>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;\-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400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"/>
    <col collapsed="false" customWidth="true" hidden="false" outlineLevel="0" max="5" min="5" style="1" width="90.3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"/>
    <col collapsed="false" customWidth="true" hidden="false" outlineLevel="0" max="261" min="261" style="1" width="90.3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"/>
    <col collapsed="false" customWidth="true" hidden="false" outlineLevel="0" max="517" min="517" style="1" width="90.3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"/>
    <col collapsed="false" customWidth="true" hidden="false" outlineLevel="0" max="773" min="773" style="1" width="90.3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M20" activeCellId="0" sqref="M20"/>
    </sheetView>
  </sheetViews>
  <sheetFormatPr defaultColWidth="8.54296875" defaultRowHeight="13.8" zeroHeight="false" outlineLevelRow="0" outlineLevelCol="0"/>
  <cols>
    <col collapsed="false" customWidth="true" hidden="false" outlineLevel="0" max="5" min="1" style="3" width="3"/>
    <col collapsed="false" customWidth="true" hidden="false" outlineLevel="0" max="6" min="6" style="3" width="15.91"/>
    <col collapsed="false" customWidth="true" hidden="false" outlineLevel="0" max="7" min="7" style="0" width="7.85"/>
    <col collapsed="false" customWidth="true" hidden="false" outlineLevel="0" max="8" min="8" style="0" width="2.28"/>
    <col collapsed="false" customWidth="true" hidden="false" outlineLevel="0" max="9" min="9" style="0" width="7.85"/>
    <col collapsed="false" customWidth="false" hidden="false" outlineLevel="0" max="10" min="10" style="4" width="8.53"/>
    <col collapsed="false" customWidth="true" hidden="false" outlineLevel="0" max="11" min="11" style="5" width="16.87"/>
  </cols>
  <sheetData>
    <row r="1" customFormat="false" ht="13.8" hidden="false" customHeight="false" outlineLevel="0" collapsed="false">
      <c r="A1" s="6"/>
      <c r="B1" s="6"/>
      <c r="C1" s="6"/>
      <c r="D1" s="6"/>
      <c r="E1" s="6"/>
      <c r="F1" s="6"/>
      <c r="G1" s="7"/>
      <c r="H1" s="8"/>
      <c r="I1" s="7"/>
      <c r="J1" s="9"/>
    </row>
    <row r="2" s="14" customFormat="true" ht="13.8" hidden="false" customHeight="false" outlineLevel="0" collapsed="false">
      <c r="A2" s="10"/>
      <c r="B2" s="10"/>
      <c r="C2" s="10"/>
      <c r="D2" s="10"/>
      <c r="E2" s="10"/>
      <c r="F2" s="10"/>
      <c r="G2" s="11" t="s">
        <v>0</v>
      </c>
      <c r="H2" s="12"/>
      <c r="I2" s="11" t="s">
        <v>1</v>
      </c>
      <c r="J2" s="13"/>
      <c r="K2" s="5"/>
    </row>
    <row r="3" customFormat="false" ht="13.8" hidden="false" customHeight="false" outlineLevel="0" collapsed="false">
      <c r="A3" s="6" t="s">
        <v>2</v>
      </c>
      <c r="B3" s="6"/>
      <c r="C3" s="6"/>
      <c r="D3" s="6"/>
      <c r="E3" s="6"/>
      <c r="F3" s="6"/>
      <c r="G3" s="15"/>
      <c r="H3" s="16"/>
      <c r="I3" s="15"/>
      <c r="J3" s="17" t="str">
        <f aca="false">IF(G3,COUNT(G$3:G3),"")</f>
        <v/>
      </c>
    </row>
    <row r="4" customFormat="false" ht="13.8" hidden="false" customHeight="false" outlineLevel="0" collapsed="false">
      <c r="A4" s="6"/>
      <c r="B4" s="6"/>
      <c r="C4" s="6" t="s">
        <v>3</v>
      </c>
      <c r="D4" s="6"/>
      <c r="E4" s="6"/>
      <c r="F4" s="6"/>
      <c r="G4" s="15"/>
      <c r="H4" s="16"/>
      <c r="I4" s="15"/>
      <c r="J4" s="17" t="str">
        <f aca="false">IF(G4,COUNT(G$3:G4),"")</f>
        <v/>
      </c>
    </row>
    <row r="5" customFormat="false" ht="13.8" hidden="false" customHeight="false" outlineLevel="0" collapsed="false">
      <c r="A5" s="6"/>
      <c r="B5" s="6"/>
      <c r="C5" s="6"/>
      <c r="D5" s="6" t="s">
        <v>4</v>
      </c>
      <c r="E5" s="6"/>
      <c r="F5" s="6"/>
      <c r="G5" s="15"/>
      <c r="H5" s="16"/>
      <c r="I5" s="15"/>
      <c r="J5" s="17" t="str">
        <f aca="false">IF(G5,COUNT(G$3:G5),"")</f>
        <v/>
      </c>
    </row>
    <row r="6" customFormat="false" ht="13.8" hidden="false" customHeight="false" outlineLevel="0" collapsed="false">
      <c r="A6" s="6"/>
      <c r="B6" s="6"/>
      <c r="C6" s="6"/>
      <c r="D6" s="6"/>
      <c r="E6" s="6" t="s">
        <v>5</v>
      </c>
      <c r="F6" s="6"/>
      <c r="G6" s="15" t="n">
        <v>174</v>
      </c>
      <c r="H6" s="16"/>
      <c r="I6" s="15" t="n">
        <v>230</v>
      </c>
      <c r="J6" s="17" t="n">
        <f aca="false">IF(G6,COUNT(G$3:G6),"")</f>
        <v>1</v>
      </c>
    </row>
    <row r="7" customFormat="false" ht="13.8" hidden="false" customHeight="false" outlineLevel="0" collapsed="false">
      <c r="A7" s="6"/>
      <c r="B7" s="6"/>
      <c r="C7" s="6"/>
      <c r="D7" s="6"/>
      <c r="E7" s="6" t="s">
        <v>6</v>
      </c>
      <c r="F7" s="6"/>
      <c r="G7" s="15" t="n">
        <v>85</v>
      </c>
      <c r="H7" s="16"/>
      <c r="I7" s="15" t="n">
        <v>136</v>
      </c>
      <c r="J7" s="17" t="n">
        <f aca="false">IF(G7,COUNT(G$3:G7),"")</f>
        <v>2</v>
      </c>
    </row>
    <row r="8" customFormat="false" ht="13.8" hidden="false" customHeight="false" outlineLevel="0" collapsed="false">
      <c r="A8" s="6"/>
      <c r="B8" s="6"/>
      <c r="C8" s="6"/>
      <c r="D8" s="6"/>
      <c r="E8" s="6" t="s">
        <v>7</v>
      </c>
      <c r="F8" s="6"/>
      <c r="G8" s="15" t="n">
        <v>6750</v>
      </c>
      <c r="H8" s="16"/>
      <c r="I8" s="15" t="n">
        <v>6750</v>
      </c>
      <c r="J8" s="17" t="n">
        <f aca="false">IF(G8,COUNT(G$3:G8),"")</f>
        <v>3</v>
      </c>
    </row>
    <row r="9" customFormat="false" ht="35.05" hidden="false" customHeight="false" outlineLevel="0" collapsed="false">
      <c r="A9" s="6"/>
      <c r="B9" s="6"/>
      <c r="C9" s="6"/>
      <c r="D9" s="6"/>
      <c r="E9" s="6" t="s">
        <v>8</v>
      </c>
      <c r="F9" s="6"/>
      <c r="G9" s="15" t="n">
        <v>2727</v>
      </c>
      <c r="H9" s="16"/>
      <c r="I9" s="15"/>
      <c r="J9" s="17" t="n">
        <f aca="false">IF(G9,COUNT(G$3:G9),"")</f>
        <v>4</v>
      </c>
      <c r="K9" s="5" t="s">
        <v>9</v>
      </c>
    </row>
    <row r="10" customFormat="false" ht="13.8" hidden="false" customHeight="false" outlineLevel="0" collapsed="false">
      <c r="A10" s="6"/>
      <c r="B10" s="6"/>
      <c r="C10" s="6"/>
      <c r="D10" s="6"/>
      <c r="E10" s="6" t="s">
        <v>10</v>
      </c>
      <c r="F10" s="6"/>
      <c r="G10" s="18" t="n">
        <v>34759.09</v>
      </c>
      <c r="H10" s="16"/>
      <c r="I10" s="18" t="n">
        <v>38222.35</v>
      </c>
      <c r="J10" s="17" t="n">
        <f aca="false">IF(G10,COUNT(G$3:G10),"")</f>
        <v>5</v>
      </c>
    </row>
    <row r="11" customFormat="false" ht="13.8" hidden="false" customHeight="false" outlineLevel="0" collapsed="false">
      <c r="A11" s="6"/>
      <c r="B11" s="6"/>
      <c r="C11" s="6"/>
      <c r="D11" s="6" t="s">
        <v>11</v>
      </c>
      <c r="E11" s="6"/>
      <c r="F11" s="6"/>
      <c r="G11" s="15" t="n">
        <f aca="false">ROUND(SUM(G5:G10),5)</f>
        <v>44495.09</v>
      </c>
      <c r="H11" s="16"/>
      <c r="I11" s="15" t="n">
        <f aca="false">ROUND(SUM(I5:I10),5)</f>
        <v>45338.35</v>
      </c>
      <c r="J11" s="17" t="n">
        <f aca="false">IF(G11,COUNT(G$3:G11),"")</f>
        <v>6</v>
      </c>
    </row>
    <row r="12" customFormat="false" ht="13.8" hidden="false" customHeight="false" outlineLevel="0" collapsed="false">
      <c r="A12" s="6"/>
      <c r="B12" s="6"/>
      <c r="C12" s="6"/>
      <c r="D12" s="6" t="s">
        <v>12</v>
      </c>
      <c r="E12" s="6"/>
      <c r="F12" s="6"/>
      <c r="G12" s="15" t="n">
        <v>1200</v>
      </c>
      <c r="H12" s="16"/>
      <c r="I12" s="15" t="n">
        <v>1165</v>
      </c>
      <c r="J12" s="17" t="n">
        <f aca="false">IF(G12,COUNT(G$3:G12),"")</f>
        <v>7</v>
      </c>
    </row>
    <row r="13" customFormat="false" ht="13.8" hidden="false" customHeight="false" outlineLevel="0" collapsed="false">
      <c r="A13" s="6"/>
      <c r="B13" s="6"/>
      <c r="C13" s="6"/>
      <c r="D13" s="6" t="s">
        <v>13</v>
      </c>
      <c r="E13" s="6"/>
      <c r="F13" s="6"/>
      <c r="G13" s="15"/>
      <c r="H13" s="16"/>
      <c r="I13" s="15"/>
      <c r="J13" s="17" t="str">
        <f aca="false">IF(G13,COUNT(G$3:G13),"")</f>
        <v/>
      </c>
    </row>
    <row r="14" customFormat="false" ht="23.85" hidden="false" customHeight="false" outlineLevel="0" collapsed="false">
      <c r="A14" s="6"/>
      <c r="B14" s="6"/>
      <c r="C14" s="6"/>
      <c r="D14" s="6"/>
      <c r="E14" s="6" t="s">
        <v>14</v>
      </c>
      <c r="F14" s="6"/>
      <c r="G14" s="15" t="n">
        <v>117.2</v>
      </c>
      <c r="H14" s="16"/>
      <c r="I14" s="15"/>
      <c r="J14" s="17" t="n">
        <f aca="false">IF(G14,COUNT(G$3:G14),"")</f>
        <v>8</v>
      </c>
      <c r="K14" s="5" t="s">
        <v>15</v>
      </c>
    </row>
    <row r="15" customFormat="false" ht="23.85" hidden="false" customHeight="false" outlineLevel="0" collapsed="false">
      <c r="A15" s="6"/>
      <c r="B15" s="6"/>
      <c r="C15" s="6"/>
      <c r="D15" s="6"/>
      <c r="E15" s="6" t="s">
        <v>16</v>
      </c>
      <c r="F15" s="6"/>
      <c r="G15" s="18" t="n">
        <v>593.04</v>
      </c>
      <c r="H15" s="16"/>
      <c r="I15" s="15"/>
      <c r="J15" s="17" t="n">
        <f aca="false">IF(G15,COUNT(G$3:G15),"")</f>
        <v>9</v>
      </c>
      <c r="K15" s="5" t="s">
        <v>17</v>
      </c>
    </row>
    <row r="16" customFormat="false" ht="13.8" hidden="false" customHeight="false" outlineLevel="0" collapsed="false">
      <c r="A16" s="6"/>
      <c r="B16" s="6"/>
      <c r="C16" s="6"/>
      <c r="D16" s="6" t="s">
        <v>18</v>
      </c>
      <c r="E16" s="6"/>
      <c r="F16" s="6"/>
      <c r="G16" s="15" t="n">
        <f aca="false">ROUND(SUM(G13:G15),5)</f>
        <v>710.24</v>
      </c>
      <c r="H16" s="16"/>
      <c r="I16" s="15"/>
      <c r="J16" s="17" t="n">
        <f aca="false">IF(G16,COUNT(G$3:G16),"")</f>
        <v>10</v>
      </c>
    </row>
    <row r="17" customFormat="false" ht="13.8" hidden="false" customHeight="false" outlineLevel="0" collapsed="false">
      <c r="A17" s="6"/>
      <c r="B17" s="6"/>
      <c r="C17" s="6"/>
      <c r="D17" s="6" t="s">
        <v>19</v>
      </c>
      <c r="E17" s="6"/>
      <c r="F17" s="6"/>
      <c r="G17" s="15"/>
      <c r="H17" s="16"/>
      <c r="I17" s="15"/>
      <c r="J17" s="17" t="str">
        <f aca="false">IF(G17,COUNT(G$3:G17),"")</f>
        <v/>
      </c>
    </row>
    <row r="18" customFormat="false" ht="13.8" hidden="false" customHeight="false" outlineLevel="0" collapsed="false">
      <c r="A18" s="6"/>
      <c r="B18" s="6"/>
      <c r="C18" s="6"/>
      <c r="D18" s="6"/>
      <c r="E18" s="6" t="s">
        <v>20</v>
      </c>
      <c r="F18" s="6"/>
      <c r="G18" s="15" t="n">
        <v>300</v>
      </c>
      <c r="H18" s="16"/>
      <c r="I18" s="15" t="n">
        <v>100</v>
      </c>
      <c r="J18" s="17" t="n">
        <f aca="false">IF(G18,COUNT(G$3:G18),"")</f>
        <v>11</v>
      </c>
      <c r="K18" s="5" t="s">
        <v>21</v>
      </c>
    </row>
    <row r="19" customFormat="false" ht="23.85" hidden="false" customHeight="false" outlineLevel="0" collapsed="false">
      <c r="A19" s="6"/>
      <c r="B19" s="6"/>
      <c r="C19" s="6"/>
      <c r="D19" s="6"/>
      <c r="E19" s="6" t="s">
        <v>22</v>
      </c>
      <c r="F19" s="6"/>
      <c r="G19" s="15" t="n">
        <v>350</v>
      </c>
      <c r="H19" s="16"/>
      <c r="I19" s="15" t="n">
        <v>0</v>
      </c>
      <c r="J19" s="17" t="n">
        <f aca="false">IF(G19,COUNT(G$3:G19),"")</f>
        <v>12</v>
      </c>
      <c r="K19" s="5" t="s">
        <v>23</v>
      </c>
    </row>
    <row r="20" customFormat="false" ht="13.8" hidden="false" customHeight="false" outlineLevel="0" collapsed="false">
      <c r="A20" s="6"/>
      <c r="B20" s="6"/>
      <c r="C20" s="6"/>
      <c r="D20" s="6"/>
      <c r="E20" s="6" t="s">
        <v>24</v>
      </c>
      <c r="F20" s="6"/>
      <c r="G20" s="15" t="n">
        <v>230</v>
      </c>
      <c r="H20" s="16"/>
      <c r="I20" s="15" t="n">
        <v>230</v>
      </c>
      <c r="J20" s="17" t="n">
        <f aca="false">IF(G20,COUNT(G$3:G20),"")</f>
        <v>13</v>
      </c>
    </row>
    <row r="21" customFormat="false" ht="13.8" hidden="false" customHeight="false" outlineLevel="0" collapsed="false">
      <c r="A21" s="6"/>
      <c r="B21" s="6"/>
      <c r="C21" s="6"/>
      <c r="D21" s="6"/>
      <c r="E21" s="6" t="s">
        <v>25</v>
      </c>
      <c r="F21" s="6"/>
      <c r="G21" s="19" t="n">
        <v>10</v>
      </c>
      <c r="H21" s="16"/>
      <c r="I21" s="19" t="n">
        <v>10</v>
      </c>
      <c r="J21" s="17" t="n">
        <f aca="false">IF(G21,COUNT(G$3:G21),"")</f>
        <v>14</v>
      </c>
    </row>
    <row r="22" customFormat="false" ht="13.8" hidden="false" customHeight="false" outlineLevel="0" collapsed="false">
      <c r="A22" s="6"/>
      <c r="B22" s="6"/>
      <c r="C22" s="6"/>
      <c r="D22" s="6" t="s">
        <v>26</v>
      </c>
      <c r="E22" s="6"/>
      <c r="F22" s="6"/>
      <c r="G22" s="20" t="n">
        <f aca="false">ROUND(SUM(G17:G21),5)</f>
        <v>890</v>
      </c>
      <c r="H22" s="16"/>
      <c r="I22" s="20" t="n">
        <f aca="false">ROUND(SUM(I17:I21),5)</f>
        <v>340</v>
      </c>
      <c r="J22" s="17" t="n">
        <f aca="false">IF(G22,COUNT(G$3:G22),"")</f>
        <v>15</v>
      </c>
    </row>
    <row r="23" customFormat="false" ht="13.8" hidden="false" customHeight="false" outlineLevel="0" collapsed="false">
      <c r="A23" s="6"/>
      <c r="B23" s="6"/>
      <c r="C23" s="6" t="s">
        <v>27</v>
      </c>
      <c r="D23" s="6"/>
      <c r="E23" s="6"/>
      <c r="F23" s="6"/>
      <c r="G23" s="21" t="n">
        <f aca="false">ROUND(G4+SUM(G11:G12)+G16+G22,5)</f>
        <v>47295.33</v>
      </c>
      <c r="H23" s="16"/>
      <c r="I23" s="21" t="n">
        <f aca="false">ROUND(I4+SUM(I11:I12)+I16+I22,5)</f>
        <v>46843.35</v>
      </c>
      <c r="J23" s="17" t="n">
        <f aca="false">IF(G23,COUNT(G$3:G23),"")</f>
        <v>16</v>
      </c>
    </row>
    <row r="24" customFormat="false" ht="13.8" hidden="false" customHeight="false" outlineLevel="0" collapsed="false">
      <c r="A24" s="6"/>
      <c r="B24" s="6" t="s">
        <v>28</v>
      </c>
      <c r="C24" s="6"/>
      <c r="D24" s="6"/>
      <c r="E24" s="6"/>
      <c r="F24" s="6"/>
      <c r="G24" s="15" t="n">
        <f aca="false">G23</f>
        <v>47295.33</v>
      </c>
      <c r="H24" s="16"/>
      <c r="I24" s="15" t="n">
        <f aca="false">I23</f>
        <v>46843.35</v>
      </c>
      <c r="J24" s="17" t="n">
        <f aca="false">IF(G24,COUNT(G$3:G24),"")</f>
        <v>17</v>
      </c>
    </row>
    <row r="25" customFormat="false" ht="13.8" hidden="false" customHeight="false" outlineLevel="0" collapsed="false">
      <c r="A25" s="6"/>
      <c r="B25" s="6"/>
      <c r="C25" s="6" t="s">
        <v>29</v>
      </c>
      <c r="D25" s="6"/>
      <c r="E25" s="6"/>
      <c r="F25" s="6"/>
      <c r="G25" s="15"/>
      <c r="H25" s="16"/>
      <c r="I25" s="15"/>
      <c r="J25" s="17" t="str">
        <f aca="false">IF(G25,COUNT(G$3:G25),"")</f>
        <v/>
      </c>
    </row>
    <row r="26" customFormat="false" ht="13.8" hidden="false" customHeight="false" outlineLevel="0" collapsed="false">
      <c r="A26" s="6"/>
      <c r="B26" s="6"/>
      <c r="C26" s="6"/>
      <c r="D26" s="6" t="s">
        <v>30</v>
      </c>
      <c r="E26" s="6"/>
      <c r="F26" s="6"/>
      <c r="G26" s="15"/>
      <c r="H26" s="16"/>
      <c r="I26" s="15"/>
      <c r="J26" s="17" t="str">
        <f aca="false">IF(G26,COUNT(G$3:G26),"")</f>
        <v/>
      </c>
    </row>
    <row r="27" customFormat="false" ht="13.8" hidden="false" customHeight="false" outlineLevel="0" collapsed="false">
      <c r="A27" s="6"/>
      <c r="B27" s="6"/>
      <c r="C27" s="6"/>
      <c r="D27" s="6"/>
      <c r="E27" s="6" t="s">
        <v>31</v>
      </c>
      <c r="F27" s="6"/>
      <c r="G27" s="15" t="n">
        <v>59.76</v>
      </c>
      <c r="H27" s="16"/>
      <c r="I27" s="15" t="n">
        <v>52.08</v>
      </c>
      <c r="J27" s="17" t="n">
        <f aca="false">IF(G27,COUNT(G$3:G27),"")</f>
        <v>18</v>
      </c>
    </row>
    <row r="28" customFormat="false" ht="13.8" hidden="false" customHeight="false" outlineLevel="0" collapsed="false">
      <c r="A28" s="6"/>
      <c r="B28" s="6"/>
      <c r="C28" s="6"/>
      <c r="D28" s="6"/>
      <c r="E28" s="6" t="s">
        <v>32</v>
      </c>
      <c r="F28" s="6"/>
      <c r="G28" s="15" t="n">
        <v>0</v>
      </c>
      <c r="H28" s="16"/>
      <c r="I28" s="15" t="n">
        <v>0</v>
      </c>
      <c r="J28" s="17" t="str">
        <f aca="false">IF(G28,COUNT(G$3:G28),"")</f>
        <v/>
      </c>
    </row>
    <row r="29" customFormat="false" ht="13.8" hidden="false" customHeight="false" outlineLevel="0" collapsed="false">
      <c r="A29" s="6"/>
      <c r="B29" s="6"/>
      <c r="C29" s="6"/>
      <c r="D29" s="6"/>
      <c r="E29" s="6" t="s">
        <v>33</v>
      </c>
      <c r="F29" s="6"/>
      <c r="G29" s="15" t="n">
        <v>0</v>
      </c>
      <c r="H29" s="16"/>
      <c r="I29" s="15" t="n">
        <v>0</v>
      </c>
      <c r="J29" s="17" t="str">
        <f aca="false">IF(G29,COUNT(G$3:G29),"")</f>
        <v/>
      </c>
    </row>
    <row r="30" customFormat="false" ht="13.8" hidden="false" customHeight="false" outlineLevel="0" collapsed="false">
      <c r="A30" s="6"/>
      <c r="B30" s="6"/>
      <c r="C30" s="6"/>
      <c r="D30" s="6"/>
      <c r="E30" s="6" t="s">
        <v>34</v>
      </c>
      <c r="F30" s="6"/>
      <c r="G30" s="15" t="n">
        <v>0</v>
      </c>
      <c r="H30" s="16"/>
      <c r="I30" s="15" t="n">
        <v>0</v>
      </c>
      <c r="J30" s="17" t="str">
        <f aca="false">IF(G30,COUNT(G$3:G30),"")</f>
        <v/>
      </c>
    </row>
    <row r="31" customFormat="false" ht="13.8" hidden="false" customHeight="false" outlineLevel="0" collapsed="false">
      <c r="A31" s="6"/>
      <c r="B31" s="6"/>
      <c r="C31" s="6"/>
      <c r="D31" s="6"/>
      <c r="E31" s="6" t="s">
        <v>35</v>
      </c>
      <c r="F31" s="6"/>
      <c r="G31" s="15" t="n">
        <v>57.73</v>
      </c>
      <c r="H31" s="16"/>
      <c r="I31" s="15" t="n">
        <v>83</v>
      </c>
      <c r="J31" s="17" t="n">
        <f aca="false">IF(G31,COUNT(G$3:G31),"")</f>
        <v>22</v>
      </c>
    </row>
    <row r="32" customFormat="false" ht="13.8" hidden="false" customHeight="false" outlineLevel="0" collapsed="false">
      <c r="A32" s="6"/>
      <c r="B32" s="6"/>
      <c r="C32" s="6"/>
      <c r="D32" s="6"/>
      <c r="E32" s="6" t="s">
        <v>36</v>
      </c>
      <c r="F32" s="6"/>
      <c r="G32" s="15" t="n">
        <v>153.47</v>
      </c>
      <c r="H32" s="16"/>
      <c r="I32" s="15" t="n">
        <v>162.5</v>
      </c>
      <c r="J32" s="17" t="n">
        <f aca="false">IF(G32,COUNT(G$3:G32),"")</f>
        <v>23</v>
      </c>
    </row>
    <row r="33" customFormat="false" ht="23.85" hidden="false" customHeight="false" outlineLevel="0" collapsed="false">
      <c r="A33" s="6"/>
      <c r="B33" s="6"/>
      <c r="C33" s="6"/>
      <c r="D33" s="6"/>
      <c r="E33" s="6" t="s">
        <v>37</v>
      </c>
      <c r="F33" s="6"/>
      <c r="G33" s="15" t="n">
        <v>320</v>
      </c>
      <c r="H33" s="16"/>
      <c r="I33" s="15" t="n">
        <v>83.32</v>
      </c>
      <c r="J33" s="17" t="n">
        <f aca="false">IF(G33,COUNT(G$3:G33),"")</f>
        <v>24</v>
      </c>
      <c r="K33" s="5" t="s">
        <v>38</v>
      </c>
    </row>
    <row r="34" customFormat="false" ht="13.8" hidden="false" customHeight="false" outlineLevel="0" collapsed="false">
      <c r="A34" s="6"/>
      <c r="B34" s="6"/>
      <c r="C34" s="6"/>
      <c r="D34" s="6"/>
      <c r="E34" s="6" t="s">
        <v>39</v>
      </c>
      <c r="F34" s="6"/>
      <c r="G34" s="15" t="n">
        <v>634.4</v>
      </c>
      <c r="H34" s="16"/>
      <c r="I34" s="15" t="n">
        <v>625</v>
      </c>
      <c r="J34" s="17" t="n">
        <f aca="false">IF(G34,COUNT(G$3:G34),"")</f>
        <v>25</v>
      </c>
    </row>
    <row r="35" customFormat="false" ht="13.8" hidden="false" customHeight="false" outlineLevel="0" collapsed="false">
      <c r="A35" s="6"/>
      <c r="B35" s="6"/>
      <c r="C35" s="6"/>
      <c r="D35" s="6"/>
      <c r="E35" s="6" t="s">
        <v>40</v>
      </c>
      <c r="F35" s="6"/>
      <c r="G35" s="18" t="n">
        <v>45</v>
      </c>
      <c r="H35" s="16"/>
      <c r="I35" s="18" t="n">
        <v>100</v>
      </c>
      <c r="J35" s="17" t="n">
        <f aca="false">IF(G35,COUNT(G$3:G35),"")</f>
        <v>26</v>
      </c>
    </row>
    <row r="36" customFormat="false" ht="13.8" hidden="false" customHeight="false" outlineLevel="0" collapsed="false">
      <c r="A36" s="6"/>
      <c r="B36" s="6"/>
      <c r="C36" s="6"/>
      <c r="D36" s="6" t="s">
        <v>41</v>
      </c>
      <c r="E36" s="6"/>
      <c r="F36" s="6"/>
      <c r="G36" s="15" t="n">
        <f aca="false">ROUND(SUM(G26:G35),5)</f>
        <v>1270.36</v>
      </c>
      <c r="H36" s="16"/>
      <c r="I36" s="15" t="n">
        <f aca="false">ROUND(SUM(I26:I35),5)</f>
        <v>1105.9</v>
      </c>
      <c r="J36" s="17" t="n">
        <f aca="false">IF(G36,COUNT(G$3:G36),"")</f>
        <v>27</v>
      </c>
    </row>
    <row r="37" customFormat="false" ht="13.8" hidden="false" customHeight="false" outlineLevel="0" collapsed="false">
      <c r="A37" s="6"/>
      <c r="B37" s="6"/>
      <c r="C37" s="6"/>
      <c r="D37" s="6" t="s">
        <v>42</v>
      </c>
      <c r="E37" s="6"/>
      <c r="F37" s="6"/>
      <c r="G37" s="15"/>
      <c r="H37" s="16"/>
      <c r="I37" s="15"/>
      <c r="J37" s="17" t="str">
        <f aca="false">IF(G37,COUNT(G$3:G37),"")</f>
        <v/>
      </c>
    </row>
    <row r="38" customFormat="false" ht="13.8" hidden="false" customHeight="false" outlineLevel="0" collapsed="false">
      <c r="A38" s="6"/>
      <c r="B38" s="6"/>
      <c r="C38" s="6"/>
      <c r="D38" s="6"/>
      <c r="E38" s="6" t="s">
        <v>43</v>
      </c>
      <c r="F38" s="6"/>
      <c r="G38" s="15" t="n">
        <v>0</v>
      </c>
      <c r="H38" s="16"/>
      <c r="I38" s="15" t="n">
        <v>0</v>
      </c>
      <c r="J38" s="17" t="str">
        <f aca="false">IF(G38,COUNT(G$3:G38),"")</f>
        <v/>
      </c>
    </row>
    <row r="39" customFormat="false" ht="13.8" hidden="false" customHeight="false" outlineLevel="0" collapsed="false">
      <c r="A39" s="6"/>
      <c r="B39" s="6"/>
      <c r="C39" s="6"/>
      <c r="D39" s="6"/>
      <c r="E39" s="6" t="s">
        <v>44</v>
      </c>
      <c r="F39" s="6"/>
      <c r="G39" s="15" t="n">
        <v>215.69</v>
      </c>
      <c r="H39" s="16"/>
      <c r="I39" s="15" t="n">
        <v>475</v>
      </c>
      <c r="J39" s="17" t="n">
        <f aca="false">IF(G39,COUNT(G$3:G39),"")</f>
        <v>29</v>
      </c>
    </row>
    <row r="40" customFormat="false" ht="13.8" hidden="false" customHeight="false" outlineLevel="0" collapsed="false">
      <c r="A40" s="6"/>
      <c r="B40" s="6"/>
      <c r="C40" s="6"/>
      <c r="D40" s="6"/>
      <c r="E40" s="6" t="s">
        <v>45</v>
      </c>
      <c r="F40" s="6"/>
      <c r="G40" s="18" t="n">
        <v>0</v>
      </c>
      <c r="H40" s="16"/>
      <c r="I40" s="18" t="n">
        <v>0</v>
      </c>
      <c r="J40" s="17" t="str">
        <f aca="false">IF(G40,COUNT(G$3:G40),"")</f>
        <v/>
      </c>
    </row>
    <row r="41" customFormat="false" ht="13.8" hidden="false" customHeight="false" outlineLevel="0" collapsed="false">
      <c r="A41" s="6"/>
      <c r="B41" s="6"/>
      <c r="C41" s="6"/>
      <c r="D41" s="6" t="s">
        <v>46</v>
      </c>
      <c r="E41" s="6"/>
      <c r="F41" s="6"/>
      <c r="G41" s="15" t="n">
        <f aca="false">ROUND(SUM(G37:G40),5)</f>
        <v>215.69</v>
      </c>
      <c r="H41" s="16"/>
      <c r="I41" s="15" t="n">
        <f aca="false">ROUND(SUM(I37:I40),5)</f>
        <v>475</v>
      </c>
      <c r="J41" s="17" t="n">
        <f aca="false">IF(G41,COUNT(G$3:G41),"")</f>
        <v>31</v>
      </c>
    </row>
    <row r="42" customFormat="false" ht="13.8" hidden="false" customHeight="false" outlineLevel="0" collapsed="false">
      <c r="A42" s="6"/>
      <c r="B42" s="6"/>
      <c r="C42" s="6"/>
      <c r="D42" s="6" t="s">
        <v>47</v>
      </c>
      <c r="E42" s="6"/>
      <c r="F42" s="6"/>
      <c r="G42" s="15"/>
      <c r="H42" s="16"/>
      <c r="I42" s="15"/>
      <c r="J42" s="17" t="str">
        <f aca="false">IF(G42,COUNT(G$3:G42),"")</f>
        <v/>
      </c>
    </row>
    <row r="43" customFormat="false" ht="13.8" hidden="false" customHeight="false" outlineLevel="0" collapsed="false">
      <c r="A43" s="6"/>
      <c r="B43" s="6"/>
      <c r="C43" s="6"/>
      <c r="D43" s="6"/>
      <c r="E43" s="6" t="s">
        <v>48</v>
      </c>
      <c r="F43" s="6"/>
      <c r="G43" s="18" t="n">
        <v>216.61</v>
      </c>
      <c r="H43" s="16"/>
      <c r="I43" s="18" t="n">
        <v>250</v>
      </c>
      <c r="J43" s="17" t="n">
        <f aca="false">IF(G43,COUNT(G$3:G43),"")</f>
        <v>32</v>
      </c>
    </row>
    <row r="44" customFormat="false" ht="13.8" hidden="false" customHeight="false" outlineLevel="0" collapsed="false">
      <c r="A44" s="6"/>
      <c r="B44" s="6"/>
      <c r="C44" s="6"/>
      <c r="D44" s="6" t="s">
        <v>49</v>
      </c>
      <c r="E44" s="6"/>
      <c r="F44" s="6"/>
      <c r="G44" s="15" t="n">
        <f aca="false">ROUND(SUM(G42:G43),5)</f>
        <v>216.61</v>
      </c>
      <c r="H44" s="16"/>
      <c r="I44" s="15" t="n">
        <f aca="false">ROUND(SUM(I42:I43),5)</f>
        <v>250</v>
      </c>
      <c r="J44" s="17" t="n">
        <f aca="false">IF(G44,COUNT(G$3:G44),"")</f>
        <v>33</v>
      </c>
    </row>
    <row r="45" customFormat="false" ht="13.8" hidden="false" customHeight="false" outlineLevel="0" collapsed="false">
      <c r="A45" s="6"/>
      <c r="B45" s="6"/>
      <c r="C45" s="6"/>
      <c r="D45" s="6" t="s">
        <v>50</v>
      </c>
      <c r="E45" s="6"/>
      <c r="F45" s="6"/>
      <c r="G45" s="15"/>
      <c r="H45" s="16"/>
      <c r="I45" s="15"/>
      <c r="J45" s="17" t="str">
        <f aca="false">IF(G45,COUNT(G$3:G45),"")</f>
        <v/>
      </c>
    </row>
    <row r="46" customFormat="false" ht="13.8" hidden="false" customHeight="false" outlineLevel="0" collapsed="false">
      <c r="A46" s="6"/>
      <c r="B46" s="6"/>
      <c r="C46" s="6"/>
      <c r="D46" s="6"/>
      <c r="E46" s="6" t="s">
        <v>51</v>
      </c>
      <c r="F46" s="6"/>
      <c r="G46" s="15" t="n">
        <v>0</v>
      </c>
      <c r="H46" s="16"/>
      <c r="I46" s="15" t="n">
        <v>0</v>
      </c>
      <c r="J46" s="17" t="str">
        <f aca="false">IF(G46,COUNT(G$3:G46),"")</f>
        <v/>
      </c>
    </row>
    <row r="47" customFormat="false" ht="13.8" hidden="false" customHeight="false" outlineLevel="0" collapsed="false">
      <c r="A47" s="6"/>
      <c r="B47" s="6"/>
      <c r="C47" s="6"/>
      <c r="D47" s="6"/>
      <c r="E47" s="6" t="s">
        <v>52</v>
      </c>
      <c r="F47" s="6"/>
      <c r="G47" s="15" t="n">
        <v>55</v>
      </c>
      <c r="H47" s="16"/>
      <c r="I47" s="15" t="n">
        <v>55</v>
      </c>
      <c r="J47" s="17" t="n">
        <f aca="false">IF(G47,COUNT(G$3:G47),"")</f>
        <v>35</v>
      </c>
    </row>
    <row r="48" customFormat="false" ht="13.8" hidden="false" customHeight="false" outlineLevel="0" collapsed="false">
      <c r="A48" s="6"/>
      <c r="B48" s="6"/>
      <c r="C48" s="6"/>
      <c r="D48" s="6"/>
      <c r="E48" s="6" t="s">
        <v>53</v>
      </c>
      <c r="F48" s="6"/>
      <c r="G48" s="18" t="n">
        <v>100</v>
      </c>
      <c r="H48" s="16"/>
      <c r="I48" s="18" t="n">
        <v>60</v>
      </c>
      <c r="J48" s="17" t="n">
        <f aca="false">IF(G48,COUNT(G$3:G48),"")</f>
        <v>36</v>
      </c>
    </row>
    <row r="49" customFormat="false" ht="13.8" hidden="false" customHeight="false" outlineLevel="0" collapsed="false">
      <c r="A49" s="6"/>
      <c r="B49" s="6"/>
      <c r="C49" s="6"/>
      <c r="D49" s="6" t="s">
        <v>54</v>
      </c>
      <c r="E49" s="6"/>
      <c r="F49" s="6"/>
      <c r="G49" s="15" t="n">
        <f aca="false">ROUND(SUM(G45:G48),5)</f>
        <v>155</v>
      </c>
      <c r="H49" s="16"/>
      <c r="I49" s="15" t="n">
        <f aca="false">ROUND(SUM(I45:I48),5)</f>
        <v>115</v>
      </c>
      <c r="J49" s="17" t="n">
        <f aca="false">IF(G49,COUNT(G$3:G49),"")</f>
        <v>37</v>
      </c>
    </row>
    <row r="50" customFormat="false" ht="13.8" hidden="false" customHeight="false" outlineLevel="0" collapsed="false">
      <c r="A50" s="6"/>
      <c r="B50" s="6"/>
      <c r="C50" s="6"/>
      <c r="D50" s="6" t="s">
        <v>55</v>
      </c>
      <c r="E50" s="6"/>
      <c r="F50" s="6"/>
      <c r="G50" s="15"/>
      <c r="H50" s="16"/>
      <c r="I50" s="15"/>
      <c r="J50" s="17" t="str">
        <f aca="false">IF(G50,COUNT(G$3:G50),"")</f>
        <v/>
      </c>
    </row>
    <row r="51" customFormat="false" ht="13.8" hidden="false" customHeight="false" outlineLevel="0" collapsed="false">
      <c r="A51" s="6"/>
      <c r="B51" s="6"/>
      <c r="C51" s="6"/>
      <c r="D51" s="6"/>
      <c r="E51" s="6" t="s">
        <v>56</v>
      </c>
      <c r="F51" s="6"/>
      <c r="G51" s="15" t="n">
        <v>110</v>
      </c>
      <c r="H51" s="16"/>
      <c r="I51" s="15" t="n">
        <v>50</v>
      </c>
      <c r="J51" s="17" t="n">
        <f aca="false">IF(G51,COUNT(G$3:G51),"")</f>
        <v>38</v>
      </c>
    </row>
    <row r="52" customFormat="false" ht="13.8" hidden="false" customHeight="false" outlineLevel="0" collapsed="false">
      <c r="A52" s="6"/>
      <c r="B52" s="6"/>
      <c r="C52" s="6"/>
      <c r="D52" s="6"/>
      <c r="E52" s="6" t="s">
        <v>57</v>
      </c>
      <c r="F52" s="6"/>
      <c r="G52" s="15" t="n">
        <v>276.11</v>
      </c>
      <c r="H52" s="16"/>
      <c r="I52" s="15" t="n">
        <v>275</v>
      </c>
      <c r="J52" s="17" t="n">
        <f aca="false">IF(G52,COUNT(G$3:G52),"")</f>
        <v>39</v>
      </c>
    </row>
    <row r="53" customFormat="false" ht="13.8" hidden="false" customHeight="false" outlineLevel="0" collapsed="false">
      <c r="A53" s="6"/>
      <c r="B53" s="6"/>
      <c r="C53" s="6"/>
      <c r="D53" s="6"/>
      <c r="E53" s="6" t="s">
        <v>58</v>
      </c>
      <c r="F53" s="6"/>
      <c r="G53" s="15" t="n">
        <v>0</v>
      </c>
      <c r="H53" s="16"/>
      <c r="I53" s="15" t="n">
        <v>0</v>
      </c>
      <c r="J53" s="17" t="str">
        <f aca="false">IF(G53,COUNT(G$3:G53),"")</f>
        <v/>
      </c>
    </row>
    <row r="54" customFormat="false" ht="13.8" hidden="false" customHeight="false" outlineLevel="0" collapsed="false">
      <c r="A54" s="6"/>
      <c r="B54" s="6"/>
      <c r="C54" s="6"/>
      <c r="D54" s="6"/>
      <c r="E54" s="6" t="s">
        <v>59</v>
      </c>
      <c r="F54" s="6"/>
      <c r="G54" s="18" t="n">
        <v>0</v>
      </c>
      <c r="H54" s="16"/>
      <c r="I54" s="18" t="n">
        <v>250</v>
      </c>
      <c r="J54" s="17" t="str">
        <f aca="false">IF(G54,COUNT(G$3:G54),"")</f>
        <v/>
      </c>
    </row>
    <row r="55" customFormat="false" ht="13.8" hidden="false" customHeight="false" outlineLevel="0" collapsed="false">
      <c r="A55" s="6"/>
      <c r="B55" s="6"/>
      <c r="C55" s="6"/>
      <c r="D55" s="6" t="s">
        <v>60</v>
      </c>
      <c r="E55" s="6"/>
      <c r="F55" s="6"/>
      <c r="G55" s="15" t="n">
        <f aca="false">ROUND(SUM(G50:G54),5)</f>
        <v>386.11</v>
      </c>
      <c r="H55" s="16"/>
      <c r="I55" s="15" t="n">
        <f aca="false">ROUND(SUM(I50:I54),5)</f>
        <v>575</v>
      </c>
      <c r="J55" s="17" t="n">
        <f aca="false">IF(G55,COUNT(G$3:G55),"")</f>
        <v>42</v>
      </c>
    </row>
    <row r="56" customFormat="false" ht="13.8" hidden="false" customHeight="false" outlineLevel="0" collapsed="false">
      <c r="A56" s="6"/>
      <c r="B56" s="6"/>
      <c r="C56" s="6"/>
      <c r="D56" s="6" t="s">
        <v>61</v>
      </c>
      <c r="E56" s="6"/>
      <c r="F56" s="6"/>
      <c r="G56" s="15"/>
      <c r="H56" s="16"/>
      <c r="I56" s="15"/>
      <c r="J56" s="17" t="str">
        <f aca="false">IF(G56,COUNT(G$3:G56),"")</f>
        <v/>
      </c>
    </row>
    <row r="57" customFormat="false" ht="13.8" hidden="false" customHeight="false" outlineLevel="0" collapsed="false">
      <c r="A57" s="6"/>
      <c r="B57" s="6"/>
      <c r="C57" s="6"/>
      <c r="D57" s="6"/>
      <c r="E57" s="6" t="s">
        <v>62</v>
      </c>
      <c r="F57" s="6"/>
      <c r="G57" s="15" t="n">
        <v>1000</v>
      </c>
      <c r="H57" s="16"/>
      <c r="I57" s="15" t="n">
        <v>1000</v>
      </c>
      <c r="J57" s="17" t="n">
        <f aca="false">IF(G57,COUNT(G$3:G57),"")</f>
        <v>43</v>
      </c>
    </row>
    <row r="58" customFormat="false" ht="13.8" hidden="false" customHeight="false" outlineLevel="0" collapsed="false">
      <c r="A58" s="6"/>
      <c r="B58" s="6"/>
      <c r="C58" s="6"/>
      <c r="D58" s="6"/>
      <c r="E58" s="6" t="s">
        <v>63</v>
      </c>
      <c r="F58" s="6"/>
      <c r="G58" s="15" t="n">
        <v>1000</v>
      </c>
      <c r="H58" s="16"/>
      <c r="I58" s="15" t="n">
        <v>1000</v>
      </c>
      <c r="J58" s="17" t="n">
        <f aca="false">IF(G58,COUNT(G$3:G58),"")</f>
        <v>44</v>
      </c>
    </row>
    <row r="59" customFormat="false" ht="13.8" hidden="false" customHeight="false" outlineLevel="0" collapsed="false">
      <c r="A59" s="6"/>
      <c r="B59" s="6"/>
      <c r="C59" s="6"/>
      <c r="D59" s="6"/>
      <c r="E59" s="6" t="s">
        <v>64</v>
      </c>
      <c r="F59" s="6"/>
      <c r="G59" s="18" t="n">
        <v>0</v>
      </c>
      <c r="H59" s="16"/>
      <c r="I59" s="18" t="n">
        <v>0</v>
      </c>
      <c r="J59" s="17" t="str">
        <f aca="false">IF(G59,COUNT(G$3:G59),"")</f>
        <v/>
      </c>
    </row>
    <row r="60" customFormat="false" ht="13.8" hidden="false" customHeight="false" outlineLevel="0" collapsed="false">
      <c r="A60" s="6"/>
      <c r="B60" s="6"/>
      <c r="C60" s="6"/>
      <c r="D60" s="6" t="s">
        <v>65</v>
      </c>
      <c r="E60" s="6"/>
      <c r="F60" s="6"/>
      <c r="G60" s="15" t="n">
        <f aca="false">ROUND(SUM(G56:G59),5)</f>
        <v>2000</v>
      </c>
      <c r="H60" s="16"/>
      <c r="I60" s="15" t="n">
        <f aca="false">ROUND(SUM(I56:I59),5)</f>
        <v>2000</v>
      </c>
      <c r="J60" s="17" t="n">
        <f aca="false">IF(G60,COUNT(G$3:G60),"")</f>
        <v>46</v>
      </c>
    </row>
    <row r="61" customFormat="false" ht="13.8" hidden="false" customHeight="false" outlineLevel="0" collapsed="false">
      <c r="A61" s="6"/>
      <c r="B61" s="6"/>
      <c r="C61" s="6"/>
      <c r="D61" s="6" t="s">
        <v>66</v>
      </c>
      <c r="E61" s="6"/>
      <c r="F61" s="6"/>
      <c r="G61" s="15"/>
      <c r="H61" s="16"/>
      <c r="I61" s="15"/>
      <c r="J61" s="17" t="str">
        <f aca="false">IF(G61,COUNT(G$3:G61),"")</f>
        <v/>
      </c>
    </row>
    <row r="62" customFormat="false" ht="13.8" hidden="false" customHeight="false" outlineLevel="0" collapsed="false">
      <c r="A62" s="6"/>
      <c r="B62" s="6"/>
      <c r="C62" s="6"/>
      <c r="D62" s="6"/>
      <c r="E62" s="6" t="s">
        <v>67</v>
      </c>
      <c r="F62" s="6"/>
      <c r="G62" s="15" t="n">
        <v>0</v>
      </c>
      <c r="H62" s="16"/>
      <c r="I62" s="15" t="n">
        <v>83</v>
      </c>
      <c r="J62" s="17" t="str">
        <f aca="false">IF(G62,COUNT(G$3:G62),"")</f>
        <v/>
      </c>
    </row>
    <row r="63" customFormat="false" ht="13.8" hidden="false" customHeight="false" outlineLevel="0" collapsed="false">
      <c r="A63" s="6"/>
      <c r="B63" s="6"/>
      <c r="C63" s="6"/>
      <c r="D63" s="6"/>
      <c r="E63" s="6" t="s">
        <v>68</v>
      </c>
      <c r="F63" s="6"/>
      <c r="G63" s="15" t="n">
        <v>0</v>
      </c>
      <c r="H63" s="16"/>
      <c r="I63" s="15" t="n">
        <v>13</v>
      </c>
      <c r="J63" s="17" t="str">
        <f aca="false">IF(G63,COUNT(G$3:G63),"")</f>
        <v/>
      </c>
    </row>
    <row r="64" customFormat="false" ht="13.8" hidden="false" customHeight="false" outlineLevel="0" collapsed="false">
      <c r="A64" s="6"/>
      <c r="B64" s="6"/>
      <c r="C64" s="6"/>
      <c r="D64" s="6"/>
      <c r="E64" s="6" t="s">
        <v>69</v>
      </c>
      <c r="F64" s="6"/>
      <c r="G64" s="18" t="n">
        <v>0</v>
      </c>
      <c r="H64" s="16"/>
      <c r="I64" s="18" t="n">
        <v>21</v>
      </c>
      <c r="J64" s="17" t="str">
        <f aca="false">IF(G64,COUNT(G$3:G64),"")</f>
        <v/>
      </c>
    </row>
    <row r="65" customFormat="false" ht="13.8" hidden="false" customHeight="false" outlineLevel="0" collapsed="false">
      <c r="A65" s="6"/>
      <c r="B65" s="6"/>
      <c r="C65" s="6"/>
      <c r="D65" s="6" t="s">
        <v>70</v>
      </c>
      <c r="E65" s="6"/>
      <c r="F65" s="6"/>
      <c r="G65" s="15" t="n">
        <f aca="false">ROUND(SUM(G61:G64),5)</f>
        <v>0</v>
      </c>
      <c r="H65" s="16"/>
      <c r="I65" s="15" t="n">
        <f aca="false">ROUND(SUM(I61:I64),5)</f>
        <v>117</v>
      </c>
      <c r="J65" s="17" t="str">
        <f aca="false">IF(G65,COUNT(G$3:G65),"")</f>
        <v/>
      </c>
    </row>
    <row r="66" customFormat="false" ht="13.8" hidden="false" customHeight="false" outlineLevel="0" collapsed="false">
      <c r="A66" s="6"/>
      <c r="B66" s="6"/>
      <c r="C66" s="6"/>
      <c r="D66" s="6" t="s">
        <v>71</v>
      </c>
      <c r="E66" s="6"/>
      <c r="F66" s="6"/>
      <c r="G66" s="15"/>
      <c r="H66" s="16"/>
      <c r="I66" s="15"/>
      <c r="J66" s="17" t="str">
        <f aca="false">IF(G66,COUNT(G$3:G66),"")</f>
        <v/>
      </c>
    </row>
    <row r="67" customFormat="false" ht="13.8" hidden="false" customHeight="false" outlineLevel="0" collapsed="false">
      <c r="A67" s="6"/>
      <c r="B67" s="6"/>
      <c r="C67" s="6"/>
      <c r="D67" s="6"/>
      <c r="E67" s="6" t="s">
        <v>72</v>
      </c>
      <c r="F67" s="6"/>
      <c r="G67" s="15" t="n">
        <v>3348.68</v>
      </c>
      <c r="H67" s="16"/>
      <c r="I67" s="15" t="n">
        <v>3725.07</v>
      </c>
      <c r="J67" s="17" t="n">
        <f aca="false">IF(G67,COUNT(G$3:G67),"")</f>
        <v>51</v>
      </c>
    </row>
    <row r="68" customFormat="false" ht="13.8" hidden="false" customHeight="false" outlineLevel="0" collapsed="false">
      <c r="A68" s="6"/>
      <c r="B68" s="6"/>
      <c r="C68" s="6"/>
      <c r="D68" s="6"/>
      <c r="E68" s="6" t="s">
        <v>73</v>
      </c>
      <c r="F68" s="6"/>
      <c r="G68" s="15" t="n">
        <v>1768.47</v>
      </c>
      <c r="H68" s="16"/>
      <c r="I68" s="15" t="n">
        <v>2286.35</v>
      </c>
      <c r="J68" s="17" t="n">
        <f aca="false">IF(G68,COUNT(G$3:G68),"")</f>
        <v>52</v>
      </c>
      <c r="K68" s="5" t="s">
        <v>74</v>
      </c>
    </row>
    <row r="69" customFormat="false" ht="23.85" hidden="false" customHeight="false" outlineLevel="0" collapsed="false">
      <c r="A69" s="6"/>
      <c r="B69" s="6"/>
      <c r="C69" s="6"/>
      <c r="D69" s="6"/>
      <c r="E69" s="6" t="s">
        <v>75</v>
      </c>
      <c r="F69" s="6"/>
      <c r="G69" s="15" t="n">
        <v>2075.08</v>
      </c>
      <c r="H69" s="16"/>
      <c r="I69" s="15" t="n">
        <v>2075.08</v>
      </c>
      <c r="J69" s="17" t="n">
        <f aca="false">IF(G69,COUNT(G$3:G69),"")</f>
        <v>53</v>
      </c>
      <c r="K69" s="5" t="s">
        <v>76</v>
      </c>
    </row>
    <row r="70" customFormat="false" ht="23.85" hidden="false" customHeight="false" outlineLevel="0" collapsed="false">
      <c r="A70" s="6"/>
      <c r="B70" s="6"/>
      <c r="C70" s="6"/>
      <c r="D70" s="6"/>
      <c r="E70" s="6" t="s">
        <v>77</v>
      </c>
      <c r="F70" s="6"/>
      <c r="G70" s="15" t="n">
        <v>681.36</v>
      </c>
      <c r="H70" s="16"/>
      <c r="I70" s="15" t="n">
        <v>550</v>
      </c>
      <c r="J70" s="17" t="n">
        <f aca="false">IF(G70,COUNT(G$3:G70),"")</f>
        <v>54</v>
      </c>
      <c r="K70" s="5" t="s">
        <v>78</v>
      </c>
    </row>
    <row r="71" customFormat="false" ht="13.8" hidden="false" customHeight="false" outlineLevel="0" collapsed="false">
      <c r="A71" s="6"/>
      <c r="B71" s="6"/>
      <c r="C71" s="6"/>
      <c r="D71" s="6"/>
      <c r="E71" s="6" t="s">
        <v>79</v>
      </c>
      <c r="F71" s="6"/>
      <c r="G71" s="15" t="n">
        <v>1441.26</v>
      </c>
      <c r="H71" s="16"/>
      <c r="I71" s="15" t="n">
        <v>615.3</v>
      </c>
      <c r="J71" s="17" t="n">
        <f aca="false">IF(G71,COUNT(G$3:G71),"")</f>
        <v>55</v>
      </c>
      <c r="K71" s="5" t="s">
        <v>80</v>
      </c>
    </row>
    <row r="72" customFormat="false" ht="13.8" hidden="false" customHeight="false" outlineLevel="0" collapsed="false">
      <c r="A72" s="6"/>
      <c r="B72" s="6"/>
      <c r="C72" s="6"/>
      <c r="D72" s="6"/>
      <c r="E72" s="6" t="s">
        <v>81</v>
      </c>
      <c r="F72" s="6"/>
      <c r="G72" s="15" t="n">
        <v>539.67</v>
      </c>
      <c r="H72" s="16"/>
      <c r="I72" s="15" t="n">
        <v>516.09</v>
      </c>
      <c r="J72" s="17" t="n">
        <f aca="false">IF(G72,COUNT(G$3:G72),"")</f>
        <v>56</v>
      </c>
    </row>
    <row r="73" customFormat="false" ht="13.8" hidden="false" customHeight="false" outlineLevel="0" collapsed="false">
      <c r="A73" s="6"/>
      <c r="B73" s="6"/>
      <c r="C73" s="6"/>
      <c r="D73" s="6"/>
      <c r="E73" s="6" t="s">
        <v>82</v>
      </c>
      <c r="F73" s="6"/>
      <c r="G73" s="15" t="n">
        <v>2264</v>
      </c>
      <c r="H73" s="16"/>
      <c r="I73" s="15" t="n">
        <v>2264</v>
      </c>
      <c r="J73" s="17" t="n">
        <f aca="false">IF(G73,COUNT(G$3:G73),"")</f>
        <v>57</v>
      </c>
    </row>
    <row r="74" customFormat="false" ht="13.8" hidden="false" customHeight="false" outlineLevel="0" collapsed="false">
      <c r="A74" s="6"/>
      <c r="B74" s="6"/>
      <c r="C74" s="6"/>
      <c r="D74" s="6"/>
      <c r="E74" s="6" t="s">
        <v>83</v>
      </c>
      <c r="F74" s="6"/>
      <c r="G74" s="15" t="n">
        <v>11891.34</v>
      </c>
      <c r="H74" s="16"/>
      <c r="I74" s="15" t="n">
        <v>11572.69</v>
      </c>
      <c r="J74" s="17" t="n">
        <f aca="false">IF(G74,COUNT(G$3:G74),"")</f>
        <v>58</v>
      </c>
    </row>
    <row r="75" customFormat="false" ht="13.8" hidden="false" customHeight="false" outlineLevel="0" collapsed="false">
      <c r="A75" s="6"/>
      <c r="B75" s="6"/>
      <c r="C75" s="6"/>
      <c r="D75" s="6"/>
      <c r="E75" s="6" t="s">
        <v>84</v>
      </c>
      <c r="F75" s="6"/>
      <c r="G75" s="15" t="n">
        <v>1636.28</v>
      </c>
      <c r="H75" s="16"/>
      <c r="I75" s="15" t="n">
        <v>1587.52</v>
      </c>
      <c r="J75" s="17" t="n">
        <f aca="false">IF(G75,COUNT(G$3:G75),"")</f>
        <v>59</v>
      </c>
    </row>
    <row r="76" customFormat="false" ht="13.8" hidden="false" customHeight="false" outlineLevel="0" collapsed="false">
      <c r="A76" s="6"/>
      <c r="B76" s="6"/>
      <c r="C76" s="6"/>
      <c r="D76" s="6"/>
      <c r="E76" s="6" t="s">
        <v>85</v>
      </c>
      <c r="F76" s="6"/>
      <c r="G76" s="18" t="n">
        <v>572.76</v>
      </c>
      <c r="H76" s="16"/>
      <c r="I76" s="18" t="n">
        <v>572.77</v>
      </c>
      <c r="J76" s="17" t="n">
        <f aca="false">IF(G76,COUNT(G$3:G76),"")</f>
        <v>60</v>
      </c>
    </row>
    <row r="77" customFormat="false" ht="13.8" hidden="false" customHeight="false" outlineLevel="0" collapsed="false">
      <c r="A77" s="6"/>
      <c r="B77" s="6"/>
      <c r="C77" s="6"/>
      <c r="D77" s="6" t="s">
        <v>86</v>
      </c>
      <c r="E77" s="6"/>
      <c r="F77" s="6"/>
      <c r="G77" s="15" t="n">
        <f aca="false">ROUND(SUM(G66:G76),5)</f>
        <v>26218.9</v>
      </c>
      <c r="H77" s="16"/>
      <c r="I77" s="15" t="n">
        <f aca="false">ROUND(SUM(I66:I76),5)</f>
        <v>25764.87</v>
      </c>
      <c r="J77" s="17" t="n">
        <f aca="false">IF(G77,COUNT(G$3:G77),"")</f>
        <v>61</v>
      </c>
    </row>
    <row r="78" customFormat="false" ht="13.8" hidden="false" customHeight="false" outlineLevel="0" collapsed="false">
      <c r="A78" s="6"/>
      <c r="B78" s="6"/>
      <c r="C78" s="6"/>
      <c r="D78" s="6" t="s">
        <v>87</v>
      </c>
      <c r="E78" s="6"/>
      <c r="F78" s="6"/>
      <c r="G78" s="15"/>
      <c r="H78" s="16"/>
      <c r="I78" s="15"/>
      <c r="J78" s="17" t="str">
        <f aca="false">IF(G78,COUNT(G$3:G78),"")</f>
        <v/>
      </c>
    </row>
    <row r="79" customFormat="false" ht="13.8" hidden="false" customHeight="false" outlineLevel="0" collapsed="false">
      <c r="A79" s="6"/>
      <c r="B79" s="6"/>
      <c r="C79" s="6"/>
      <c r="D79" s="6"/>
      <c r="E79" s="6" t="s">
        <v>12</v>
      </c>
      <c r="F79" s="6"/>
      <c r="G79" s="15"/>
      <c r="H79" s="16"/>
      <c r="I79" s="15"/>
      <c r="J79" s="17" t="str">
        <f aca="false">IF(G79,COUNT(G$3:G79),"")</f>
        <v/>
      </c>
    </row>
    <row r="80" customFormat="false" ht="13.8" hidden="false" customHeight="false" outlineLevel="0" collapsed="false">
      <c r="A80" s="6"/>
      <c r="B80" s="6"/>
      <c r="C80" s="6"/>
      <c r="D80" s="6"/>
      <c r="E80" s="6"/>
      <c r="F80" s="6" t="s">
        <v>88</v>
      </c>
      <c r="G80" s="15" t="n">
        <v>0</v>
      </c>
      <c r="H80" s="16"/>
      <c r="I80" s="15" t="n">
        <v>100</v>
      </c>
      <c r="J80" s="17" t="str">
        <f aca="false">IF(G80,COUNT(G$3:G80),"")</f>
        <v/>
      </c>
    </row>
    <row r="81" customFormat="false" ht="13.8" hidden="false" customHeight="false" outlineLevel="0" collapsed="false">
      <c r="A81" s="6"/>
      <c r="B81" s="6"/>
      <c r="C81" s="6"/>
      <c r="D81" s="6"/>
      <c r="E81" s="6"/>
      <c r="F81" s="6" t="s">
        <v>89</v>
      </c>
      <c r="G81" s="15" t="n">
        <v>0</v>
      </c>
      <c r="H81" s="16"/>
      <c r="I81" s="15" t="n">
        <v>0</v>
      </c>
      <c r="J81" s="17" t="str">
        <f aca="false">IF(G81,COUNT(G$3:G81),"")</f>
        <v/>
      </c>
    </row>
    <row r="82" customFormat="false" ht="13.8" hidden="false" customHeight="false" outlineLevel="0" collapsed="false">
      <c r="A82" s="6"/>
      <c r="B82" s="6"/>
      <c r="C82" s="6"/>
      <c r="D82" s="6"/>
      <c r="E82" s="6"/>
      <c r="F82" s="6" t="s">
        <v>90</v>
      </c>
      <c r="G82" s="18" t="n">
        <v>246.88</v>
      </c>
      <c r="H82" s="16"/>
      <c r="I82" s="18" t="n">
        <v>240</v>
      </c>
      <c r="J82" s="17" t="n">
        <f aca="false">IF(G82,COUNT(G$3:G82),"")</f>
        <v>64</v>
      </c>
    </row>
    <row r="83" customFormat="false" ht="13.8" hidden="false" customHeight="false" outlineLevel="0" collapsed="false">
      <c r="A83" s="6"/>
      <c r="B83" s="6"/>
      <c r="C83" s="6"/>
      <c r="D83" s="6"/>
      <c r="E83" s="6" t="s">
        <v>91</v>
      </c>
      <c r="F83" s="6"/>
      <c r="G83" s="15" t="n">
        <f aca="false">ROUND(SUM(G79:G82),5)</f>
        <v>246.88</v>
      </c>
      <c r="H83" s="16"/>
      <c r="I83" s="15" t="n">
        <f aca="false">ROUND(SUM(I79:I82),5)</f>
        <v>340</v>
      </c>
      <c r="J83" s="17" t="n">
        <f aca="false">IF(G83,COUNT(G$3:G83),"")</f>
        <v>65</v>
      </c>
    </row>
    <row r="84" customFormat="false" ht="13.8" hidden="false" customHeight="false" outlineLevel="0" collapsed="false">
      <c r="A84" s="6"/>
      <c r="B84" s="6"/>
      <c r="C84" s="6"/>
      <c r="D84" s="6"/>
      <c r="E84" s="6" t="s">
        <v>92</v>
      </c>
      <c r="F84" s="6"/>
      <c r="G84" s="15" t="n">
        <v>143.6</v>
      </c>
      <c r="H84" s="16"/>
      <c r="I84" s="15" t="n">
        <v>35</v>
      </c>
      <c r="J84" s="17" t="n">
        <f aca="false">IF(G84,COUNT(G$3:G84),"")</f>
        <v>66</v>
      </c>
    </row>
    <row r="85" customFormat="false" ht="13.8" hidden="false" customHeight="false" outlineLevel="0" collapsed="false">
      <c r="A85" s="6"/>
      <c r="B85" s="6"/>
      <c r="C85" s="6"/>
      <c r="D85" s="6"/>
      <c r="E85" s="6" t="s">
        <v>93</v>
      </c>
      <c r="F85" s="6"/>
      <c r="G85" s="15" t="n">
        <v>0</v>
      </c>
      <c r="H85" s="16"/>
      <c r="I85" s="15" t="n">
        <v>0</v>
      </c>
      <c r="J85" s="17" t="str">
        <f aca="false">IF(G85,COUNT(G$3:G85),"")</f>
        <v/>
      </c>
    </row>
    <row r="86" customFormat="false" ht="13.8" hidden="false" customHeight="false" outlineLevel="0" collapsed="false">
      <c r="A86" s="6"/>
      <c r="B86" s="6"/>
      <c r="C86" s="6"/>
      <c r="D86" s="6"/>
      <c r="E86" s="6" t="s">
        <v>94</v>
      </c>
      <c r="F86" s="6"/>
      <c r="G86" s="15" t="n">
        <v>341.88</v>
      </c>
      <c r="H86" s="16"/>
      <c r="I86" s="15" t="n">
        <v>466.77</v>
      </c>
      <c r="J86" s="17" t="n">
        <f aca="false">IF(G86,COUNT(G$3:G86),"")</f>
        <v>68</v>
      </c>
    </row>
    <row r="87" customFormat="false" ht="13.8" hidden="false" customHeight="false" outlineLevel="0" collapsed="false">
      <c r="A87" s="6"/>
      <c r="B87" s="6"/>
      <c r="C87" s="6"/>
      <c r="D87" s="6"/>
      <c r="E87" s="6" t="s">
        <v>95</v>
      </c>
      <c r="F87" s="6"/>
      <c r="G87" s="15" t="n">
        <v>58.6</v>
      </c>
      <c r="H87" s="16"/>
      <c r="I87" s="15"/>
      <c r="J87" s="17" t="n">
        <f aca="false">IF(G87,COUNT(G$3:G87),"")</f>
        <v>69</v>
      </c>
    </row>
    <row r="88" customFormat="false" ht="13.8" hidden="false" customHeight="false" outlineLevel="0" collapsed="false">
      <c r="A88" s="6"/>
      <c r="B88" s="6"/>
      <c r="C88" s="6"/>
      <c r="D88" s="6"/>
      <c r="E88" s="6" t="s">
        <v>88</v>
      </c>
      <c r="F88" s="6"/>
      <c r="G88" s="15" t="n">
        <v>522.4</v>
      </c>
      <c r="H88" s="16"/>
      <c r="I88" s="15" t="n">
        <v>1000</v>
      </c>
      <c r="J88" s="17" t="n">
        <f aca="false">IF(G88,COUNT(G$3:G88),"")</f>
        <v>70</v>
      </c>
    </row>
    <row r="89" customFormat="false" ht="13.8" hidden="false" customHeight="false" outlineLevel="0" collapsed="false">
      <c r="A89" s="6"/>
      <c r="B89" s="6"/>
      <c r="C89" s="6"/>
      <c r="D89" s="6"/>
      <c r="E89" s="6" t="s">
        <v>96</v>
      </c>
      <c r="F89" s="6"/>
      <c r="G89" s="15" t="n">
        <v>0</v>
      </c>
      <c r="H89" s="16"/>
      <c r="I89" s="15" t="n">
        <v>300</v>
      </c>
      <c r="J89" s="17" t="str">
        <f aca="false">IF(G89,COUNT(G$3:G89),"")</f>
        <v/>
      </c>
    </row>
    <row r="90" customFormat="false" ht="13.8" hidden="false" customHeight="false" outlineLevel="0" collapsed="false">
      <c r="A90" s="6"/>
      <c r="B90" s="6"/>
      <c r="C90" s="6"/>
      <c r="D90" s="6"/>
      <c r="E90" s="6" t="s">
        <v>90</v>
      </c>
      <c r="F90" s="6"/>
      <c r="G90" s="18" t="n">
        <v>2028.86</v>
      </c>
      <c r="H90" s="16"/>
      <c r="I90" s="18" t="n">
        <v>2682.44</v>
      </c>
      <c r="J90" s="17" t="n">
        <f aca="false">IF(G90,COUNT(G$3:G90),"")</f>
        <v>72</v>
      </c>
    </row>
    <row r="91" customFormat="false" ht="13.8" hidden="false" customHeight="false" outlineLevel="0" collapsed="false">
      <c r="A91" s="6"/>
      <c r="B91" s="6"/>
      <c r="C91" s="6"/>
      <c r="D91" s="6" t="s">
        <v>97</v>
      </c>
      <c r="E91" s="6"/>
      <c r="F91" s="6"/>
      <c r="G91" s="15" t="n">
        <f aca="false">ROUND(G78+SUM(G83:G90),5)</f>
        <v>3342.22</v>
      </c>
      <c r="H91" s="16"/>
      <c r="I91" s="15" t="n">
        <f aca="false">ROUND(I78+SUM(I83:I90),5)</f>
        <v>4824.21</v>
      </c>
      <c r="J91" s="17" t="n">
        <f aca="false">IF(G91,COUNT(G$3:G91),"")</f>
        <v>73</v>
      </c>
    </row>
    <row r="92" customFormat="false" ht="13.8" hidden="false" customHeight="false" outlineLevel="0" collapsed="false">
      <c r="A92" s="6"/>
      <c r="B92" s="6"/>
      <c r="C92" s="6"/>
      <c r="D92" s="6" t="s">
        <v>98</v>
      </c>
      <c r="E92" s="6"/>
      <c r="F92" s="6"/>
      <c r="G92" s="15"/>
      <c r="H92" s="16"/>
      <c r="I92" s="15"/>
      <c r="J92" s="17" t="str">
        <f aca="false">IF(G92,COUNT(G$3:G92),"")</f>
        <v/>
      </c>
    </row>
    <row r="93" customFormat="false" ht="13.8" hidden="false" customHeight="false" outlineLevel="0" collapsed="false">
      <c r="A93" s="6"/>
      <c r="B93" s="6"/>
      <c r="C93" s="6"/>
      <c r="D93" s="6"/>
      <c r="E93" s="6" t="s">
        <v>99</v>
      </c>
      <c r="F93" s="6"/>
      <c r="G93" s="15" t="n">
        <v>0</v>
      </c>
      <c r="H93" s="16"/>
      <c r="I93" s="15" t="n">
        <v>0</v>
      </c>
      <c r="J93" s="17" t="str">
        <f aca="false">IF(G93,COUNT(G$3:G93),"")</f>
        <v/>
      </c>
    </row>
    <row r="94" customFormat="false" ht="13.8" hidden="false" customHeight="false" outlineLevel="0" collapsed="false">
      <c r="A94" s="6"/>
      <c r="B94" s="6"/>
      <c r="C94" s="6"/>
      <c r="D94" s="6"/>
      <c r="E94" s="6" t="s">
        <v>100</v>
      </c>
      <c r="F94" s="6"/>
      <c r="G94" s="15" t="n">
        <v>0</v>
      </c>
      <c r="H94" s="16"/>
      <c r="I94" s="15" t="n">
        <v>0</v>
      </c>
      <c r="J94" s="17" t="str">
        <f aca="false">IF(G94,COUNT(G$3:G94),"")</f>
        <v/>
      </c>
    </row>
    <row r="95" customFormat="false" ht="13.8" hidden="false" customHeight="false" outlineLevel="0" collapsed="false">
      <c r="A95" s="6"/>
      <c r="B95" s="6"/>
      <c r="C95" s="6"/>
      <c r="D95" s="6"/>
      <c r="E95" s="6" t="s">
        <v>101</v>
      </c>
      <c r="F95" s="6"/>
      <c r="G95" s="18" t="n">
        <v>164.81</v>
      </c>
      <c r="H95" s="16"/>
      <c r="I95" s="18" t="n">
        <v>549</v>
      </c>
      <c r="J95" s="17" t="n">
        <f aca="false">IF(G95,COUNT(G$3:G95),"")</f>
        <v>76</v>
      </c>
    </row>
    <row r="96" customFormat="false" ht="13.8" hidden="false" customHeight="false" outlineLevel="0" collapsed="false">
      <c r="A96" s="6"/>
      <c r="B96" s="6"/>
      <c r="C96" s="6"/>
      <c r="D96" s="6" t="s">
        <v>102</v>
      </c>
      <c r="E96" s="6"/>
      <c r="F96" s="6"/>
      <c r="G96" s="15" t="n">
        <f aca="false">ROUND(SUM(G92:G95),5)</f>
        <v>164.81</v>
      </c>
      <c r="H96" s="16"/>
      <c r="I96" s="15" t="n">
        <f aca="false">ROUND(SUM(I92:I95),5)</f>
        <v>549</v>
      </c>
      <c r="J96" s="17" t="n">
        <f aca="false">IF(G96,COUNT(G$3:G96),"")</f>
        <v>77</v>
      </c>
    </row>
    <row r="97" customFormat="false" ht="13.8" hidden="false" customHeight="false" outlineLevel="0" collapsed="false">
      <c r="A97" s="6"/>
      <c r="B97" s="6"/>
      <c r="C97" s="6"/>
      <c r="D97" s="6" t="s">
        <v>103</v>
      </c>
      <c r="E97" s="6"/>
      <c r="F97" s="6"/>
      <c r="G97" s="15"/>
      <c r="H97" s="16"/>
      <c r="I97" s="15"/>
      <c r="J97" s="17" t="str">
        <f aca="false">IF(G97,COUNT(G$3:G97),"")</f>
        <v/>
      </c>
    </row>
    <row r="98" customFormat="false" ht="13.8" hidden="false" customHeight="false" outlineLevel="0" collapsed="false">
      <c r="A98" s="6"/>
      <c r="B98" s="6"/>
      <c r="C98" s="6"/>
      <c r="D98" s="6"/>
      <c r="E98" s="6" t="s">
        <v>104</v>
      </c>
      <c r="F98" s="6"/>
      <c r="G98" s="15" t="n">
        <v>0</v>
      </c>
      <c r="H98" s="16"/>
      <c r="I98" s="15" t="n">
        <v>0</v>
      </c>
      <c r="J98" s="17" t="str">
        <f aca="false">IF(G98,COUNT(G$3:G98),"")</f>
        <v/>
      </c>
    </row>
    <row r="99" customFormat="false" ht="13.8" hidden="false" customHeight="false" outlineLevel="0" collapsed="false">
      <c r="A99" s="6"/>
      <c r="B99" s="6"/>
      <c r="C99" s="6"/>
      <c r="D99" s="6"/>
      <c r="E99" s="6" t="s">
        <v>105</v>
      </c>
      <c r="F99" s="6"/>
      <c r="G99" s="15" t="n">
        <v>0</v>
      </c>
      <c r="H99" s="16"/>
      <c r="I99" s="15" t="n">
        <v>0</v>
      </c>
      <c r="J99" s="17" t="str">
        <f aca="false">IF(G99,COUNT(G$3:G99),"")</f>
        <v/>
      </c>
    </row>
    <row r="100" customFormat="false" ht="13.8" hidden="false" customHeight="false" outlineLevel="0" collapsed="false">
      <c r="A100" s="6"/>
      <c r="B100" s="6"/>
      <c r="C100" s="6"/>
      <c r="D100" s="6"/>
      <c r="E100" s="6" t="s">
        <v>106</v>
      </c>
      <c r="F100" s="6"/>
      <c r="G100" s="15" t="n">
        <v>0</v>
      </c>
      <c r="H100" s="16"/>
      <c r="I100" s="15" t="n">
        <v>0</v>
      </c>
      <c r="J100" s="17" t="str">
        <f aca="false">IF(G100,COUNT(G$3:G100),"")</f>
        <v/>
      </c>
    </row>
    <row r="101" customFormat="false" ht="13.8" hidden="false" customHeight="false" outlineLevel="0" collapsed="false">
      <c r="A101" s="6"/>
      <c r="B101" s="6"/>
      <c r="C101" s="6"/>
      <c r="D101" s="6"/>
      <c r="E101" s="6" t="s">
        <v>107</v>
      </c>
      <c r="F101" s="6"/>
      <c r="G101" s="15" t="n">
        <v>387</v>
      </c>
      <c r="H101" s="16"/>
      <c r="I101" s="15" t="n">
        <v>90</v>
      </c>
      <c r="J101" s="17" t="n">
        <f aca="false">IF(G101,COUNT(G$3:G101),"")</f>
        <v>81</v>
      </c>
    </row>
    <row r="102" customFormat="false" ht="23.85" hidden="false" customHeight="false" outlineLevel="0" collapsed="false">
      <c r="A102" s="6"/>
      <c r="B102" s="6"/>
      <c r="C102" s="6"/>
      <c r="D102" s="6"/>
      <c r="E102" s="6" t="s">
        <v>108</v>
      </c>
      <c r="F102" s="6"/>
      <c r="G102" s="15" t="n">
        <v>0</v>
      </c>
      <c r="H102" s="16"/>
      <c r="I102" s="15" t="n">
        <v>800</v>
      </c>
      <c r="J102" s="17" t="str">
        <f aca="false">IF(G102,COUNT(G$3:G102),"")</f>
        <v/>
      </c>
      <c r="K102" s="5" t="s">
        <v>109</v>
      </c>
    </row>
    <row r="103" customFormat="false" ht="13.8" hidden="false" customHeight="false" outlineLevel="0" collapsed="false">
      <c r="A103" s="6"/>
      <c r="B103" s="6"/>
      <c r="C103" s="6"/>
      <c r="D103" s="6"/>
      <c r="E103" s="6" t="s">
        <v>110</v>
      </c>
      <c r="F103" s="6"/>
      <c r="G103" s="15" t="n">
        <v>0</v>
      </c>
      <c r="H103" s="16"/>
      <c r="I103" s="15" t="n">
        <v>0</v>
      </c>
      <c r="J103" s="17" t="str">
        <f aca="false">IF(G103,COUNT(G$3:G103),"")</f>
        <v/>
      </c>
    </row>
    <row r="104" customFormat="false" ht="13.8" hidden="false" customHeight="false" outlineLevel="0" collapsed="false">
      <c r="A104" s="6"/>
      <c r="B104" s="6"/>
      <c r="C104" s="6"/>
      <c r="D104" s="6"/>
      <c r="E104" s="6" t="s">
        <v>111</v>
      </c>
      <c r="F104" s="6"/>
      <c r="G104" s="15" t="n">
        <v>0</v>
      </c>
      <c r="H104" s="16"/>
      <c r="I104" s="15" t="n">
        <v>0</v>
      </c>
      <c r="J104" s="17" t="str">
        <f aca="false">IF(G104,COUNT(G$3:G104),"")</f>
        <v/>
      </c>
    </row>
    <row r="105" customFormat="false" ht="13.8" hidden="false" customHeight="false" outlineLevel="0" collapsed="false">
      <c r="A105" s="6"/>
      <c r="B105" s="6"/>
      <c r="C105" s="6"/>
      <c r="D105" s="6"/>
      <c r="E105" s="6" t="s">
        <v>112</v>
      </c>
      <c r="F105" s="6"/>
      <c r="G105" s="18" t="n">
        <v>0</v>
      </c>
      <c r="H105" s="16"/>
      <c r="I105" s="18" t="n">
        <v>400</v>
      </c>
      <c r="J105" s="17" t="str">
        <f aca="false">IF(G105,COUNT(G$3:G105),"")</f>
        <v/>
      </c>
    </row>
    <row r="106" customFormat="false" ht="13.8" hidden="false" customHeight="false" outlineLevel="0" collapsed="false">
      <c r="A106" s="6"/>
      <c r="B106" s="6"/>
      <c r="C106" s="6"/>
      <c r="D106" s="6" t="s">
        <v>113</v>
      </c>
      <c r="E106" s="6"/>
      <c r="F106" s="6"/>
      <c r="G106" s="15" t="n">
        <f aca="false">ROUND(SUM(G97:G105),5)</f>
        <v>387</v>
      </c>
      <c r="H106" s="16"/>
      <c r="I106" s="15" t="n">
        <f aca="false">ROUND(SUM(I97:I105),5)</f>
        <v>1290</v>
      </c>
      <c r="J106" s="17" t="n">
        <f aca="false">IF(G106,COUNT(G$3:G106),"")</f>
        <v>86</v>
      </c>
    </row>
    <row r="107" customFormat="false" ht="13.8" hidden="false" customHeight="false" outlineLevel="0" collapsed="false">
      <c r="A107" s="6"/>
      <c r="B107" s="6"/>
      <c r="C107" s="6"/>
      <c r="D107" s="6" t="s">
        <v>114</v>
      </c>
      <c r="E107" s="6"/>
      <c r="F107" s="6"/>
      <c r="G107" s="15"/>
      <c r="H107" s="16"/>
      <c r="I107" s="15"/>
      <c r="J107" s="17" t="str">
        <f aca="false">IF(G107,COUNT(G$3:G107),"")</f>
        <v/>
      </c>
    </row>
    <row r="108" customFormat="false" ht="13.8" hidden="false" customHeight="false" outlineLevel="0" collapsed="false">
      <c r="A108" s="6"/>
      <c r="B108" s="6"/>
      <c r="C108" s="6"/>
      <c r="D108" s="6"/>
      <c r="E108" s="6" t="s">
        <v>115</v>
      </c>
      <c r="F108" s="6"/>
      <c r="G108" s="15" t="n">
        <v>0</v>
      </c>
      <c r="H108" s="16"/>
      <c r="I108" s="15" t="n">
        <v>0</v>
      </c>
      <c r="J108" s="17" t="str">
        <f aca="false">IF(G108,COUNT(G$3:G108),"")</f>
        <v/>
      </c>
    </row>
    <row r="109" customFormat="false" ht="13.8" hidden="false" customHeight="false" outlineLevel="0" collapsed="false">
      <c r="A109" s="6"/>
      <c r="B109" s="6"/>
      <c r="C109" s="6"/>
      <c r="D109" s="6"/>
      <c r="E109" s="6" t="s">
        <v>116</v>
      </c>
      <c r="F109" s="6"/>
      <c r="G109" s="15" t="n">
        <v>0</v>
      </c>
      <c r="H109" s="16"/>
      <c r="I109" s="15" t="n">
        <v>25</v>
      </c>
      <c r="J109" s="17" t="str">
        <f aca="false">IF(G109,COUNT(G$3:G109),"")</f>
        <v/>
      </c>
    </row>
    <row r="110" customFormat="false" ht="13.8" hidden="false" customHeight="false" outlineLevel="0" collapsed="false">
      <c r="A110" s="6"/>
      <c r="B110" s="6"/>
      <c r="C110" s="6"/>
      <c r="D110" s="6"/>
      <c r="E110" s="6" t="s">
        <v>117</v>
      </c>
      <c r="F110" s="6"/>
      <c r="G110" s="15" t="n">
        <v>0</v>
      </c>
      <c r="H110" s="16"/>
      <c r="I110" s="15" t="n">
        <v>0</v>
      </c>
      <c r="J110" s="17" t="str">
        <f aca="false">IF(G110,COUNT(G$3:G110),"")</f>
        <v/>
      </c>
    </row>
    <row r="111" customFormat="false" ht="13.8" hidden="false" customHeight="false" outlineLevel="0" collapsed="false">
      <c r="A111" s="6"/>
      <c r="B111" s="6"/>
      <c r="C111" s="6"/>
      <c r="D111" s="6"/>
      <c r="E111" s="6" t="s">
        <v>118</v>
      </c>
      <c r="F111" s="6"/>
      <c r="G111" s="19" t="n">
        <v>110.83</v>
      </c>
      <c r="H111" s="16"/>
      <c r="I111" s="19" t="n">
        <v>0</v>
      </c>
      <c r="J111" s="17" t="n">
        <f aca="false">IF(G111,COUNT(G$3:G111),"")</f>
        <v>90</v>
      </c>
    </row>
    <row r="112" customFormat="false" ht="13.8" hidden="false" customHeight="false" outlineLevel="0" collapsed="false">
      <c r="A112" s="6"/>
      <c r="B112" s="6"/>
      <c r="C112" s="6"/>
      <c r="D112" s="6" t="s">
        <v>119</v>
      </c>
      <c r="E112" s="6"/>
      <c r="F112" s="6"/>
      <c r="G112" s="20" t="n">
        <f aca="false">ROUND(SUM(G107:G111),5)</f>
        <v>110.83</v>
      </c>
      <c r="H112" s="16"/>
      <c r="I112" s="20" t="n">
        <f aca="false">ROUND(SUM(I107:I111),5)</f>
        <v>25</v>
      </c>
      <c r="J112" s="17" t="n">
        <f aca="false">IF(G112,COUNT(G$3:G112),"")</f>
        <v>91</v>
      </c>
    </row>
    <row r="113" customFormat="false" ht="13.8" hidden="false" customHeight="false" outlineLevel="0" collapsed="false">
      <c r="A113" s="6"/>
      <c r="B113" s="6"/>
      <c r="C113" s="6" t="s">
        <v>120</v>
      </c>
      <c r="D113" s="6"/>
      <c r="E113" s="6"/>
      <c r="F113" s="6"/>
      <c r="G113" s="21" t="n">
        <f aca="false">ROUND(G25+G36+G41+G44+G49+G55+G60+G65+G77+G91+G96+G106+G112,5)</f>
        <v>34467.53</v>
      </c>
      <c r="H113" s="16"/>
      <c r="I113" s="21" t="n">
        <f aca="false">ROUND(I25+I36+I41+I44+I49+I55+I60+I65+I77+I91+I96+I106+I112,5)</f>
        <v>37090.98</v>
      </c>
      <c r="J113" s="17" t="n">
        <f aca="false">IF(G113,COUNT(G$3:G113),"")</f>
        <v>92</v>
      </c>
    </row>
    <row r="114" customFormat="false" ht="13.8" hidden="false" customHeight="false" outlineLevel="0" collapsed="false">
      <c r="A114" s="6" t="s">
        <v>121</v>
      </c>
      <c r="B114" s="6"/>
      <c r="C114" s="6"/>
      <c r="D114" s="6"/>
      <c r="E114" s="6"/>
      <c r="F114" s="6"/>
      <c r="G114" s="15" t="n">
        <f aca="false">ROUND(G3+G24-G113,5)</f>
        <v>12827.8</v>
      </c>
      <c r="H114" s="16"/>
      <c r="I114" s="15" t="n">
        <f aca="false">ROUND(I3+I24-I113,5)</f>
        <v>9752.37</v>
      </c>
      <c r="J114" s="17" t="n">
        <f aca="false">IF(G114,COUNT(G$3:G114),"")</f>
        <v>93</v>
      </c>
    </row>
    <row r="115" customFormat="false" ht="13.8" hidden="false" customHeight="false" outlineLevel="0" collapsed="false">
      <c r="A115" s="6" t="s">
        <v>122</v>
      </c>
      <c r="B115" s="6"/>
      <c r="C115" s="6"/>
      <c r="D115" s="6"/>
      <c r="E115" s="6"/>
      <c r="F115" s="6"/>
      <c r="G115" s="15"/>
      <c r="H115" s="16"/>
      <c r="I115" s="15"/>
      <c r="J115" s="17" t="str">
        <f aca="false">IF(G115,COUNT(G$3:G115),"")</f>
        <v/>
      </c>
    </row>
    <row r="116" customFormat="false" ht="13.8" hidden="false" customHeight="false" outlineLevel="0" collapsed="false">
      <c r="A116" s="6"/>
      <c r="B116" s="6" t="s">
        <v>123</v>
      </c>
      <c r="C116" s="6"/>
      <c r="D116" s="6"/>
      <c r="E116" s="6"/>
      <c r="F116" s="6"/>
      <c r="G116" s="15"/>
      <c r="H116" s="16"/>
      <c r="I116" s="15"/>
      <c r="J116" s="17" t="str">
        <f aca="false">IF(G116,COUNT(G$3:G116),"")</f>
        <v/>
      </c>
    </row>
    <row r="117" customFormat="false" ht="13.8" hidden="false" customHeight="false" outlineLevel="0" collapsed="false">
      <c r="A117" s="6"/>
      <c r="B117" s="6"/>
      <c r="C117" s="6" t="s">
        <v>124</v>
      </c>
      <c r="D117" s="6"/>
      <c r="E117" s="6"/>
      <c r="F117" s="6"/>
      <c r="G117" s="15"/>
      <c r="H117" s="16"/>
      <c r="I117" s="15"/>
      <c r="J117" s="17" t="str">
        <f aca="false">IF(G117,COUNT(G$3:G117),"")</f>
        <v/>
      </c>
    </row>
    <row r="118" customFormat="false" ht="13.8" hidden="false" customHeight="false" outlineLevel="0" collapsed="false">
      <c r="A118" s="6"/>
      <c r="B118" s="6"/>
      <c r="C118" s="6"/>
      <c r="D118" s="6" t="s">
        <v>125</v>
      </c>
      <c r="E118" s="6"/>
      <c r="F118" s="6"/>
      <c r="G118" s="15" t="n">
        <v>2610</v>
      </c>
      <c r="H118" s="16"/>
      <c r="I118" s="15"/>
      <c r="J118" s="17" t="n">
        <f aca="false">IF(G118,COUNT(G$3:G118),"")</f>
        <v>94</v>
      </c>
    </row>
    <row r="119" customFormat="false" ht="13.8" hidden="false" customHeight="false" outlineLevel="0" collapsed="false">
      <c r="A119" s="6"/>
      <c r="B119" s="6"/>
      <c r="C119" s="6"/>
      <c r="D119" s="6" t="s">
        <v>126</v>
      </c>
      <c r="E119" s="6"/>
      <c r="F119" s="6"/>
      <c r="G119" s="15" t="n">
        <v>2610</v>
      </c>
      <c r="H119" s="16"/>
      <c r="I119" s="15"/>
      <c r="J119" s="17" t="n">
        <f aca="false">IF(G119,COUNT(G$3:G119),"")</f>
        <v>95</v>
      </c>
    </row>
    <row r="120" customFormat="false" ht="13.8" hidden="false" customHeight="false" outlineLevel="0" collapsed="false">
      <c r="A120" s="6"/>
      <c r="B120" s="6"/>
      <c r="C120" s="6"/>
      <c r="D120" s="6" t="s">
        <v>127</v>
      </c>
      <c r="E120" s="6"/>
      <c r="F120" s="6"/>
      <c r="G120" s="15" t="n">
        <v>20</v>
      </c>
      <c r="H120" s="16"/>
      <c r="I120" s="15"/>
      <c r="J120" s="17" t="n">
        <f aca="false">IF(G120,COUNT(G$3:G120),"")</f>
        <v>96</v>
      </c>
    </row>
    <row r="121" customFormat="false" ht="13.8" hidden="false" customHeight="false" outlineLevel="0" collapsed="false">
      <c r="A121" s="6"/>
      <c r="B121" s="6"/>
      <c r="C121" s="6"/>
      <c r="D121" s="6" t="s">
        <v>128</v>
      </c>
      <c r="E121" s="6"/>
      <c r="F121" s="6"/>
      <c r="G121" s="15" t="n">
        <v>10125</v>
      </c>
      <c r="H121" s="16"/>
      <c r="I121" s="15"/>
      <c r="J121" s="17" t="n">
        <f aca="false">IF(G121,COUNT(G$3:G121),"")</f>
        <v>97</v>
      </c>
    </row>
    <row r="122" customFormat="false" ht="13.8" hidden="false" customHeight="false" outlineLevel="0" collapsed="false">
      <c r="A122" s="6"/>
      <c r="B122" s="6"/>
      <c r="C122" s="6"/>
      <c r="D122" s="6" t="s">
        <v>129</v>
      </c>
      <c r="E122" s="6"/>
      <c r="F122" s="6"/>
      <c r="G122" s="15" t="n">
        <v>96.53</v>
      </c>
      <c r="H122" s="16"/>
      <c r="I122" s="15"/>
      <c r="J122" s="17" t="n">
        <f aca="false">IF(G122,COUNT(G$3:G122),"")</f>
        <v>98</v>
      </c>
    </row>
    <row r="123" customFormat="false" ht="13.8" hidden="false" customHeight="false" outlineLevel="0" collapsed="false">
      <c r="A123" s="6"/>
      <c r="B123" s="6"/>
      <c r="C123" s="6"/>
      <c r="D123" s="6" t="s">
        <v>130</v>
      </c>
      <c r="E123" s="6"/>
      <c r="F123" s="6"/>
      <c r="G123" s="15" t="n">
        <v>600</v>
      </c>
      <c r="H123" s="16"/>
      <c r="I123" s="15"/>
      <c r="J123" s="17" t="n">
        <f aca="false">IF(G123,COUNT(G$3:G123),"")</f>
        <v>99</v>
      </c>
    </row>
    <row r="124" customFormat="false" ht="13.8" hidden="false" customHeight="false" outlineLevel="0" collapsed="false">
      <c r="A124" s="6"/>
      <c r="B124" s="6"/>
      <c r="C124" s="6"/>
      <c r="D124" s="6" t="s">
        <v>131</v>
      </c>
      <c r="E124" s="6"/>
      <c r="F124" s="6"/>
      <c r="G124" s="15" t="n">
        <v>100</v>
      </c>
      <c r="H124" s="16"/>
      <c r="I124" s="15"/>
      <c r="J124" s="17" t="n">
        <f aca="false">IF(G124,COUNT(G$3:G124),"")</f>
        <v>100</v>
      </c>
    </row>
    <row r="125" customFormat="false" ht="13.8" hidden="false" customHeight="false" outlineLevel="0" collapsed="false">
      <c r="A125" s="6"/>
      <c r="B125" s="6"/>
      <c r="C125" s="6"/>
      <c r="D125" s="6" t="s">
        <v>132</v>
      </c>
      <c r="E125" s="6"/>
      <c r="F125" s="6"/>
      <c r="G125" s="19" t="n">
        <v>120.43</v>
      </c>
      <c r="H125" s="16"/>
      <c r="I125" s="15"/>
      <c r="J125" s="17" t="n">
        <f aca="false">IF(G125,COUNT(G$3:G125),"")</f>
        <v>101</v>
      </c>
    </row>
    <row r="126" customFormat="false" ht="13.8" hidden="false" customHeight="false" outlineLevel="0" collapsed="false">
      <c r="A126" s="6"/>
      <c r="B126" s="6"/>
      <c r="C126" s="6" t="s">
        <v>133</v>
      </c>
      <c r="D126" s="6"/>
      <c r="E126" s="6"/>
      <c r="F126" s="6"/>
      <c r="G126" s="21" t="n">
        <f aca="false">ROUND(SUM(G117:G125),5)</f>
        <v>16281.96</v>
      </c>
      <c r="H126" s="16"/>
      <c r="I126" s="15"/>
      <c r="J126" s="17" t="n">
        <f aca="false">IF(G126,COUNT(G$3:G126),"")</f>
        <v>102</v>
      </c>
    </row>
    <row r="127" customFormat="false" ht="13.8" hidden="false" customHeight="false" outlineLevel="0" collapsed="false">
      <c r="A127" s="6"/>
      <c r="B127" s="6" t="s">
        <v>134</v>
      </c>
      <c r="C127" s="6"/>
      <c r="D127" s="6"/>
      <c r="E127" s="6"/>
      <c r="F127" s="6"/>
      <c r="G127" s="15" t="n">
        <f aca="false">ROUND(G116+G126,5)</f>
        <v>16281.96</v>
      </c>
      <c r="H127" s="16"/>
      <c r="I127" s="15"/>
      <c r="J127" s="17" t="n">
        <f aca="false">IF(G127,COUNT(G$3:G127),"")</f>
        <v>103</v>
      </c>
    </row>
    <row r="128" customFormat="false" ht="13.8" hidden="false" customHeight="false" outlineLevel="0" collapsed="false">
      <c r="A128" s="6"/>
      <c r="B128" s="6" t="s">
        <v>135</v>
      </c>
      <c r="C128" s="6"/>
      <c r="D128" s="6"/>
      <c r="E128" s="6"/>
      <c r="F128" s="6"/>
      <c r="G128" s="15"/>
      <c r="H128" s="16"/>
      <c r="I128" s="15"/>
      <c r="J128" s="17" t="str">
        <f aca="false">IF(G128,COUNT(G$3:G128),"")</f>
        <v/>
      </c>
    </row>
    <row r="129" customFormat="false" ht="13.8" hidden="false" customHeight="false" outlineLevel="0" collapsed="false">
      <c r="A129" s="6"/>
      <c r="B129" s="6"/>
      <c r="C129" s="6" t="s">
        <v>136</v>
      </c>
      <c r="D129" s="6"/>
      <c r="E129" s="6"/>
      <c r="F129" s="6"/>
      <c r="G129" s="15"/>
      <c r="H129" s="16"/>
      <c r="I129" s="15"/>
      <c r="J129" s="17" t="str">
        <f aca="false">IF(G129,COUNT(G$3:G129),"")</f>
        <v/>
      </c>
    </row>
    <row r="130" customFormat="false" ht="13.8" hidden="false" customHeight="false" outlineLevel="0" collapsed="false">
      <c r="A130" s="6"/>
      <c r="B130" s="6"/>
      <c r="C130" s="6"/>
      <c r="D130" s="6" t="s">
        <v>137</v>
      </c>
      <c r="E130" s="6"/>
      <c r="F130" s="6"/>
      <c r="G130" s="15"/>
      <c r="H130" s="16"/>
      <c r="I130" s="15"/>
      <c r="J130" s="17" t="str">
        <f aca="false">IF(G130,COUNT(G$3:G130),"")</f>
        <v/>
      </c>
    </row>
    <row r="131" customFormat="false" ht="13.8" hidden="false" customHeight="false" outlineLevel="0" collapsed="false">
      <c r="A131" s="6"/>
      <c r="B131" s="6"/>
      <c r="C131" s="6"/>
      <c r="D131" s="6"/>
      <c r="E131" s="6" t="s">
        <v>125</v>
      </c>
      <c r="F131" s="6"/>
      <c r="G131" s="15" t="n">
        <v>2610</v>
      </c>
      <c r="H131" s="16"/>
      <c r="I131" s="15"/>
      <c r="J131" s="17" t="n">
        <f aca="false">IF(G131,COUNT(G$3:G131),"")</f>
        <v>104</v>
      </c>
    </row>
    <row r="132" customFormat="false" ht="13.8" hidden="false" customHeight="false" outlineLevel="0" collapsed="false">
      <c r="A132" s="6"/>
      <c r="B132" s="6"/>
      <c r="C132" s="6"/>
      <c r="D132" s="6"/>
      <c r="E132" s="6" t="s">
        <v>126</v>
      </c>
      <c r="F132" s="6"/>
      <c r="G132" s="18" t="n">
        <v>2610</v>
      </c>
      <c r="H132" s="16"/>
      <c r="I132" s="15"/>
      <c r="J132" s="17" t="n">
        <f aca="false">IF(G132,COUNT(G$3:G132),"")</f>
        <v>105</v>
      </c>
    </row>
    <row r="133" customFormat="false" ht="13.8" hidden="false" customHeight="false" outlineLevel="0" collapsed="false">
      <c r="A133" s="6"/>
      <c r="B133" s="6"/>
      <c r="C133" s="6"/>
      <c r="D133" s="6" t="s">
        <v>138</v>
      </c>
      <c r="E133" s="6"/>
      <c r="F133" s="6"/>
      <c r="G133" s="15" t="n">
        <f aca="false">ROUND(SUM(G130:G132),5)</f>
        <v>5220</v>
      </c>
      <c r="H133" s="16"/>
      <c r="I133" s="15"/>
      <c r="J133" s="17" t="n">
        <f aca="false">IF(G133,COUNT(G$3:G133),"")</f>
        <v>106</v>
      </c>
    </row>
    <row r="134" customFormat="false" ht="13.8" hidden="false" customHeight="false" outlineLevel="0" collapsed="false">
      <c r="A134" s="6"/>
      <c r="B134" s="6"/>
      <c r="C134" s="6"/>
      <c r="D134" s="6" t="s">
        <v>139</v>
      </c>
      <c r="E134" s="6"/>
      <c r="F134" s="6"/>
      <c r="G134" s="15" t="n">
        <v>27.2</v>
      </c>
      <c r="H134" s="16"/>
      <c r="I134" s="15"/>
      <c r="J134" s="17" t="n">
        <f aca="false">IF(G134,COUNT(G$3:G134),"")</f>
        <v>107</v>
      </c>
    </row>
    <row r="135" customFormat="false" ht="13.8" hidden="false" customHeight="false" outlineLevel="0" collapsed="false">
      <c r="A135" s="6"/>
      <c r="B135" s="6"/>
      <c r="C135" s="6"/>
      <c r="D135" s="6" t="s">
        <v>128</v>
      </c>
      <c r="E135" s="6"/>
      <c r="F135" s="6"/>
      <c r="G135" s="15" t="n">
        <v>18979.04</v>
      </c>
      <c r="H135" s="16"/>
      <c r="I135" s="15"/>
      <c r="J135" s="17" t="n">
        <f aca="false">IF(G135,COUNT(G$3:G135),"")</f>
        <v>108</v>
      </c>
    </row>
    <row r="136" customFormat="false" ht="13.8" hidden="false" customHeight="false" outlineLevel="0" collapsed="false">
      <c r="A136" s="6"/>
      <c r="B136" s="6"/>
      <c r="C136" s="6"/>
      <c r="D136" s="6" t="s">
        <v>140</v>
      </c>
      <c r="E136" s="6"/>
      <c r="F136" s="6"/>
      <c r="G136" s="15" t="n">
        <v>1046</v>
      </c>
      <c r="H136" s="16"/>
      <c r="I136" s="15"/>
      <c r="J136" s="17" t="n">
        <f aca="false">IF(G136,COUNT(G$3:G136),"")</f>
        <v>109</v>
      </c>
    </row>
    <row r="137" customFormat="false" ht="13.8" hidden="false" customHeight="false" outlineLevel="0" collapsed="false">
      <c r="A137" s="6"/>
      <c r="B137" s="6"/>
      <c r="C137" s="6"/>
      <c r="D137" s="6" t="s">
        <v>141</v>
      </c>
      <c r="E137" s="6"/>
      <c r="F137" s="6"/>
      <c r="G137" s="19" t="n">
        <v>457.43</v>
      </c>
      <c r="H137" s="16"/>
      <c r="I137" s="15"/>
      <c r="J137" s="17" t="n">
        <f aca="false">IF(G137,COUNT(G$3:G137),"")</f>
        <v>110</v>
      </c>
    </row>
    <row r="138" customFormat="false" ht="13.8" hidden="false" customHeight="false" outlineLevel="0" collapsed="false">
      <c r="A138" s="6"/>
      <c r="B138" s="6"/>
      <c r="C138" s="6" t="s">
        <v>142</v>
      </c>
      <c r="D138" s="6"/>
      <c r="E138" s="6"/>
      <c r="F138" s="6"/>
      <c r="G138" s="20" t="n">
        <f aca="false">ROUND(G129+SUM(G133:G137),5)</f>
        <v>25729.67</v>
      </c>
      <c r="H138" s="16"/>
      <c r="I138" s="15"/>
      <c r="J138" s="17" t="n">
        <f aca="false">IF(G138,COUNT(G$3:G138),"")</f>
        <v>111</v>
      </c>
    </row>
    <row r="139" customFormat="false" ht="13.8" hidden="false" customHeight="false" outlineLevel="0" collapsed="false">
      <c r="A139" s="6"/>
      <c r="B139" s="6" t="s">
        <v>143</v>
      </c>
      <c r="C139" s="6"/>
      <c r="D139" s="6"/>
      <c r="E139" s="6"/>
      <c r="F139" s="6"/>
      <c r="G139" s="20" t="n">
        <f aca="false">ROUND(G128+G138,5)</f>
        <v>25729.67</v>
      </c>
      <c r="H139" s="16"/>
      <c r="I139" s="15"/>
      <c r="J139" s="17" t="n">
        <f aca="false">IF(G139,COUNT(G$3:G139),"")</f>
        <v>112</v>
      </c>
    </row>
    <row r="140" customFormat="false" ht="13.8" hidden="false" customHeight="false" outlineLevel="0" collapsed="false">
      <c r="A140" s="6" t="s">
        <v>144</v>
      </c>
      <c r="B140" s="6"/>
      <c r="C140" s="6"/>
      <c r="D140" s="6"/>
      <c r="E140" s="6"/>
      <c r="F140" s="6"/>
      <c r="G140" s="20" t="n">
        <f aca="false">ROUND(G115+G127-G139,5)</f>
        <v>-9447.71</v>
      </c>
      <c r="H140" s="16"/>
      <c r="I140" s="19"/>
      <c r="J140" s="17" t="n">
        <f aca="false">IF(G140,COUNT(G$3:G140),"")</f>
        <v>113</v>
      </c>
    </row>
    <row r="141" s="3" customFormat="true" ht="12.8" hidden="false" customHeight="false" outlineLevel="0" collapsed="false">
      <c r="A141" s="6"/>
      <c r="B141" s="6"/>
      <c r="C141" s="6"/>
      <c r="D141" s="6"/>
      <c r="E141" s="6"/>
      <c r="F141" s="6"/>
      <c r="G141" s="22" t="n">
        <f aca="false">ROUND(G114+G140,5)</f>
        <v>3380.09</v>
      </c>
      <c r="H141" s="6"/>
      <c r="I141" s="22" t="n">
        <f aca="false">ROUND(I114+I140,5)</f>
        <v>9752.37</v>
      </c>
      <c r="J141" s="17" t="n">
        <f aca="false">IF(G141,COUNT(G$3:G141),"")</f>
        <v>114</v>
      </c>
      <c r="K141" s="23"/>
    </row>
  </sheetData>
  <printOptions headings="false" gridLines="false" gridLinesSet="true" horizontalCentered="false" verticalCentered="false"/>
  <pageMargins left="0.3" right="0.3" top="0.75" bottom="0.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11:36 AM
 05/06/20
 Cash Basis&amp;C&amp;"Arial,Bold"&amp;12 ST MATTHEW EVANGELICAL LUTHERAN CHURCH
&amp;14 Profit &amp;&amp; Loss Budget vs. Actual
&amp;10 April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2020-05-06T16:36:22Z</dcterms:created>
  <dc:creator>Sue Stillman</dc:creator>
  <dc:description/>
  <dc:language>en-US</dc:language>
  <cp:lastModifiedBy/>
  <cp:lastPrinted>2020-05-06T18:31:16Z</cp:lastPrinted>
  <dcterms:modified xsi:type="dcterms:W3CDTF">2020-05-11T16:38:57Z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