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w\Desktop\"/>
    </mc:Choice>
  </mc:AlternateContent>
  <bookViews>
    <workbookView xWindow="240" yWindow="75" windowWidth="11355" windowHeight="6660" activeTab="4"/>
  </bookViews>
  <sheets>
    <sheet name="control sheet" sheetId="23" r:id="rId1"/>
    <sheet name="control sheet (2)" sheetId="25" r:id="rId2"/>
    <sheet name="control sheet (3)" sheetId="27" r:id="rId3"/>
    <sheet name="control sheet (4)" sheetId="28" r:id="rId4"/>
    <sheet name="Check Disb." sheetId="15" r:id="rId5"/>
  </sheets>
  <calcPr calcId="152511"/>
</workbook>
</file>

<file path=xl/calcChain.xml><?xml version="1.0" encoding="utf-8"?>
<calcChain xmlns="http://schemas.openxmlformats.org/spreadsheetml/2006/main">
  <c r="D15" i="27" l="1"/>
  <c r="I8" i="27" l="1"/>
  <c r="I13" i="27"/>
  <c r="F13" i="27"/>
  <c r="F11" i="27"/>
  <c r="F10" i="27"/>
  <c r="F8" i="27"/>
  <c r="J8" i="25"/>
  <c r="K8" i="25" s="1"/>
  <c r="L8" i="25" s="1"/>
  <c r="M8" i="25" s="1"/>
  <c r="J10" i="25"/>
  <c r="K10" i="25" s="1"/>
  <c r="L10" i="25" s="1"/>
  <c r="M10" i="25" s="1"/>
  <c r="J11" i="25"/>
  <c r="K11" i="25" s="1"/>
  <c r="L11" i="25" s="1"/>
  <c r="M11" i="25" s="1"/>
  <c r="J13" i="25"/>
  <c r="K13" i="25" s="1"/>
  <c r="L13" i="25" s="1"/>
  <c r="M13" i="25" s="1"/>
</calcChain>
</file>

<file path=xl/sharedStrings.xml><?xml version="1.0" encoding="utf-8"?>
<sst xmlns="http://schemas.openxmlformats.org/spreadsheetml/2006/main" count="140" uniqueCount="86">
  <si>
    <t>Payee</t>
  </si>
  <si>
    <t>Date</t>
  </si>
  <si>
    <t>Account Title</t>
  </si>
  <si>
    <t>Debit</t>
  </si>
  <si>
    <t>Credit</t>
  </si>
  <si>
    <t>MFO/PAP</t>
  </si>
  <si>
    <t>DISBURSEMENT DETAILS</t>
  </si>
  <si>
    <t>VOUCHER NUMBER</t>
  </si>
  <si>
    <t>Payroll Number</t>
  </si>
  <si>
    <t>DATE</t>
  </si>
  <si>
    <t>PAYEE</t>
  </si>
  <si>
    <t>PARTICULARS</t>
  </si>
  <si>
    <t>TAX</t>
  </si>
  <si>
    <t>SSS</t>
  </si>
  <si>
    <t>Tution</t>
  </si>
  <si>
    <t>Overpayment</t>
  </si>
  <si>
    <t>Retention</t>
  </si>
  <si>
    <t>AMOUNT (Payment)</t>
  </si>
  <si>
    <t>ORS NUMBER</t>
  </si>
  <si>
    <t>ALLOTMENT CLASS</t>
  </si>
  <si>
    <t>RESPONSIBILITY CENTER</t>
  </si>
  <si>
    <t>PROGRAM TITLE</t>
  </si>
  <si>
    <t>UACS</t>
  </si>
  <si>
    <t>AMOUNT</t>
  </si>
  <si>
    <t>MODE OF PAYMENT</t>
  </si>
  <si>
    <t>REFERENCE</t>
  </si>
  <si>
    <t>REMARKS</t>
  </si>
  <si>
    <t>INC-17-07-0260</t>
  </si>
  <si>
    <t>University of Eastern Philippines</t>
  </si>
  <si>
    <t>BIR remittance as of June, 2017</t>
  </si>
  <si>
    <t>MOOE</t>
  </si>
  <si>
    <t>PETRON</t>
  </si>
  <si>
    <t>50203090 00</t>
  </si>
  <si>
    <t>Pre-audit</t>
  </si>
  <si>
    <t>INC-17-07-0261</t>
  </si>
  <si>
    <t>BIR remittance as of June, 2017 (VAT)</t>
  </si>
  <si>
    <t>50204020 00</t>
  </si>
  <si>
    <t>INC-17-07-0262</t>
  </si>
  <si>
    <t>Mikaela Enterprises</t>
  </si>
  <si>
    <t>Payment of supplies used at ASBA office</t>
  </si>
  <si>
    <t>2017-06-1288</t>
  </si>
  <si>
    <t>ASBA</t>
  </si>
  <si>
    <t>STO</t>
  </si>
  <si>
    <t>50203010 00</t>
  </si>
  <si>
    <t>Check Disbursement Journal</t>
  </si>
  <si>
    <t>January 2017</t>
  </si>
  <si>
    <t>Check no.</t>
  </si>
  <si>
    <t>DV no.</t>
  </si>
  <si>
    <t>JEV no.</t>
  </si>
  <si>
    <t>Sundry  Accounts</t>
  </si>
  <si>
    <t>10102020 00</t>
  </si>
  <si>
    <t>1990120 00</t>
  </si>
  <si>
    <t>19901040 00</t>
  </si>
  <si>
    <t>50201010 00</t>
  </si>
  <si>
    <t>50203010  00</t>
  </si>
  <si>
    <t xml:space="preserve">Debit </t>
  </si>
  <si>
    <t>16-12-0606</t>
  </si>
  <si>
    <t>IF-2017-01-00001</t>
  </si>
  <si>
    <t>MA. CRISTITA ABUYOG</t>
  </si>
  <si>
    <t>IF-2017-01-00002</t>
  </si>
  <si>
    <t>IF-2017-01-00003</t>
  </si>
  <si>
    <t>29999990 00</t>
  </si>
  <si>
    <t>17-01-0004</t>
  </si>
  <si>
    <t>IF-2017-01-00004</t>
  </si>
  <si>
    <t>PIO TUAN</t>
  </si>
  <si>
    <t>16-12-0612</t>
  </si>
  <si>
    <t>IF-2017-01-00005</t>
  </si>
  <si>
    <t>JAY AGRIPA</t>
  </si>
  <si>
    <t>50216010 00</t>
  </si>
  <si>
    <t>16-12-0611</t>
  </si>
  <si>
    <t>IF-2017-01-00006</t>
  </si>
  <si>
    <t xml:space="preserve">     </t>
  </si>
  <si>
    <t>IF-2017-01-00007</t>
  </si>
  <si>
    <t>16/01/2017</t>
  </si>
  <si>
    <t>17-01-0009</t>
  </si>
  <si>
    <t>IF-2017-01-00008</t>
  </si>
  <si>
    <t>NORMA DELORINO</t>
  </si>
  <si>
    <t>50203990 00</t>
  </si>
  <si>
    <t>17-01-0006</t>
  </si>
  <si>
    <t>IF-2017-01-00009</t>
  </si>
  <si>
    <t>16-12-0613</t>
  </si>
  <si>
    <t>IF-2017-01-00010</t>
  </si>
  <si>
    <t>18/01/2017</t>
  </si>
  <si>
    <t>17-01-0021</t>
  </si>
  <si>
    <t>IF-2017-01-00011</t>
  </si>
  <si>
    <t>PER BUDGET UTILIZATION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</si>
</sst>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Php&quot;* #,##0.00_);_(&quot;Php&quot;* \(#,##0.00\);_(&quot;Php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10"/>
      <color indexed="8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name val="Cambria"/>
      <family val="1"/>
      <scheme val="major"/>
    </font>
    <font>
      <sz val="16"/>
      <name val="Arial"/>
      <family val="2"/>
    </font>
    <font>
      <sz val="16"/>
      <color theme="0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i/>
      <sz val="14"/>
      <color theme="0"/>
      <name val="Arial"/>
      <family val="2"/>
    </font>
    <font>
      <b/>
      <sz val="9"/>
      <color theme="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C0E1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1" tint="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theme="1" tint="0.249977111117893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>
      <alignment vertical="top"/>
    </xf>
  </cellStyleXfs>
  <cellXfs count="177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7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43" fontId="6" fillId="0" borderId="0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left" vertical="top" wrapText="1"/>
    </xf>
    <xf numFmtId="43" fontId="6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9" fillId="0" borderId="0" xfId="0" applyFont="1" applyFill="1" applyAlignment="1">
      <alignment horizontal="center" vertical="center"/>
    </xf>
    <xf numFmtId="0" fontId="13" fillId="3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6" fillId="0" borderId="27" xfId="3" applyFont="1" applyFill="1" applyBorder="1" applyAlignment="1">
      <alignment horizontal="left" vertical="top" wrapText="1"/>
    </xf>
    <xf numFmtId="43" fontId="6" fillId="0" borderId="27" xfId="1" applyFont="1" applyFill="1" applyBorder="1" applyAlignment="1">
      <alignment vertical="center" wrapText="1"/>
    </xf>
    <xf numFmtId="0" fontId="6" fillId="0" borderId="27" xfId="0" applyFont="1" applyFill="1" applyBorder="1" applyAlignment="1">
      <alignment vertical="center" wrapText="1"/>
    </xf>
    <xf numFmtId="14" fontId="10" fillId="0" borderId="20" xfId="0" applyNumberFormat="1" applyFont="1" applyBorder="1" applyAlignment="1">
      <alignment wrapText="1"/>
    </xf>
    <xf numFmtId="0" fontId="10" fillId="0" borderId="21" xfId="0" applyFont="1" applyBorder="1" applyAlignment="1">
      <alignment wrapText="1"/>
    </xf>
    <xf numFmtId="43" fontId="10" fillId="0" borderId="21" xfId="1" applyFont="1" applyBorder="1" applyAlignment="1">
      <alignment wrapText="1"/>
    </xf>
    <xf numFmtId="164" fontId="10" fillId="0" borderId="21" xfId="0" applyNumberFormat="1" applyFont="1" applyBorder="1" applyAlignment="1">
      <alignment wrapText="1"/>
    </xf>
    <xf numFmtId="0" fontId="0" fillId="0" borderId="22" xfId="0" applyBorder="1" applyAlignment="1">
      <alignment wrapText="1"/>
    </xf>
    <xf numFmtId="14" fontId="10" fillId="0" borderId="23" xfId="0" applyNumberFormat="1" applyFont="1" applyBorder="1" applyAlignment="1">
      <alignment wrapText="1"/>
    </xf>
    <xf numFmtId="43" fontId="10" fillId="0" borderId="24" xfId="1" applyFont="1" applyBorder="1" applyAlignment="1">
      <alignment wrapText="1"/>
    </xf>
    <xf numFmtId="0" fontId="10" fillId="0" borderId="24" xfId="0" applyFont="1" applyBorder="1" applyAlignment="1">
      <alignment wrapText="1"/>
    </xf>
    <xf numFmtId="164" fontId="10" fillId="0" borderId="24" xfId="0" applyNumberFormat="1" applyFont="1" applyBorder="1" applyAlignment="1">
      <alignment wrapText="1"/>
    </xf>
    <xf numFmtId="0" fontId="0" fillId="0" borderId="25" xfId="0" applyBorder="1" applyAlignment="1">
      <alignment wrapText="1"/>
    </xf>
    <xf numFmtId="0" fontId="10" fillId="0" borderId="23" xfId="0" applyFont="1" applyBorder="1" applyAlignment="1">
      <alignment wrapText="1"/>
    </xf>
    <xf numFmtId="0" fontId="7" fillId="0" borderId="27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wrapText="1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" fillId="4" borderId="0" xfId="0" applyFont="1" applyFill="1" applyBorder="1" applyAlignment="1"/>
    <xf numFmtId="0" fontId="0" fillId="3" borderId="0" xfId="0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15" fillId="5" borderId="0" xfId="0" applyFont="1" applyFill="1" applyBorder="1" applyAlignment="1"/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7" fillId="2" borderId="29" xfId="0" applyFont="1" applyFill="1" applyBorder="1" applyAlignment="1">
      <alignment horizontal="center" vertical="center" wrapText="1"/>
    </xf>
    <xf numFmtId="14" fontId="17" fillId="2" borderId="29" xfId="0" applyNumberFormat="1" applyFont="1" applyFill="1" applyBorder="1" applyAlignment="1">
      <alignment horizontal="center" vertical="center" wrapText="1"/>
    </xf>
    <xf numFmtId="43" fontId="17" fillId="2" borderId="29" xfId="1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wrapText="1"/>
    </xf>
    <xf numFmtId="14" fontId="18" fillId="5" borderId="29" xfId="0" applyNumberFormat="1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164" fontId="18" fillId="5" borderId="29" xfId="1" applyNumberFormat="1" applyFont="1" applyFill="1" applyBorder="1" applyAlignment="1">
      <alignment vertical="center" wrapText="1"/>
    </xf>
    <xf numFmtId="43" fontId="18" fillId="5" borderId="29" xfId="1" applyFont="1" applyFill="1" applyBorder="1" applyAlignment="1">
      <alignment vertical="center" wrapText="1"/>
    </xf>
    <xf numFmtId="0" fontId="17" fillId="8" borderId="29" xfId="0" applyFont="1" applyFill="1" applyBorder="1" applyAlignment="1">
      <alignment horizontal="center" vertical="center" wrapText="1"/>
    </xf>
    <xf numFmtId="0" fontId="19" fillId="8" borderId="29" xfId="0" applyFont="1" applyFill="1" applyBorder="1" applyAlignment="1">
      <alignment horizontal="center" wrapText="1"/>
    </xf>
    <xf numFmtId="0" fontId="17" fillId="8" borderId="30" xfId="0" applyFont="1" applyFill="1" applyBorder="1" applyAlignment="1">
      <alignment horizontal="center" vertical="center" wrapText="1"/>
    </xf>
    <xf numFmtId="0" fontId="19" fillId="8" borderId="30" xfId="0" applyFont="1" applyFill="1" applyBorder="1" applyAlignment="1">
      <alignment horizontal="center" wrapText="1"/>
    </xf>
    <xf numFmtId="0" fontId="19" fillId="8" borderId="33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vertical="center"/>
    </xf>
    <xf numFmtId="0" fontId="3" fillId="5" borderId="0" xfId="2" applyFont="1" applyFill="1" applyBorder="1" applyAlignment="1">
      <alignment vertical="center"/>
    </xf>
    <xf numFmtId="0" fontId="3" fillId="5" borderId="0" xfId="3" applyFont="1" applyFill="1" applyBorder="1" applyAlignment="1">
      <alignment horizontal="left" vertical="top"/>
    </xf>
    <xf numFmtId="43" fontId="3" fillId="5" borderId="0" xfId="1" applyFont="1" applyFill="1" applyBorder="1" applyAlignment="1">
      <alignment vertical="center"/>
    </xf>
    <xf numFmtId="0" fontId="19" fillId="8" borderId="29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2" applyFont="1" applyFill="1" applyBorder="1" applyAlignment="1">
      <alignment horizontal="center" vertical="center"/>
    </xf>
    <xf numFmtId="0" fontId="18" fillId="5" borderId="39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2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 vertical="center"/>
    </xf>
    <xf numFmtId="0" fontId="18" fillId="5" borderId="34" xfId="2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5" borderId="42" xfId="0" applyFont="1" applyFill="1" applyBorder="1" applyAlignment="1">
      <alignment horizontal="center" vertical="center"/>
    </xf>
    <xf numFmtId="0" fontId="18" fillId="5" borderId="36" xfId="2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vertical="center"/>
    </xf>
    <xf numFmtId="0" fontId="17" fillId="8" borderId="4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43" fontId="5" fillId="5" borderId="2" xfId="1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/>
    </xf>
    <xf numFmtId="0" fontId="5" fillId="5" borderId="2" xfId="1" applyNumberFormat="1" applyFont="1" applyFill="1" applyBorder="1" applyAlignment="1">
      <alignment horizontal="center" vertical="center" wrapText="1"/>
    </xf>
    <xf numFmtId="0" fontId="19" fillId="8" borderId="30" xfId="0" applyNumberFormat="1" applyFont="1" applyFill="1" applyBorder="1" applyAlignment="1" applyProtection="1">
      <alignment horizontal="center" wrapText="1"/>
      <protection locked="0"/>
    </xf>
    <xf numFmtId="0" fontId="14" fillId="4" borderId="7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 vertical="center"/>
    </xf>
    <xf numFmtId="0" fontId="18" fillId="5" borderId="41" xfId="0" applyFont="1" applyFill="1" applyBorder="1" applyAlignment="1">
      <alignment horizontal="center" vertical="center"/>
    </xf>
    <xf numFmtId="0" fontId="18" fillId="5" borderId="42" xfId="0" applyFont="1" applyFill="1" applyBorder="1" applyAlignment="1">
      <alignment horizontal="center" vertical="center"/>
    </xf>
    <xf numFmtId="0" fontId="18" fillId="5" borderId="43" xfId="0" applyFont="1" applyFill="1" applyBorder="1" applyAlignment="1">
      <alignment horizontal="center" vertical="center"/>
    </xf>
    <xf numFmtId="0" fontId="18" fillId="5" borderId="39" xfId="2" applyFont="1" applyFill="1" applyBorder="1" applyAlignment="1">
      <alignment horizontal="center" vertical="center"/>
    </xf>
    <xf numFmtId="0" fontId="18" fillId="5" borderId="31" xfId="2" applyFont="1" applyFill="1" applyBorder="1" applyAlignment="1">
      <alignment horizontal="center" vertical="center"/>
    </xf>
    <xf numFmtId="0" fontId="18" fillId="5" borderId="40" xfId="2" applyFont="1" applyFill="1" applyBorder="1" applyAlignment="1">
      <alignment horizontal="center" vertical="center"/>
    </xf>
    <xf numFmtId="0" fontId="18" fillId="5" borderId="41" xfId="2" applyFont="1" applyFill="1" applyBorder="1" applyAlignment="1">
      <alignment horizontal="center" vertical="center"/>
    </xf>
    <xf numFmtId="0" fontId="18" fillId="5" borderId="42" xfId="2" applyFont="1" applyFill="1" applyBorder="1" applyAlignment="1">
      <alignment horizontal="center" vertical="center"/>
    </xf>
    <xf numFmtId="0" fontId="18" fillId="5" borderId="32" xfId="2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18" fillId="5" borderId="8" xfId="2" applyFont="1" applyFill="1" applyBorder="1" applyAlignment="1">
      <alignment horizontal="center" vertical="center"/>
    </xf>
    <xf numFmtId="0" fontId="18" fillId="5" borderId="39" xfId="3" applyFont="1" applyFill="1" applyBorder="1" applyAlignment="1">
      <alignment horizontal="center" vertical="center" wrapText="1"/>
    </xf>
    <xf numFmtId="0" fontId="18" fillId="5" borderId="17" xfId="3" applyFont="1" applyFill="1" applyBorder="1" applyAlignment="1">
      <alignment horizontal="center" vertical="center" wrapText="1"/>
    </xf>
    <xf numFmtId="0" fontId="18" fillId="5" borderId="31" xfId="3" applyFont="1" applyFill="1" applyBorder="1" applyAlignment="1">
      <alignment horizontal="center" vertical="center" wrapText="1"/>
    </xf>
    <xf numFmtId="0" fontId="18" fillId="5" borderId="39" xfId="3" applyNumberFormat="1" applyFont="1" applyFill="1" applyBorder="1" applyAlignment="1">
      <alignment horizontal="center" vertical="center" wrapText="1"/>
    </xf>
    <xf numFmtId="0" fontId="18" fillId="5" borderId="17" xfId="3" applyNumberFormat="1" applyFont="1" applyFill="1" applyBorder="1" applyAlignment="1">
      <alignment horizontal="center" vertical="center" wrapText="1"/>
    </xf>
    <xf numFmtId="0" fontId="18" fillId="5" borderId="31" xfId="3" applyNumberFormat="1" applyFont="1" applyFill="1" applyBorder="1" applyAlignment="1">
      <alignment horizontal="center" vertical="center" wrapText="1"/>
    </xf>
    <xf numFmtId="164" fontId="18" fillId="5" borderId="39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0" fontId="18" fillId="5" borderId="39" xfId="1" applyNumberFormat="1" applyFont="1" applyFill="1" applyBorder="1" applyAlignment="1">
      <alignment horizontal="center" vertical="center" wrapText="1"/>
    </xf>
    <xf numFmtId="0" fontId="18" fillId="5" borderId="17" xfId="1" applyNumberFormat="1" applyFont="1" applyFill="1" applyBorder="1" applyAlignment="1">
      <alignment horizontal="center" vertical="center" wrapText="1"/>
    </xf>
    <xf numFmtId="0" fontId="18" fillId="5" borderId="31" xfId="1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43" fontId="16" fillId="2" borderId="4" xfId="1" applyFont="1" applyFill="1" applyBorder="1" applyAlignment="1">
      <alignment horizontal="center" vertical="center" wrapText="1"/>
    </xf>
    <xf numFmtId="43" fontId="16" fillId="2" borderId="3" xfId="1" applyFont="1" applyFill="1" applyBorder="1" applyAlignment="1">
      <alignment horizontal="center" vertical="center" wrapText="1"/>
    </xf>
    <xf numFmtId="43" fontId="16" fillId="2" borderId="6" xfId="1" applyFont="1" applyFill="1" applyBorder="1" applyAlignment="1">
      <alignment horizontal="center" vertical="center" wrapText="1"/>
    </xf>
    <xf numFmtId="164" fontId="18" fillId="5" borderId="14" xfId="1" applyNumberFormat="1" applyFont="1" applyFill="1" applyBorder="1" applyAlignment="1">
      <alignment horizontal="center" vertical="center" wrapText="1"/>
    </xf>
    <xf numFmtId="164" fontId="18" fillId="5" borderId="5" xfId="1" applyNumberFormat="1" applyFont="1" applyFill="1" applyBorder="1" applyAlignment="1">
      <alignment horizontal="center" vertical="center" wrapText="1"/>
    </xf>
    <xf numFmtId="164" fontId="18" fillId="5" borderId="8" xfId="1" applyNumberFormat="1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8" fillId="5" borderId="14" xfId="3" applyFont="1" applyFill="1" applyBorder="1" applyAlignment="1">
      <alignment horizontal="center" vertical="center" wrapText="1"/>
    </xf>
    <xf numFmtId="0" fontId="18" fillId="5" borderId="5" xfId="3" applyFont="1" applyFill="1" applyBorder="1" applyAlignment="1">
      <alignment horizontal="center" vertical="center" wrapText="1"/>
    </xf>
    <xf numFmtId="0" fontId="18" fillId="5" borderId="8" xfId="3" applyFont="1" applyFill="1" applyBorder="1" applyAlignment="1">
      <alignment horizontal="center" vertical="center" wrapText="1"/>
    </xf>
    <xf numFmtId="43" fontId="6" fillId="5" borderId="39" xfId="1" applyFont="1" applyFill="1" applyBorder="1" applyAlignment="1">
      <alignment horizontal="center" vertical="center"/>
    </xf>
    <xf numFmtId="43" fontId="6" fillId="5" borderId="17" xfId="1" applyFont="1" applyFill="1" applyBorder="1" applyAlignment="1">
      <alignment horizontal="center" vertical="center"/>
    </xf>
    <xf numFmtId="43" fontId="6" fillId="5" borderId="31" xfId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43" fontId="6" fillId="5" borderId="14" xfId="1" applyFont="1" applyFill="1" applyBorder="1" applyAlignment="1">
      <alignment horizontal="center" vertical="center"/>
    </xf>
    <xf numFmtId="43" fontId="6" fillId="5" borderId="5" xfId="1" applyFont="1" applyFill="1" applyBorder="1" applyAlignment="1">
      <alignment horizontal="center" vertical="center"/>
    </xf>
    <xf numFmtId="43" fontId="6" fillId="5" borderId="8" xfId="1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7" fillId="2" borderId="45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7" fillId="2" borderId="45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colors>
    <mruColors>
      <color rgb="FF111429"/>
      <color rgb="FF0C0E1E"/>
      <color rgb="FFFFFFFF"/>
      <color rgb="FF008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 sheet (2)'!A1"/><Relationship Id="rId2" Type="http://schemas.openxmlformats.org/officeDocument/2006/relationships/hyperlink" Target="#'control sheet (3)'!A1"/><Relationship Id="rId1" Type="http://schemas.openxmlformats.org/officeDocument/2006/relationships/hyperlink" Target="#'control sheet (4)'!A1"/><Relationship Id="rId6" Type="http://schemas.openxmlformats.org/officeDocument/2006/relationships/hyperlink" Target="#'Sheet1 (3)'!A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'control sheet (3)'!A1"/><Relationship Id="rId1" Type="http://schemas.openxmlformats.org/officeDocument/2006/relationships/hyperlink" Target="#'control sheet (4)'!A1"/><Relationship Id="rId6" Type="http://schemas.openxmlformats.org/officeDocument/2006/relationships/hyperlink" Target="#'control sheet'!A1"/><Relationship Id="rId5" Type="http://schemas.openxmlformats.org/officeDocument/2006/relationships/hyperlink" Target="#'Sheet1 (3)'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hyperlink" Target="#'control sheet (4)'!A1"/><Relationship Id="rId6" Type="http://schemas.openxmlformats.org/officeDocument/2006/relationships/hyperlink" Target="#'control sheet (2)'!A1"/><Relationship Id="rId5" Type="http://schemas.openxmlformats.org/officeDocument/2006/relationships/hyperlink" Target="#'control sheet'!A1"/><Relationship Id="rId4" Type="http://schemas.openxmlformats.org/officeDocument/2006/relationships/hyperlink" Target="#'Sheet1 (3)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heet1 (3)'!A1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hyperlink" Target="#'control sheet (3)'!A1"/><Relationship Id="rId5" Type="http://schemas.openxmlformats.org/officeDocument/2006/relationships/hyperlink" Target="#'control sheet (2)'!A1"/><Relationship Id="rId4" Type="http://schemas.openxmlformats.org/officeDocument/2006/relationships/hyperlink" Target="#'control shee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heet1 (3)'!A1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65532</xdr:colOff>
      <xdr:row>3</xdr:row>
      <xdr:rowOff>33871</xdr:rowOff>
    </xdr:from>
    <xdr:to>
      <xdr:col>8</xdr:col>
      <xdr:colOff>222287</xdr:colOff>
      <xdr:row>4</xdr:row>
      <xdr:rowOff>12705</xdr:rowOff>
    </xdr:to>
    <xdr:sp macro="" textlink="">
      <xdr:nvSpPr>
        <xdr:cNvPr id="11" name="Snip Same Side Corner Rectangle 10">
          <a:hlinkClick xmlns:r="http://schemas.openxmlformats.org/officeDocument/2006/relationships" r:id="rId1"/>
        </xdr:cNvPr>
        <xdr:cNvSpPr/>
      </xdr:nvSpPr>
      <xdr:spPr>
        <a:xfrm>
          <a:off x="7706699" y="806454"/>
          <a:ext cx="2019421" cy="317501"/>
        </a:xfrm>
        <a:prstGeom prst="snip2Same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DISB. DETAILS</a:t>
          </a:r>
        </a:p>
      </xdr:txBody>
    </xdr:sp>
    <xdr:clientData/>
  </xdr:twoCellAnchor>
  <xdr:twoCellAnchor>
    <xdr:from>
      <xdr:col>6</xdr:col>
      <xdr:colOff>283605</xdr:colOff>
      <xdr:row>3</xdr:row>
      <xdr:rowOff>29633</xdr:rowOff>
    </xdr:from>
    <xdr:to>
      <xdr:col>7</xdr:col>
      <xdr:colOff>165105</xdr:colOff>
      <xdr:row>4</xdr:row>
      <xdr:rowOff>8467</xdr:rowOff>
    </xdr:to>
    <xdr:sp macro="" textlink="">
      <xdr:nvSpPr>
        <xdr:cNvPr id="10" name="Snip Same Side Corner Rectangle 9">
          <a:hlinkClick xmlns:r="http://schemas.openxmlformats.org/officeDocument/2006/relationships" r:id="rId2"/>
        </xdr:cNvPr>
        <xdr:cNvSpPr/>
      </xdr:nvSpPr>
      <xdr:spPr>
        <a:xfrm>
          <a:off x="5776355" y="802216"/>
          <a:ext cx="2029917" cy="317501"/>
        </a:xfrm>
        <a:prstGeom prst="snip2Same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</a:rPr>
            <a:t>ACCOUNTING ENTRY</a:t>
          </a:r>
        </a:p>
      </xdr:txBody>
    </xdr:sp>
    <xdr:clientData/>
  </xdr:twoCellAnchor>
  <xdr:twoCellAnchor>
    <xdr:from>
      <xdr:col>4</xdr:col>
      <xdr:colOff>342908</xdr:colOff>
      <xdr:row>3</xdr:row>
      <xdr:rowOff>35983</xdr:rowOff>
    </xdr:from>
    <xdr:to>
      <xdr:col>6</xdr:col>
      <xdr:colOff>404325</xdr:colOff>
      <xdr:row>4</xdr:row>
      <xdr:rowOff>14817</xdr:rowOff>
    </xdr:to>
    <xdr:sp macro="" textlink="">
      <xdr:nvSpPr>
        <xdr:cNvPr id="9" name="Snip Same Side Corner Rectangle 8">
          <a:hlinkClick xmlns:r="http://schemas.openxmlformats.org/officeDocument/2006/relationships" r:id="rId3"/>
        </xdr:cNvPr>
        <xdr:cNvSpPr/>
      </xdr:nvSpPr>
      <xdr:spPr>
        <a:xfrm>
          <a:off x="3867158" y="808566"/>
          <a:ext cx="2029917" cy="317501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BURs</a:t>
          </a:r>
        </a:p>
      </xdr:txBody>
    </xdr:sp>
    <xdr:clientData/>
  </xdr:twoCellAnchor>
  <xdr:twoCellAnchor editAs="oneCell">
    <xdr:from>
      <xdr:col>0</xdr:col>
      <xdr:colOff>0</xdr:colOff>
      <xdr:row>1</xdr:row>
      <xdr:rowOff>2</xdr:rowOff>
    </xdr:from>
    <xdr:to>
      <xdr:col>2</xdr:col>
      <xdr:colOff>560916</xdr:colOff>
      <xdr:row>15</xdr:row>
      <xdr:rowOff>222251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0372" r="74361" b="8541"/>
        <a:stretch/>
      </xdr:blipFill>
      <xdr:spPr>
        <a:xfrm>
          <a:off x="0" y="158752"/>
          <a:ext cx="1788583" cy="5228166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116418</xdr:rowOff>
    </xdr:from>
    <xdr:to>
      <xdr:col>2</xdr:col>
      <xdr:colOff>560916</xdr:colOff>
      <xdr:row>16</xdr:row>
      <xdr:rowOff>21167</xdr:rowOff>
    </xdr:to>
    <xdr:sp macro="" textlink="">
      <xdr:nvSpPr>
        <xdr:cNvPr id="3" name="Rectangle 2"/>
        <xdr:cNvSpPr/>
      </xdr:nvSpPr>
      <xdr:spPr>
        <a:xfrm>
          <a:off x="28575" y="278343"/>
          <a:ext cx="1751541" cy="7296149"/>
        </a:xfrm>
        <a:prstGeom prst="rect">
          <a:avLst/>
        </a:prstGeom>
        <a:solidFill>
          <a:schemeClr val="tx1"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116415</xdr:colOff>
      <xdr:row>2</xdr:row>
      <xdr:rowOff>9347</xdr:rowOff>
    </xdr:from>
    <xdr:to>
      <xdr:col>2</xdr:col>
      <xdr:colOff>434581</xdr:colOff>
      <xdr:row>6</xdr:row>
      <xdr:rowOff>164032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5" y="476072"/>
          <a:ext cx="1537366" cy="1148460"/>
        </a:xfrm>
        <a:prstGeom prst="rect">
          <a:avLst/>
        </a:prstGeom>
      </xdr:spPr>
    </xdr:pic>
    <xdr:clientData/>
  </xdr:twoCellAnchor>
  <xdr:twoCellAnchor>
    <xdr:from>
      <xdr:col>13</xdr:col>
      <xdr:colOff>656135</xdr:colOff>
      <xdr:row>1</xdr:row>
      <xdr:rowOff>42332</xdr:rowOff>
    </xdr:from>
    <xdr:to>
      <xdr:col>13</xdr:col>
      <xdr:colOff>1428699</xdr:colOff>
      <xdr:row>1</xdr:row>
      <xdr:rowOff>253999</xdr:rowOff>
    </xdr:to>
    <xdr:sp macro="" textlink="">
      <xdr:nvSpPr>
        <xdr:cNvPr id="6" name="TextBox 5">
          <a:hlinkClick xmlns:r="http://schemas.openxmlformats.org/officeDocument/2006/relationships" r:id="rId6"/>
        </xdr:cNvPr>
        <xdr:cNvSpPr txBox="1"/>
      </xdr:nvSpPr>
      <xdr:spPr>
        <a:xfrm>
          <a:off x="12647052" y="201082"/>
          <a:ext cx="772564" cy="211667"/>
        </a:xfrm>
        <a:prstGeom prst="roundRect">
          <a:avLst>
            <a:gd name="adj" fmla="val 50000"/>
          </a:avLst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>
              <a:solidFill>
                <a:schemeClr val="bg1"/>
              </a:solidFill>
            </a:rPr>
            <a:t>RETURN</a:t>
          </a:r>
        </a:p>
      </xdr:txBody>
    </xdr:sp>
    <xdr:clientData/>
  </xdr:twoCellAnchor>
  <xdr:twoCellAnchor>
    <xdr:from>
      <xdr:col>3</xdr:col>
      <xdr:colOff>10632</xdr:colOff>
      <xdr:row>3</xdr:row>
      <xdr:rowOff>31749</xdr:rowOff>
    </xdr:from>
    <xdr:to>
      <xdr:col>4</xdr:col>
      <xdr:colOff>463632</xdr:colOff>
      <xdr:row>4</xdr:row>
      <xdr:rowOff>10583</xdr:rowOff>
    </xdr:to>
    <xdr:sp macro="" textlink="">
      <xdr:nvSpPr>
        <xdr:cNvPr id="8" name="Snip Same Side Corner Rectangle 7"/>
        <xdr:cNvSpPr/>
      </xdr:nvSpPr>
      <xdr:spPr>
        <a:xfrm>
          <a:off x="1957965" y="804332"/>
          <a:ext cx="2029917" cy="317501"/>
        </a:xfrm>
        <a:prstGeom prst="snip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CONTROL 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65532</xdr:colOff>
      <xdr:row>3</xdr:row>
      <xdr:rowOff>33871</xdr:rowOff>
    </xdr:from>
    <xdr:to>
      <xdr:col>8</xdr:col>
      <xdr:colOff>222287</xdr:colOff>
      <xdr:row>4</xdr:row>
      <xdr:rowOff>12705</xdr:rowOff>
    </xdr:to>
    <xdr:sp macro="" textlink="">
      <xdr:nvSpPr>
        <xdr:cNvPr id="2" name="Snip Same Side Corner Rectangle 1">
          <a:hlinkClick xmlns:r="http://schemas.openxmlformats.org/officeDocument/2006/relationships" r:id="rId1"/>
        </xdr:cNvPr>
        <xdr:cNvSpPr/>
      </xdr:nvSpPr>
      <xdr:spPr>
        <a:xfrm>
          <a:off x="7685532" y="805396"/>
          <a:ext cx="2023655" cy="312209"/>
        </a:xfrm>
        <a:prstGeom prst="snip2Same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DISB. DETAILS</a:t>
          </a:r>
        </a:p>
      </xdr:txBody>
    </xdr:sp>
    <xdr:clientData/>
  </xdr:twoCellAnchor>
  <xdr:twoCellAnchor>
    <xdr:from>
      <xdr:col>6</xdr:col>
      <xdr:colOff>283605</xdr:colOff>
      <xdr:row>3</xdr:row>
      <xdr:rowOff>29633</xdr:rowOff>
    </xdr:from>
    <xdr:to>
      <xdr:col>7</xdr:col>
      <xdr:colOff>165105</xdr:colOff>
      <xdr:row>4</xdr:row>
      <xdr:rowOff>8467</xdr:rowOff>
    </xdr:to>
    <xdr:sp macro="" textlink="">
      <xdr:nvSpPr>
        <xdr:cNvPr id="3" name="Snip Same Side Corner Rectangle 2">
          <a:hlinkClick xmlns:r="http://schemas.openxmlformats.org/officeDocument/2006/relationships" r:id="rId2"/>
        </xdr:cNvPr>
        <xdr:cNvSpPr/>
      </xdr:nvSpPr>
      <xdr:spPr>
        <a:xfrm>
          <a:off x="5750955" y="801158"/>
          <a:ext cx="2034150" cy="312209"/>
        </a:xfrm>
        <a:prstGeom prst="snip2Same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</a:rPr>
            <a:t>ACCOUNTING ENTRY</a:t>
          </a:r>
        </a:p>
      </xdr:txBody>
    </xdr:sp>
    <xdr:clientData/>
  </xdr:twoCellAnchor>
  <xdr:twoCellAnchor editAs="oneCell">
    <xdr:from>
      <xdr:col>0</xdr:col>
      <xdr:colOff>0</xdr:colOff>
      <xdr:row>1</xdr:row>
      <xdr:rowOff>2</xdr:rowOff>
    </xdr:from>
    <xdr:to>
      <xdr:col>2</xdr:col>
      <xdr:colOff>560916</xdr:colOff>
      <xdr:row>16</xdr:row>
      <xdr:rowOff>10583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0372" r="74361" b="8541"/>
        <a:stretch/>
      </xdr:blipFill>
      <xdr:spPr>
        <a:xfrm>
          <a:off x="0" y="158752"/>
          <a:ext cx="1788583" cy="5058831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116418</xdr:rowOff>
    </xdr:from>
    <xdr:to>
      <xdr:col>2</xdr:col>
      <xdr:colOff>560916</xdr:colOff>
      <xdr:row>16</xdr:row>
      <xdr:rowOff>21167</xdr:rowOff>
    </xdr:to>
    <xdr:sp macro="" textlink="">
      <xdr:nvSpPr>
        <xdr:cNvPr id="6" name="Rectangle 5"/>
        <xdr:cNvSpPr/>
      </xdr:nvSpPr>
      <xdr:spPr>
        <a:xfrm>
          <a:off x="28575" y="278343"/>
          <a:ext cx="1751541" cy="5153024"/>
        </a:xfrm>
        <a:prstGeom prst="rect">
          <a:avLst/>
        </a:prstGeom>
        <a:solidFill>
          <a:schemeClr val="tx1"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116415</xdr:colOff>
      <xdr:row>2</xdr:row>
      <xdr:rowOff>9347</xdr:rowOff>
    </xdr:from>
    <xdr:to>
      <xdr:col>2</xdr:col>
      <xdr:colOff>434581</xdr:colOff>
      <xdr:row>6</xdr:row>
      <xdr:rowOff>164032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5" y="476072"/>
          <a:ext cx="1537366" cy="1145285"/>
        </a:xfrm>
        <a:prstGeom prst="rect">
          <a:avLst/>
        </a:prstGeom>
      </xdr:spPr>
    </xdr:pic>
    <xdr:clientData/>
  </xdr:twoCellAnchor>
  <xdr:twoCellAnchor>
    <xdr:from>
      <xdr:col>13</xdr:col>
      <xdr:colOff>656135</xdr:colOff>
      <xdr:row>1</xdr:row>
      <xdr:rowOff>42332</xdr:rowOff>
    </xdr:from>
    <xdr:to>
      <xdr:col>13</xdr:col>
      <xdr:colOff>1428699</xdr:colOff>
      <xdr:row>1</xdr:row>
      <xdr:rowOff>253999</xdr:rowOff>
    </xdr:to>
    <xdr:sp macro="" textlink="">
      <xdr:nvSpPr>
        <xdr:cNvPr id="8" name="TextBox 7">
          <a:hlinkClick xmlns:r="http://schemas.openxmlformats.org/officeDocument/2006/relationships" r:id="rId5"/>
        </xdr:cNvPr>
        <xdr:cNvSpPr txBox="1"/>
      </xdr:nvSpPr>
      <xdr:spPr>
        <a:xfrm>
          <a:off x="12647052" y="201082"/>
          <a:ext cx="772564" cy="211667"/>
        </a:xfrm>
        <a:prstGeom prst="roundRect">
          <a:avLst>
            <a:gd name="adj" fmla="val 50000"/>
          </a:avLst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>
              <a:solidFill>
                <a:schemeClr val="bg1"/>
              </a:solidFill>
            </a:rPr>
            <a:t>RETURN</a:t>
          </a:r>
        </a:p>
      </xdr:txBody>
    </xdr:sp>
    <xdr:clientData/>
  </xdr:twoCellAnchor>
  <xdr:twoCellAnchor>
    <xdr:from>
      <xdr:col>3</xdr:col>
      <xdr:colOff>10632</xdr:colOff>
      <xdr:row>3</xdr:row>
      <xdr:rowOff>31749</xdr:rowOff>
    </xdr:from>
    <xdr:to>
      <xdr:col>4</xdr:col>
      <xdr:colOff>463632</xdr:colOff>
      <xdr:row>4</xdr:row>
      <xdr:rowOff>10583</xdr:rowOff>
    </xdr:to>
    <xdr:sp macro="" textlink="">
      <xdr:nvSpPr>
        <xdr:cNvPr id="9" name="Snip Same Side Corner Rectangle 8">
          <a:hlinkClick xmlns:r="http://schemas.openxmlformats.org/officeDocument/2006/relationships" r:id="rId6"/>
        </xdr:cNvPr>
        <xdr:cNvSpPr/>
      </xdr:nvSpPr>
      <xdr:spPr>
        <a:xfrm>
          <a:off x="1944207" y="803274"/>
          <a:ext cx="2024625" cy="312209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CONTROL SHEET</a:t>
          </a:r>
        </a:p>
      </xdr:txBody>
    </xdr:sp>
    <xdr:clientData/>
  </xdr:twoCellAnchor>
  <xdr:twoCellAnchor>
    <xdr:from>
      <xdr:col>4</xdr:col>
      <xdr:colOff>342908</xdr:colOff>
      <xdr:row>3</xdr:row>
      <xdr:rowOff>35983</xdr:rowOff>
    </xdr:from>
    <xdr:to>
      <xdr:col>6</xdr:col>
      <xdr:colOff>404325</xdr:colOff>
      <xdr:row>4</xdr:row>
      <xdr:rowOff>14817</xdr:rowOff>
    </xdr:to>
    <xdr:sp macro="" textlink="">
      <xdr:nvSpPr>
        <xdr:cNvPr id="4" name="Snip Same Side Corner Rectangle 3"/>
        <xdr:cNvSpPr/>
      </xdr:nvSpPr>
      <xdr:spPr>
        <a:xfrm>
          <a:off x="3848108" y="807508"/>
          <a:ext cx="2023567" cy="312209"/>
        </a:xfrm>
        <a:prstGeom prst="snip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BURs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65532</xdr:colOff>
      <xdr:row>3</xdr:row>
      <xdr:rowOff>33871</xdr:rowOff>
    </xdr:from>
    <xdr:to>
      <xdr:col>8</xdr:col>
      <xdr:colOff>222287</xdr:colOff>
      <xdr:row>4</xdr:row>
      <xdr:rowOff>12705</xdr:rowOff>
    </xdr:to>
    <xdr:sp macro="" textlink="">
      <xdr:nvSpPr>
        <xdr:cNvPr id="2" name="Snip Same Side Corner Rectangle 1">
          <a:hlinkClick xmlns:r="http://schemas.openxmlformats.org/officeDocument/2006/relationships" r:id="rId1"/>
        </xdr:cNvPr>
        <xdr:cNvSpPr/>
      </xdr:nvSpPr>
      <xdr:spPr>
        <a:xfrm>
          <a:off x="7706699" y="806454"/>
          <a:ext cx="2019421" cy="317501"/>
        </a:xfrm>
        <a:prstGeom prst="snip2Same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DISB. DETAILS</a:t>
          </a:r>
        </a:p>
      </xdr:txBody>
    </xdr:sp>
    <xdr:clientData/>
  </xdr:twoCellAnchor>
  <xdr:twoCellAnchor editAs="oneCell">
    <xdr:from>
      <xdr:col>0</xdr:col>
      <xdr:colOff>0</xdr:colOff>
      <xdr:row>1</xdr:row>
      <xdr:rowOff>2</xdr:rowOff>
    </xdr:from>
    <xdr:to>
      <xdr:col>2</xdr:col>
      <xdr:colOff>560916</xdr:colOff>
      <xdr:row>16</xdr:row>
      <xdr:rowOff>10583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0372" r="74361" b="8541"/>
        <a:stretch/>
      </xdr:blipFill>
      <xdr:spPr>
        <a:xfrm>
          <a:off x="0" y="158752"/>
          <a:ext cx="1788583" cy="5143498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116418</xdr:rowOff>
    </xdr:from>
    <xdr:to>
      <xdr:col>2</xdr:col>
      <xdr:colOff>560916</xdr:colOff>
      <xdr:row>16</xdr:row>
      <xdr:rowOff>31750</xdr:rowOff>
    </xdr:to>
    <xdr:sp macro="" textlink="">
      <xdr:nvSpPr>
        <xdr:cNvPr id="5" name="Rectangle 4"/>
        <xdr:cNvSpPr/>
      </xdr:nvSpPr>
      <xdr:spPr>
        <a:xfrm>
          <a:off x="28575" y="275168"/>
          <a:ext cx="1760008" cy="5048249"/>
        </a:xfrm>
        <a:prstGeom prst="rect">
          <a:avLst/>
        </a:prstGeom>
        <a:solidFill>
          <a:schemeClr val="tx1"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116415</xdr:colOff>
      <xdr:row>2</xdr:row>
      <xdr:rowOff>9347</xdr:rowOff>
    </xdr:from>
    <xdr:to>
      <xdr:col>2</xdr:col>
      <xdr:colOff>434581</xdr:colOff>
      <xdr:row>6</xdr:row>
      <xdr:rowOff>164032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5" y="476072"/>
          <a:ext cx="1537366" cy="1145285"/>
        </a:xfrm>
        <a:prstGeom prst="rect">
          <a:avLst/>
        </a:prstGeom>
      </xdr:spPr>
    </xdr:pic>
    <xdr:clientData/>
  </xdr:twoCellAnchor>
  <xdr:twoCellAnchor>
    <xdr:from>
      <xdr:col>13</xdr:col>
      <xdr:colOff>656135</xdr:colOff>
      <xdr:row>1</xdr:row>
      <xdr:rowOff>42332</xdr:rowOff>
    </xdr:from>
    <xdr:to>
      <xdr:col>13</xdr:col>
      <xdr:colOff>1428699</xdr:colOff>
      <xdr:row>1</xdr:row>
      <xdr:rowOff>253999</xdr:rowOff>
    </xdr:to>
    <xdr:sp macro="" textlink="">
      <xdr:nvSpPr>
        <xdr:cNvPr id="7" name="TextBox 6">
          <a:hlinkClick xmlns:r="http://schemas.openxmlformats.org/officeDocument/2006/relationships" r:id="rId4"/>
        </xdr:cNvPr>
        <xdr:cNvSpPr txBox="1"/>
      </xdr:nvSpPr>
      <xdr:spPr>
        <a:xfrm>
          <a:off x="12629060" y="204257"/>
          <a:ext cx="772564" cy="211667"/>
        </a:xfrm>
        <a:prstGeom prst="roundRect">
          <a:avLst>
            <a:gd name="adj" fmla="val 50000"/>
          </a:avLst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>
              <a:solidFill>
                <a:schemeClr val="bg1"/>
              </a:solidFill>
            </a:rPr>
            <a:t>RETURN</a:t>
          </a:r>
        </a:p>
      </xdr:txBody>
    </xdr:sp>
    <xdr:clientData/>
  </xdr:twoCellAnchor>
  <xdr:twoCellAnchor>
    <xdr:from>
      <xdr:col>3</xdr:col>
      <xdr:colOff>10632</xdr:colOff>
      <xdr:row>3</xdr:row>
      <xdr:rowOff>31749</xdr:rowOff>
    </xdr:from>
    <xdr:to>
      <xdr:col>4</xdr:col>
      <xdr:colOff>463632</xdr:colOff>
      <xdr:row>4</xdr:row>
      <xdr:rowOff>10583</xdr:rowOff>
    </xdr:to>
    <xdr:sp macro="" textlink="">
      <xdr:nvSpPr>
        <xdr:cNvPr id="8" name="Snip Same Side Corner Rectangle 7">
          <a:hlinkClick xmlns:r="http://schemas.openxmlformats.org/officeDocument/2006/relationships" r:id="rId5"/>
        </xdr:cNvPr>
        <xdr:cNvSpPr/>
      </xdr:nvSpPr>
      <xdr:spPr>
        <a:xfrm>
          <a:off x="1944207" y="803274"/>
          <a:ext cx="2024625" cy="312209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CONTROL SHEET</a:t>
          </a:r>
        </a:p>
      </xdr:txBody>
    </xdr:sp>
    <xdr:clientData/>
  </xdr:twoCellAnchor>
  <xdr:twoCellAnchor>
    <xdr:from>
      <xdr:col>4</xdr:col>
      <xdr:colOff>342908</xdr:colOff>
      <xdr:row>3</xdr:row>
      <xdr:rowOff>35983</xdr:rowOff>
    </xdr:from>
    <xdr:to>
      <xdr:col>6</xdr:col>
      <xdr:colOff>404325</xdr:colOff>
      <xdr:row>4</xdr:row>
      <xdr:rowOff>14817</xdr:rowOff>
    </xdr:to>
    <xdr:sp macro="" textlink="">
      <xdr:nvSpPr>
        <xdr:cNvPr id="9" name="Snip Same Side Corner Rectangle 8">
          <a:hlinkClick xmlns:r="http://schemas.openxmlformats.org/officeDocument/2006/relationships" r:id="rId6"/>
        </xdr:cNvPr>
        <xdr:cNvSpPr/>
      </xdr:nvSpPr>
      <xdr:spPr>
        <a:xfrm>
          <a:off x="3848108" y="807508"/>
          <a:ext cx="2023567" cy="312209"/>
        </a:xfrm>
        <a:prstGeom prst="snip2Same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BURs</a:t>
          </a:r>
        </a:p>
      </xdr:txBody>
    </xdr:sp>
    <xdr:clientData/>
  </xdr:twoCellAnchor>
  <xdr:twoCellAnchor>
    <xdr:from>
      <xdr:col>6</xdr:col>
      <xdr:colOff>283605</xdr:colOff>
      <xdr:row>3</xdr:row>
      <xdr:rowOff>29633</xdr:rowOff>
    </xdr:from>
    <xdr:to>
      <xdr:col>7</xdr:col>
      <xdr:colOff>165105</xdr:colOff>
      <xdr:row>4</xdr:row>
      <xdr:rowOff>8467</xdr:rowOff>
    </xdr:to>
    <xdr:sp macro="" textlink="">
      <xdr:nvSpPr>
        <xdr:cNvPr id="3" name="Snip Same Side Corner Rectangle 2"/>
        <xdr:cNvSpPr/>
      </xdr:nvSpPr>
      <xdr:spPr>
        <a:xfrm>
          <a:off x="5776355" y="802216"/>
          <a:ext cx="2029917" cy="317501"/>
        </a:xfrm>
        <a:prstGeom prst="snip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</a:rPr>
            <a:t>ACCOUNTING ENTRY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</xdr:rowOff>
    </xdr:from>
    <xdr:to>
      <xdr:col>2</xdr:col>
      <xdr:colOff>560916</xdr:colOff>
      <xdr:row>16</xdr:row>
      <xdr:rowOff>10583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0372" r="74361" b="8541"/>
        <a:stretch/>
      </xdr:blipFill>
      <xdr:spPr>
        <a:xfrm>
          <a:off x="0" y="161927"/>
          <a:ext cx="1780116" cy="5125506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116418</xdr:rowOff>
    </xdr:from>
    <xdr:to>
      <xdr:col>2</xdr:col>
      <xdr:colOff>560916</xdr:colOff>
      <xdr:row>16</xdr:row>
      <xdr:rowOff>31750</xdr:rowOff>
    </xdr:to>
    <xdr:sp macro="" textlink="">
      <xdr:nvSpPr>
        <xdr:cNvPr id="4" name="Rectangle 3"/>
        <xdr:cNvSpPr/>
      </xdr:nvSpPr>
      <xdr:spPr>
        <a:xfrm>
          <a:off x="28575" y="278343"/>
          <a:ext cx="1751541" cy="5030257"/>
        </a:xfrm>
        <a:prstGeom prst="rect">
          <a:avLst/>
        </a:prstGeom>
        <a:solidFill>
          <a:schemeClr val="tx1"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116415</xdr:colOff>
      <xdr:row>2</xdr:row>
      <xdr:rowOff>9347</xdr:rowOff>
    </xdr:from>
    <xdr:to>
      <xdr:col>2</xdr:col>
      <xdr:colOff>434581</xdr:colOff>
      <xdr:row>6</xdr:row>
      <xdr:rowOff>164032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5" y="476072"/>
          <a:ext cx="1537366" cy="1145285"/>
        </a:xfrm>
        <a:prstGeom prst="rect">
          <a:avLst/>
        </a:prstGeom>
      </xdr:spPr>
    </xdr:pic>
    <xdr:clientData/>
  </xdr:twoCellAnchor>
  <xdr:twoCellAnchor>
    <xdr:from>
      <xdr:col>13</xdr:col>
      <xdr:colOff>656135</xdr:colOff>
      <xdr:row>1</xdr:row>
      <xdr:rowOff>42332</xdr:rowOff>
    </xdr:from>
    <xdr:to>
      <xdr:col>13</xdr:col>
      <xdr:colOff>1428699</xdr:colOff>
      <xdr:row>1</xdr:row>
      <xdr:rowOff>253999</xdr:rowOff>
    </xdr:to>
    <xdr:sp macro="" textlink="">
      <xdr:nvSpPr>
        <xdr:cNvPr id="6" name="TextBox 5">
          <a:hlinkClick xmlns:r="http://schemas.openxmlformats.org/officeDocument/2006/relationships" r:id="rId3"/>
        </xdr:cNvPr>
        <xdr:cNvSpPr txBox="1"/>
      </xdr:nvSpPr>
      <xdr:spPr>
        <a:xfrm>
          <a:off x="12629060" y="204257"/>
          <a:ext cx="772564" cy="211667"/>
        </a:xfrm>
        <a:prstGeom prst="roundRect">
          <a:avLst>
            <a:gd name="adj" fmla="val 50000"/>
          </a:avLst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>
              <a:solidFill>
                <a:schemeClr val="bg1"/>
              </a:solidFill>
            </a:rPr>
            <a:t>RETURN</a:t>
          </a:r>
        </a:p>
      </xdr:txBody>
    </xdr:sp>
    <xdr:clientData/>
  </xdr:twoCellAnchor>
  <xdr:twoCellAnchor>
    <xdr:from>
      <xdr:col>3</xdr:col>
      <xdr:colOff>10632</xdr:colOff>
      <xdr:row>3</xdr:row>
      <xdr:rowOff>31749</xdr:rowOff>
    </xdr:from>
    <xdr:to>
      <xdr:col>4</xdr:col>
      <xdr:colOff>463632</xdr:colOff>
      <xdr:row>4</xdr:row>
      <xdr:rowOff>10583</xdr:rowOff>
    </xdr:to>
    <xdr:sp macro="" textlink="">
      <xdr:nvSpPr>
        <xdr:cNvPr id="7" name="Snip Same Side Corner Rectangle 6">
          <a:hlinkClick xmlns:r="http://schemas.openxmlformats.org/officeDocument/2006/relationships" r:id="rId4"/>
        </xdr:cNvPr>
        <xdr:cNvSpPr/>
      </xdr:nvSpPr>
      <xdr:spPr>
        <a:xfrm>
          <a:off x="1944207" y="803274"/>
          <a:ext cx="2024625" cy="312209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CONTROL SHEET</a:t>
          </a:r>
        </a:p>
      </xdr:txBody>
    </xdr:sp>
    <xdr:clientData/>
  </xdr:twoCellAnchor>
  <xdr:twoCellAnchor>
    <xdr:from>
      <xdr:col>4</xdr:col>
      <xdr:colOff>342908</xdr:colOff>
      <xdr:row>3</xdr:row>
      <xdr:rowOff>35983</xdr:rowOff>
    </xdr:from>
    <xdr:to>
      <xdr:col>6</xdr:col>
      <xdr:colOff>404325</xdr:colOff>
      <xdr:row>4</xdr:row>
      <xdr:rowOff>14817</xdr:rowOff>
    </xdr:to>
    <xdr:sp macro="" textlink="">
      <xdr:nvSpPr>
        <xdr:cNvPr id="8" name="Snip Same Side Corner Rectangle 7">
          <a:hlinkClick xmlns:r="http://schemas.openxmlformats.org/officeDocument/2006/relationships" r:id="rId5"/>
        </xdr:cNvPr>
        <xdr:cNvSpPr/>
      </xdr:nvSpPr>
      <xdr:spPr>
        <a:xfrm>
          <a:off x="3848108" y="807508"/>
          <a:ext cx="2023567" cy="312209"/>
        </a:xfrm>
        <a:prstGeom prst="snip2Same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BURs</a:t>
          </a:r>
        </a:p>
      </xdr:txBody>
    </xdr:sp>
    <xdr:clientData/>
  </xdr:twoCellAnchor>
  <xdr:twoCellAnchor>
    <xdr:from>
      <xdr:col>6</xdr:col>
      <xdr:colOff>283605</xdr:colOff>
      <xdr:row>3</xdr:row>
      <xdr:rowOff>29633</xdr:rowOff>
    </xdr:from>
    <xdr:to>
      <xdr:col>7</xdr:col>
      <xdr:colOff>165105</xdr:colOff>
      <xdr:row>4</xdr:row>
      <xdr:rowOff>8467</xdr:rowOff>
    </xdr:to>
    <xdr:sp macro="" textlink="">
      <xdr:nvSpPr>
        <xdr:cNvPr id="9" name="Snip Same Side Corner Rectangle 8">
          <a:hlinkClick xmlns:r="http://schemas.openxmlformats.org/officeDocument/2006/relationships" r:id="rId6"/>
        </xdr:cNvPr>
        <xdr:cNvSpPr/>
      </xdr:nvSpPr>
      <xdr:spPr>
        <a:xfrm>
          <a:off x="5750955" y="801158"/>
          <a:ext cx="2034150" cy="312209"/>
        </a:xfrm>
        <a:prstGeom prst="snip2Same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</a:rPr>
            <a:t>ACCOUNTING ENTRY</a:t>
          </a:r>
        </a:p>
      </xdr:txBody>
    </xdr:sp>
    <xdr:clientData/>
  </xdr:twoCellAnchor>
  <xdr:twoCellAnchor>
    <xdr:from>
      <xdr:col>7</xdr:col>
      <xdr:colOff>65532</xdr:colOff>
      <xdr:row>3</xdr:row>
      <xdr:rowOff>33871</xdr:rowOff>
    </xdr:from>
    <xdr:to>
      <xdr:col>8</xdr:col>
      <xdr:colOff>222287</xdr:colOff>
      <xdr:row>4</xdr:row>
      <xdr:rowOff>12705</xdr:rowOff>
    </xdr:to>
    <xdr:sp macro="" textlink="">
      <xdr:nvSpPr>
        <xdr:cNvPr id="2" name="Snip Same Side Corner Rectangle 1"/>
        <xdr:cNvSpPr/>
      </xdr:nvSpPr>
      <xdr:spPr>
        <a:xfrm>
          <a:off x="7685532" y="805396"/>
          <a:ext cx="2023655" cy="312209"/>
        </a:xfrm>
        <a:prstGeom prst="snip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DISB. DETAILS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2</xdr:col>
      <xdr:colOff>560916</xdr:colOff>
      <xdr:row>40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0372" r="74361" b="8541"/>
        <a:stretch/>
      </xdr:blipFill>
      <xdr:spPr>
        <a:xfrm>
          <a:off x="0" y="158751"/>
          <a:ext cx="1788583" cy="10001249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116418</xdr:rowOff>
    </xdr:from>
    <xdr:to>
      <xdr:col>2</xdr:col>
      <xdr:colOff>560916</xdr:colOff>
      <xdr:row>39</xdr:row>
      <xdr:rowOff>148167</xdr:rowOff>
    </xdr:to>
    <xdr:sp macro="" textlink="">
      <xdr:nvSpPr>
        <xdr:cNvPr id="3" name="Rectangle 2"/>
        <xdr:cNvSpPr/>
      </xdr:nvSpPr>
      <xdr:spPr>
        <a:xfrm>
          <a:off x="28575" y="275168"/>
          <a:ext cx="1760008" cy="9874249"/>
        </a:xfrm>
        <a:prstGeom prst="rect">
          <a:avLst/>
        </a:prstGeom>
        <a:solidFill>
          <a:schemeClr val="tx1"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116415</xdr:colOff>
      <xdr:row>2</xdr:row>
      <xdr:rowOff>9347</xdr:rowOff>
    </xdr:from>
    <xdr:to>
      <xdr:col>2</xdr:col>
      <xdr:colOff>434581</xdr:colOff>
      <xdr:row>8</xdr:row>
      <xdr:rowOff>60844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5" y="476072"/>
          <a:ext cx="1537366" cy="1150577"/>
        </a:xfrm>
        <a:prstGeom prst="rect">
          <a:avLst/>
        </a:prstGeom>
      </xdr:spPr>
    </xdr:pic>
    <xdr:clientData/>
  </xdr:twoCellAnchor>
  <xdr:twoCellAnchor>
    <xdr:from>
      <xdr:col>15</xdr:col>
      <xdr:colOff>469594</xdr:colOff>
      <xdr:row>1</xdr:row>
      <xdr:rowOff>31749</xdr:rowOff>
    </xdr:from>
    <xdr:to>
      <xdr:col>17</xdr:col>
      <xdr:colOff>21142</xdr:colOff>
      <xdr:row>1</xdr:row>
      <xdr:rowOff>275167</xdr:rowOff>
    </xdr:to>
    <xdr:sp macro="" textlink="">
      <xdr:nvSpPr>
        <xdr:cNvPr id="7" name="TextBox 6">
          <a:hlinkClick xmlns:r="http://schemas.openxmlformats.org/officeDocument/2006/relationships" r:id="rId3"/>
        </xdr:cNvPr>
        <xdr:cNvSpPr txBox="1"/>
      </xdr:nvSpPr>
      <xdr:spPr>
        <a:xfrm>
          <a:off x="10597844" y="190499"/>
          <a:ext cx="736881" cy="243418"/>
        </a:xfrm>
        <a:prstGeom prst="roundRect">
          <a:avLst>
            <a:gd name="adj" fmla="val 50000"/>
          </a:avLst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>
              <a:solidFill>
                <a:schemeClr val="bg1"/>
              </a:solidFill>
            </a:rPr>
            <a:t>RETURN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RowHeight="12.75" x14ac:dyDescent="0.2"/>
  <cols>
    <col min="1" max="2" width="9.140625" style="2"/>
    <col min="3" max="3" width="10.7109375" style="2" customWidth="1"/>
    <col min="4" max="4" width="23.5703125" style="2" customWidth="1"/>
    <col min="5" max="5" width="14.5703125" style="2" customWidth="1"/>
    <col min="6" max="6" width="14.85546875" style="2" customWidth="1"/>
    <col min="7" max="7" width="32.28515625" style="2" customWidth="1"/>
    <col min="8" max="8" width="28" style="52" customWidth="1"/>
    <col min="9" max="9" width="20.5703125" style="2" customWidth="1"/>
    <col min="10" max="12" width="0" style="2" hidden="1" customWidth="1"/>
    <col min="13" max="13" width="16.7109375" style="2" customWidth="1"/>
    <col min="14" max="14" width="21.42578125" style="2" customWidth="1"/>
    <col min="15" max="20" width="2.85546875" style="2" customWidth="1"/>
    <col min="21" max="21" width="3.7109375" style="2" customWidth="1"/>
    <col min="22" max="22" width="3.140625" style="2" customWidth="1"/>
    <col min="23" max="35" width="2.85546875" style="2" customWidth="1"/>
    <col min="36" max="36" width="4" style="2" customWidth="1"/>
    <col min="37" max="37" width="2.7109375" style="2" customWidth="1"/>
    <col min="38" max="16384" width="9.140625" style="2"/>
  </cols>
  <sheetData>
    <row r="1" spans="1:37" x14ac:dyDescent="0.2">
      <c r="A1" s="8"/>
      <c r="B1" s="8"/>
      <c r="C1" s="8"/>
      <c r="D1" s="8"/>
      <c r="E1" s="8"/>
      <c r="F1" s="8"/>
      <c r="G1" s="8"/>
      <c r="H1" s="49"/>
      <c r="I1" s="8"/>
      <c r="J1" s="8"/>
      <c r="K1" s="8"/>
      <c r="L1" s="8"/>
      <c r="M1" s="8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4" customHeight="1" x14ac:dyDescent="0.2">
      <c r="A2"/>
      <c r="B2"/>
      <c r="C2" s="6"/>
      <c r="D2" s="6"/>
      <c r="E2" s="6"/>
      <c r="F2" s="6"/>
      <c r="G2" s="6"/>
      <c r="H2" s="50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4" customHeight="1" x14ac:dyDescent="0.2">
      <c r="A3" s="4"/>
      <c r="B3" s="4"/>
      <c r="C3" s="47"/>
      <c r="D3" s="47"/>
      <c r="E3" s="47"/>
      <c r="F3" s="47"/>
      <c r="G3" s="47"/>
      <c r="H3" s="46"/>
      <c r="I3" s="47"/>
      <c r="J3" s="47"/>
      <c r="K3" s="47"/>
      <c r="L3" s="47"/>
      <c r="M3" s="47"/>
      <c r="N3" s="47"/>
      <c r="O3" s="47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</row>
    <row r="4" spans="1:37" ht="26.25" customHeight="1" x14ac:dyDescent="0.2">
      <c r="A4"/>
      <c r="B4"/>
      <c r="C4" s="47"/>
      <c r="D4" s="47"/>
      <c r="E4" s="47"/>
      <c r="F4" s="47"/>
      <c r="G4" s="47"/>
      <c r="H4" s="46"/>
      <c r="I4" s="47"/>
      <c r="J4" s="47"/>
      <c r="K4" s="47"/>
      <c r="L4" s="47"/>
      <c r="M4" s="47"/>
      <c r="N4" s="47"/>
      <c r="O4" s="47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</row>
    <row r="5" spans="1:37" ht="15" customHeight="1" x14ac:dyDescent="0.2">
      <c r="A5"/>
      <c r="B5"/>
      <c r="C5" s="47"/>
      <c r="D5" s="97"/>
      <c r="E5" s="98"/>
      <c r="F5" s="98"/>
      <c r="G5" s="98"/>
      <c r="H5" s="98"/>
      <c r="I5" s="98"/>
      <c r="J5" s="98"/>
      <c r="K5" s="98"/>
      <c r="L5" s="98"/>
      <c r="M5" s="98"/>
      <c r="N5" s="99"/>
      <c r="O5" s="47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ht="12.75" customHeight="1" x14ac:dyDescent="0.2">
      <c r="A6"/>
      <c r="B6"/>
      <c r="C6" s="47"/>
      <c r="D6" s="100"/>
      <c r="E6" s="101"/>
      <c r="F6" s="101"/>
      <c r="G6" s="101"/>
      <c r="H6" s="101"/>
      <c r="I6" s="101"/>
      <c r="J6" s="101"/>
      <c r="K6" s="101"/>
      <c r="L6" s="101"/>
      <c r="M6" s="101"/>
      <c r="N6" s="102"/>
      <c r="O6" s="47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1:37" ht="49.5" customHeight="1" x14ac:dyDescent="0.2">
      <c r="A7"/>
      <c r="B7"/>
      <c r="C7" s="47"/>
      <c r="D7" s="62" t="s">
        <v>7</v>
      </c>
      <c r="E7" s="53" t="s">
        <v>8</v>
      </c>
      <c r="F7" s="54" t="s">
        <v>9</v>
      </c>
      <c r="G7" s="53" t="s">
        <v>10</v>
      </c>
      <c r="H7" s="53" t="s">
        <v>11</v>
      </c>
      <c r="I7" s="55" t="s">
        <v>12</v>
      </c>
      <c r="J7" s="55" t="s">
        <v>13</v>
      </c>
      <c r="K7" s="55" t="s">
        <v>14</v>
      </c>
      <c r="L7" s="55" t="s">
        <v>15</v>
      </c>
      <c r="M7" s="55" t="s">
        <v>16</v>
      </c>
      <c r="N7" s="55" t="s">
        <v>17</v>
      </c>
      <c r="O7" s="47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1:37" ht="43.5" customHeight="1" x14ac:dyDescent="0.3">
      <c r="A8"/>
      <c r="B8"/>
      <c r="C8" s="47"/>
      <c r="D8" s="63" t="s">
        <v>27</v>
      </c>
      <c r="E8" s="56"/>
      <c r="F8" s="57">
        <v>42919</v>
      </c>
      <c r="G8" s="58" t="s">
        <v>28</v>
      </c>
      <c r="H8" s="59" t="s">
        <v>29</v>
      </c>
      <c r="I8" s="60"/>
      <c r="J8" s="60"/>
      <c r="K8" s="60"/>
      <c r="L8" s="60"/>
      <c r="M8" s="60"/>
      <c r="N8" s="60">
        <v>11764.36</v>
      </c>
      <c r="O8" s="4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1:37" ht="18.75" x14ac:dyDescent="0.3">
      <c r="A9"/>
      <c r="B9"/>
      <c r="C9" s="47"/>
      <c r="D9" s="63"/>
      <c r="E9" s="56"/>
      <c r="F9" s="57"/>
      <c r="G9" s="58"/>
      <c r="H9" s="59"/>
      <c r="I9" s="60"/>
      <c r="J9" s="60"/>
      <c r="K9" s="60"/>
      <c r="L9" s="60"/>
      <c r="M9" s="60"/>
      <c r="N9" s="60"/>
      <c r="O9" s="47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1:37" ht="45" customHeight="1" x14ac:dyDescent="0.3">
      <c r="A10"/>
      <c r="B10"/>
      <c r="C10" s="47"/>
      <c r="D10" s="63" t="s">
        <v>34</v>
      </c>
      <c r="E10" s="56"/>
      <c r="F10" s="57">
        <v>42919</v>
      </c>
      <c r="G10" s="58" t="s">
        <v>28</v>
      </c>
      <c r="H10" s="59" t="s">
        <v>35</v>
      </c>
      <c r="I10" s="60"/>
      <c r="J10" s="60"/>
      <c r="K10" s="60"/>
      <c r="L10" s="60"/>
      <c r="M10" s="60"/>
      <c r="N10" s="60">
        <v>58976.52</v>
      </c>
      <c r="O10" s="4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1:37" ht="42" customHeight="1" x14ac:dyDescent="0.3">
      <c r="A11"/>
      <c r="B11"/>
      <c r="C11" s="47"/>
      <c r="D11" s="63" t="s">
        <v>34</v>
      </c>
      <c r="E11" s="56"/>
      <c r="F11" s="57">
        <v>42919</v>
      </c>
      <c r="G11" s="58" t="s">
        <v>28</v>
      </c>
      <c r="H11" s="59" t="s">
        <v>35</v>
      </c>
      <c r="I11" s="60"/>
      <c r="J11" s="60"/>
      <c r="K11" s="60"/>
      <c r="L11" s="60"/>
      <c r="M11" s="60"/>
      <c r="N11" s="60">
        <v>0</v>
      </c>
      <c r="O11" s="47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1:37" ht="18.75" x14ac:dyDescent="0.3">
      <c r="A12"/>
      <c r="B12"/>
      <c r="C12" s="47"/>
      <c r="D12" s="63"/>
      <c r="E12" s="56"/>
      <c r="F12" s="57"/>
      <c r="G12" s="58"/>
      <c r="H12" s="59"/>
      <c r="I12" s="60"/>
      <c r="J12" s="60"/>
      <c r="K12" s="60"/>
      <c r="L12" s="60"/>
      <c r="M12" s="60"/>
      <c r="N12" s="60"/>
      <c r="O12" s="47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37" ht="36" x14ac:dyDescent="0.25">
      <c r="A13"/>
      <c r="B13"/>
      <c r="C13" s="47"/>
      <c r="D13" s="71" t="s">
        <v>37</v>
      </c>
      <c r="E13" s="56"/>
      <c r="F13" s="57">
        <v>42919</v>
      </c>
      <c r="G13" s="58" t="s">
        <v>38</v>
      </c>
      <c r="H13" s="59" t="s">
        <v>39</v>
      </c>
      <c r="I13" s="60">
        <v>377.33</v>
      </c>
      <c r="J13" s="60"/>
      <c r="K13" s="60"/>
      <c r="L13" s="60"/>
      <c r="M13" s="60"/>
      <c r="N13" s="60">
        <v>6666.17</v>
      </c>
      <c r="O13" s="47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1:37" ht="18.75" x14ac:dyDescent="0.3">
      <c r="A14"/>
      <c r="B14"/>
      <c r="C14" s="47"/>
      <c r="D14" s="63"/>
      <c r="E14" s="56"/>
      <c r="F14" s="57"/>
      <c r="G14" s="58"/>
      <c r="H14" s="59"/>
      <c r="I14" s="61"/>
      <c r="J14" s="61"/>
      <c r="K14" s="61"/>
      <c r="L14" s="61"/>
      <c r="M14" s="61"/>
      <c r="N14" s="61"/>
      <c r="O14" s="47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1:37" ht="18.75" x14ac:dyDescent="0.3">
      <c r="A15"/>
      <c r="B15"/>
      <c r="C15" s="47"/>
      <c r="D15" s="63"/>
      <c r="E15" s="56"/>
      <c r="F15" s="57"/>
      <c r="G15" s="58"/>
      <c r="H15" s="59"/>
      <c r="I15" s="61"/>
      <c r="J15" s="61"/>
      <c r="K15" s="61"/>
      <c r="L15" s="61"/>
      <c r="M15" s="61"/>
      <c r="N15" s="61"/>
      <c r="O15" s="47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1:37" ht="20.25" x14ac:dyDescent="0.3">
      <c r="A16"/>
      <c r="B16"/>
      <c r="C16" s="47"/>
      <c r="D16" s="48"/>
      <c r="E16" s="48"/>
      <c r="F16" s="48"/>
      <c r="G16" s="48"/>
      <c r="H16" s="51"/>
      <c r="I16" s="48"/>
      <c r="J16" s="48"/>
      <c r="K16" s="48"/>
      <c r="L16" s="48"/>
      <c r="M16" s="48"/>
      <c r="N16" s="48"/>
      <c r="O16" s="47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x14ac:dyDescent="0.2">
      <c r="A17" s="1"/>
      <c r="B17" s="1"/>
      <c r="C17" s="1"/>
      <c r="D17" s="1"/>
      <c r="E17" s="1"/>
      <c r="F17" s="1"/>
      <c r="G17" s="1"/>
      <c r="H17" s="45"/>
      <c r="I17" s="1"/>
      <c r="J17" s="1"/>
      <c r="K17" s="1"/>
      <c r="L17" s="1"/>
      <c r="M17" s="1"/>
      <c r="N17" s="1"/>
      <c r="O17" s="1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x14ac:dyDescent="0.2"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x14ac:dyDescent="0.2"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37" x14ac:dyDescent="0.2"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x14ac:dyDescent="0.2"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1:37" x14ac:dyDescent="0.2"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x14ac:dyDescent="0.2"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1:37" x14ac:dyDescent="0.2"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x14ac:dyDescent="0.2"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x14ac:dyDescent="0.2"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x14ac:dyDescent="0.2"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x14ac:dyDescent="0.2"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x14ac:dyDescent="0.2"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x14ac:dyDescent="0.2"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x14ac:dyDescent="0.2"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ht="12.75" customHeight="1" x14ac:dyDescent="0.2"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6:37" ht="14.25" customHeight="1" x14ac:dyDescent="0.2"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6:37" ht="12.75" customHeight="1" x14ac:dyDescent="0.2"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6:37" ht="12.75" customHeight="1" x14ac:dyDescent="0.2"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6:37" x14ac:dyDescent="0.2"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6:37" x14ac:dyDescent="0.2"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6:37" ht="12.75" customHeight="1" x14ac:dyDescent="0.2"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6:37" x14ac:dyDescent="0.2"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6:37" x14ac:dyDescent="0.2"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6:37" x14ac:dyDescent="0.2"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6:37" ht="13.5" customHeight="1" x14ac:dyDescent="0.2"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6:37" x14ac:dyDescent="0.2"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</sheetData>
  <mergeCells count="1">
    <mergeCell ref="D5:N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RowHeight="12.75" x14ac:dyDescent="0.2"/>
  <cols>
    <col min="1" max="2" width="9.140625" style="2"/>
    <col min="3" max="3" width="10.7109375" style="2" customWidth="1"/>
    <col min="4" max="4" width="23.5703125" style="2" customWidth="1"/>
    <col min="5" max="5" width="14.5703125" style="2" customWidth="1"/>
    <col min="6" max="6" width="14.85546875" style="2" customWidth="1"/>
    <col min="7" max="7" width="32.28515625" style="2" customWidth="1"/>
    <col min="8" max="8" width="28" style="52" customWidth="1"/>
    <col min="9" max="9" width="20.5703125" style="2" customWidth="1"/>
    <col min="10" max="12" width="0" style="2" hidden="1" customWidth="1"/>
    <col min="13" max="13" width="16.7109375" style="2" customWidth="1"/>
    <col min="14" max="14" width="21.42578125" style="2" customWidth="1"/>
    <col min="15" max="20" width="2.85546875" style="2" customWidth="1"/>
    <col min="21" max="21" width="3.7109375" style="2" customWidth="1"/>
    <col min="22" max="22" width="3.140625" style="2" customWidth="1"/>
    <col min="23" max="35" width="2.85546875" style="2" customWidth="1"/>
    <col min="36" max="36" width="4" style="2" customWidth="1"/>
    <col min="37" max="37" width="2.7109375" style="2" customWidth="1"/>
    <col min="38" max="16384" width="9.140625" style="2"/>
  </cols>
  <sheetData>
    <row r="1" spans="1:37" x14ac:dyDescent="0.2">
      <c r="A1" s="8"/>
      <c r="B1" s="8"/>
      <c r="C1" s="8"/>
      <c r="D1" s="8"/>
      <c r="E1" s="8"/>
      <c r="F1" s="8"/>
      <c r="G1" s="8"/>
      <c r="H1" s="49"/>
      <c r="I1" s="8"/>
      <c r="J1" s="8"/>
      <c r="K1" s="8"/>
      <c r="L1" s="8"/>
      <c r="M1" s="8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4" customHeight="1" x14ac:dyDescent="0.2">
      <c r="A2"/>
      <c r="B2"/>
      <c r="C2" s="6"/>
      <c r="D2" s="6"/>
      <c r="E2" s="6"/>
      <c r="F2" s="6"/>
      <c r="G2" s="6"/>
      <c r="H2" s="50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4" customHeight="1" x14ac:dyDescent="0.2">
      <c r="A3" s="4"/>
      <c r="B3" s="4"/>
      <c r="C3" s="47"/>
      <c r="D3" s="47"/>
      <c r="E3" s="47"/>
      <c r="F3" s="47"/>
      <c r="G3" s="47"/>
      <c r="H3" s="46"/>
      <c r="I3" s="47"/>
      <c r="J3" s="47"/>
      <c r="K3" s="47"/>
      <c r="L3" s="47"/>
      <c r="M3" s="47"/>
      <c r="N3" s="47"/>
      <c r="O3" s="47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</row>
    <row r="4" spans="1:37" ht="26.25" customHeight="1" x14ac:dyDescent="0.2">
      <c r="A4"/>
      <c r="B4"/>
      <c r="C4" s="47"/>
      <c r="D4" s="47"/>
      <c r="E4" s="47"/>
      <c r="F4" s="47"/>
      <c r="G4" s="47"/>
      <c r="H4" s="46"/>
      <c r="I4" s="47"/>
      <c r="J4" s="47"/>
      <c r="K4" s="47"/>
      <c r="L4" s="47"/>
      <c r="M4" s="47"/>
      <c r="N4" s="47"/>
      <c r="O4" s="47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</row>
    <row r="5" spans="1:37" ht="15" customHeight="1" x14ac:dyDescent="0.2">
      <c r="A5"/>
      <c r="B5"/>
      <c r="C5" s="47"/>
      <c r="D5" s="119" t="s">
        <v>85</v>
      </c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47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ht="12.75" customHeight="1" x14ac:dyDescent="0.2">
      <c r="A6"/>
      <c r="B6"/>
      <c r="C6" s="47"/>
      <c r="D6" s="122"/>
      <c r="E6" s="123"/>
      <c r="F6" s="123"/>
      <c r="G6" s="123"/>
      <c r="H6" s="123"/>
      <c r="I6" s="123"/>
      <c r="J6" s="123"/>
      <c r="K6" s="123"/>
      <c r="L6" s="123"/>
      <c r="M6" s="123"/>
      <c r="N6" s="124"/>
      <c r="O6" s="47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1:37" ht="49.5" customHeight="1" thickBot="1" x14ac:dyDescent="0.25">
      <c r="A7"/>
      <c r="B7"/>
      <c r="C7" s="47"/>
      <c r="D7" s="64" t="s">
        <v>7</v>
      </c>
      <c r="E7" s="115" t="s">
        <v>18</v>
      </c>
      <c r="F7" s="116"/>
      <c r="G7" s="72" t="s">
        <v>19</v>
      </c>
      <c r="H7" s="72" t="s">
        <v>20</v>
      </c>
      <c r="I7" s="73" t="s">
        <v>5</v>
      </c>
      <c r="J7" s="74" t="s">
        <v>21</v>
      </c>
      <c r="K7" s="74" t="s">
        <v>21</v>
      </c>
      <c r="L7" s="74" t="s">
        <v>21</v>
      </c>
      <c r="M7" s="125" t="s">
        <v>21</v>
      </c>
      <c r="N7" s="126"/>
      <c r="O7" s="47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1:37" ht="43.5" customHeight="1" x14ac:dyDescent="0.3">
      <c r="A8"/>
      <c r="B8"/>
      <c r="C8" s="47"/>
      <c r="D8" s="65" t="s">
        <v>27</v>
      </c>
      <c r="E8" s="117"/>
      <c r="F8" s="118"/>
      <c r="G8" s="77" t="s">
        <v>30</v>
      </c>
      <c r="H8" s="77" t="s">
        <v>31</v>
      </c>
      <c r="I8" s="78"/>
      <c r="J8" s="79" t="str">
        <f t="shared" ref="J8:M8" si="0">IF(I8="GAS","Admin",IF(I8="APB","Administration of Personnel Benefits",IF(I8="MFO 1","Higher Education",IF(I8="STO","Auxillary Services",IF(I8="MFO 2","Advanced Studies",IF(I8="MFO 3","Research",IF(I8="MFO 4","Training and Extension","HANAPA NALA")))))))</f>
        <v>HANAPA NALA</v>
      </c>
      <c r="K8" s="79" t="str">
        <f t="shared" si="0"/>
        <v>HANAPA NALA</v>
      </c>
      <c r="L8" s="79" t="str">
        <f t="shared" si="0"/>
        <v>HANAPA NALA</v>
      </c>
      <c r="M8" s="127" t="str">
        <f t="shared" si="0"/>
        <v>HANAPA NALA</v>
      </c>
      <c r="N8" s="128"/>
      <c r="O8" s="4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1:37" ht="18.75" x14ac:dyDescent="0.3">
      <c r="A9"/>
      <c r="B9"/>
      <c r="C9" s="47"/>
      <c r="D9" s="65"/>
      <c r="E9" s="103"/>
      <c r="F9" s="104"/>
      <c r="G9" s="77"/>
      <c r="H9" s="77"/>
      <c r="I9" s="80"/>
      <c r="J9" s="79"/>
      <c r="K9" s="79"/>
      <c r="L9" s="79"/>
      <c r="M9" s="109"/>
      <c r="N9" s="110"/>
      <c r="O9" s="47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1:37" ht="45" customHeight="1" x14ac:dyDescent="0.3">
      <c r="A10"/>
      <c r="B10"/>
      <c r="C10" s="47"/>
      <c r="D10" s="65" t="s">
        <v>34</v>
      </c>
      <c r="E10" s="103"/>
      <c r="F10" s="104"/>
      <c r="G10" s="77" t="s">
        <v>30</v>
      </c>
      <c r="H10" s="77" t="s">
        <v>31</v>
      </c>
      <c r="I10" s="80"/>
      <c r="J10" s="79" t="str">
        <f t="shared" ref="J10:M10" si="1">IF(I10="GAS","Admin",IF(I10="APB","Administration of Personnel Benefits",IF(I10="MFO 1","Higher Education",IF(I10="STO","Auxillary Services",IF(I10="MFO 2","Advanced Studies",IF(I10="MFO 3","Research",IF(I10="MFO 4","Training and Extension","HANAPA NALA")))))))</f>
        <v>HANAPA NALA</v>
      </c>
      <c r="K10" s="79" t="str">
        <f t="shared" si="1"/>
        <v>HANAPA NALA</v>
      </c>
      <c r="L10" s="79" t="str">
        <f t="shared" si="1"/>
        <v>HANAPA NALA</v>
      </c>
      <c r="M10" s="109" t="str">
        <f t="shared" si="1"/>
        <v>HANAPA NALA</v>
      </c>
      <c r="N10" s="110"/>
      <c r="O10" s="4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1:37" ht="42" customHeight="1" x14ac:dyDescent="0.3">
      <c r="A11"/>
      <c r="B11"/>
      <c r="C11" s="47"/>
      <c r="D11" s="65" t="s">
        <v>34</v>
      </c>
      <c r="E11" s="103"/>
      <c r="F11" s="104"/>
      <c r="G11" s="77" t="s">
        <v>30</v>
      </c>
      <c r="H11" s="77" t="s">
        <v>31</v>
      </c>
      <c r="I11" s="80"/>
      <c r="J11" s="79" t="str">
        <f t="shared" ref="J11:M11" si="2">IF(I11="GAS","Admin",IF(I11="APB","Administration of Personnel Benefits",IF(I11="MFO 1","Higher Education",IF(I11="STO","Auxillary Services",IF(I11="MFO 2","Advanced Studies",IF(I11="MFO 3","Research",IF(I11="MFO 4","Training and Extension","HANAPA NALA")))))))</f>
        <v>HANAPA NALA</v>
      </c>
      <c r="K11" s="79" t="str">
        <f t="shared" si="2"/>
        <v>HANAPA NALA</v>
      </c>
      <c r="L11" s="79" t="str">
        <f t="shared" si="2"/>
        <v>HANAPA NALA</v>
      </c>
      <c r="M11" s="109" t="str">
        <f t="shared" si="2"/>
        <v>HANAPA NALA</v>
      </c>
      <c r="N11" s="110"/>
      <c r="O11" s="47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1:37" ht="18.75" x14ac:dyDescent="0.3">
      <c r="A12"/>
      <c r="B12"/>
      <c r="C12" s="47"/>
      <c r="D12" s="65"/>
      <c r="E12" s="103"/>
      <c r="F12" s="104"/>
      <c r="G12" s="77"/>
      <c r="H12" s="77"/>
      <c r="I12" s="80"/>
      <c r="J12" s="79"/>
      <c r="K12" s="79"/>
      <c r="L12" s="79"/>
      <c r="M12" s="109"/>
      <c r="N12" s="110"/>
      <c r="O12" s="47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37" ht="18.75" x14ac:dyDescent="0.3">
      <c r="A13"/>
      <c r="B13"/>
      <c r="C13" s="47"/>
      <c r="D13" s="65" t="s">
        <v>37</v>
      </c>
      <c r="E13" s="103" t="s">
        <v>40</v>
      </c>
      <c r="F13" s="104"/>
      <c r="G13" s="81" t="s">
        <v>30</v>
      </c>
      <c r="H13" s="81" t="s">
        <v>41</v>
      </c>
      <c r="I13" s="80" t="s">
        <v>42</v>
      </c>
      <c r="J13" s="82" t="str">
        <f t="shared" ref="J13:M13" si="3">IF(I13="GAS","Admin",IF(I13="APB","Administration of Personnel Benefits",IF(I13="MFO 1","Higher Education",IF(I13="STO","Auxillary Services",IF(I13="MFO 2","Advanced Studies",IF(I13="MFO 3","Research",IF(I13="MFO 4","Training and Extension","HANAPA NALA")))))))</f>
        <v>Auxillary Services</v>
      </c>
      <c r="K13" s="82" t="str">
        <f t="shared" si="3"/>
        <v>HANAPA NALA</v>
      </c>
      <c r="L13" s="82" t="str">
        <f t="shared" si="3"/>
        <v>HANAPA NALA</v>
      </c>
      <c r="M13" s="109" t="str">
        <f t="shared" si="3"/>
        <v>HANAPA NALA</v>
      </c>
      <c r="N13" s="110"/>
      <c r="O13" s="47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1:37" ht="18.75" x14ac:dyDescent="0.3">
      <c r="A14"/>
      <c r="B14"/>
      <c r="C14" s="47"/>
      <c r="D14" s="66"/>
      <c r="E14" s="105"/>
      <c r="F14" s="106"/>
      <c r="G14" s="83"/>
      <c r="H14" s="83"/>
      <c r="I14" s="84"/>
      <c r="J14" s="85"/>
      <c r="K14" s="85"/>
      <c r="L14" s="85"/>
      <c r="M14" s="111"/>
      <c r="N14" s="112"/>
      <c r="O14" s="47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1:37" ht="18.75" x14ac:dyDescent="0.3">
      <c r="A15"/>
      <c r="B15"/>
      <c r="C15" s="47"/>
      <c r="D15" s="65"/>
      <c r="E15" s="107"/>
      <c r="F15" s="108"/>
      <c r="G15" s="86"/>
      <c r="H15" s="86"/>
      <c r="I15" s="87"/>
      <c r="J15" s="88"/>
      <c r="K15" s="88"/>
      <c r="L15" s="88"/>
      <c r="M15" s="113"/>
      <c r="N15" s="114"/>
      <c r="O15" s="47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1:37" ht="20.25" x14ac:dyDescent="0.3">
      <c r="A16"/>
      <c r="B16"/>
      <c r="C16" s="47"/>
      <c r="D16" s="48"/>
      <c r="E16" s="67"/>
      <c r="F16" s="67"/>
      <c r="G16" s="67"/>
      <c r="H16" s="67"/>
      <c r="I16" s="68"/>
      <c r="J16" s="67"/>
      <c r="K16" s="69"/>
      <c r="L16" s="70"/>
      <c r="M16" s="48"/>
      <c r="N16" s="48"/>
      <c r="O16" s="47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x14ac:dyDescent="0.2">
      <c r="A17" s="1"/>
      <c r="B17" s="1"/>
      <c r="C17" s="1"/>
      <c r="D17" s="1"/>
      <c r="E17" s="1"/>
      <c r="F17" s="1"/>
      <c r="G17" s="1"/>
      <c r="H17" s="45"/>
      <c r="I17" s="1"/>
      <c r="J17" s="1"/>
      <c r="K17" s="1"/>
      <c r="L17" s="1"/>
      <c r="M17" s="1"/>
      <c r="N17" s="1"/>
      <c r="O17" s="1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x14ac:dyDescent="0.2"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x14ac:dyDescent="0.2"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37" x14ac:dyDescent="0.2"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x14ac:dyDescent="0.2"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1:37" x14ac:dyDescent="0.2"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x14ac:dyDescent="0.2"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1:37" x14ac:dyDescent="0.2"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x14ac:dyDescent="0.2"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x14ac:dyDescent="0.2"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x14ac:dyDescent="0.2"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x14ac:dyDescent="0.2"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x14ac:dyDescent="0.2"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x14ac:dyDescent="0.2"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x14ac:dyDescent="0.2"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ht="12.75" customHeight="1" x14ac:dyDescent="0.2"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6:37" ht="14.25" customHeight="1" x14ac:dyDescent="0.2"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6:37" ht="12.75" customHeight="1" x14ac:dyDescent="0.2"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6:37" ht="12.75" customHeight="1" x14ac:dyDescent="0.2"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6:37" x14ac:dyDescent="0.2"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6:37" x14ac:dyDescent="0.2"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6:37" ht="12.75" customHeight="1" x14ac:dyDescent="0.2"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6:37" x14ac:dyDescent="0.2"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6:37" x14ac:dyDescent="0.2"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6:37" x14ac:dyDescent="0.2"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6:37" ht="13.5" customHeight="1" x14ac:dyDescent="0.2"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6:37" x14ac:dyDescent="0.2"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</sheetData>
  <mergeCells count="19">
    <mergeCell ref="D5:N6"/>
    <mergeCell ref="M7:N7"/>
    <mergeCell ref="M8:N8"/>
    <mergeCell ref="M9:N9"/>
    <mergeCell ref="M10:N10"/>
    <mergeCell ref="M11:N11"/>
    <mergeCell ref="E7:F7"/>
    <mergeCell ref="E8:F8"/>
    <mergeCell ref="E9:F9"/>
    <mergeCell ref="E10:F10"/>
    <mergeCell ref="E11:F11"/>
    <mergeCell ref="E13:F13"/>
    <mergeCell ref="E14:F14"/>
    <mergeCell ref="E15:F15"/>
    <mergeCell ref="M12:N12"/>
    <mergeCell ref="M13:N13"/>
    <mergeCell ref="M14:N14"/>
    <mergeCell ref="M15:N15"/>
    <mergeCell ref="E12:F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RowHeight="12.75" x14ac:dyDescent="0.2"/>
  <cols>
    <col min="1" max="2" width="9.140625" style="2"/>
    <col min="3" max="3" width="10.7109375" style="2" customWidth="1"/>
    <col min="4" max="4" width="23.5703125" style="2" customWidth="1"/>
    <col min="5" max="5" width="14.5703125" style="2" customWidth="1"/>
    <col min="6" max="6" width="14.85546875" style="2" customWidth="1"/>
    <col min="7" max="7" width="32.28515625" style="2" customWidth="1"/>
    <col min="8" max="8" width="28" style="52" customWidth="1"/>
    <col min="9" max="9" width="20.5703125" style="2" customWidth="1"/>
    <col min="10" max="12" width="0" style="2" hidden="1" customWidth="1"/>
    <col min="13" max="13" width="16.7109375" style="2" customWidth="1"/>
    <col min="14" max="14" width="21.42578125" style="2" customWidth="1"/>
    <col min="15" max="20" width="2.85546875" style="2" customWidth="1"/>
    <col min="21" max="21" width="3.7109375" style="2" customWidth="1"/>
    <col min="22" max="22" width="3.140625" style="2" customWidth="1"/>
    <col min="23" max="35" width="2.85546875" style="2" customWidth="1"/>
    <col min="36" max="36" width="4" style="2" customWidth="1"/>
    <col min="37" max="37" width="2.7109375" style="2" customWidth="1"/>
    <col min="38" max="16384" width="9.140625" style="2"/>
  </cols>
  <sheetData>
    <row r="1" spans="1:37" x14ac:dyDescent="0.2">
      <c r="A1" s="8"/>
      <c r="B1" s="8"/>
      <c r="C1" s="8"/>
      <c r="D1" s="8"/>
      <c r="E1" s="8"/>
      <c r="F1" s="8"/>
      <c r="G1" s="8"/>
      <c r="H1" s="49"/>
      <c r="I1" s="8"/>
      <c r="J1" s="8"/>
      <c r="K1" s="8"/>
      <c r="L1" s="8"/>
      <c r="M1" s="8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4" customHeight="1" x14ac:dyDescent="0.2">
      <c r="A2"/>
      <c r="B2"/>
      <c r="C2" s="6"/>
      <c r="D2" s="6"/>
      <c r="E2" s="6"/>
      <c r="F2" s="6"/>
      <c r="G2" s="6"/>
      <c r="H2" s="50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4" customHeight="1" x14ac:dyDescent="0.2">
      <c r="A3" s="4"/>
      <c r="B3" s="4"/>
      <c r="C3" s="47"/>
      <c r="D3" s="47"/>
      <c r="E3" s="47"/>
      <c r="F3" s="47"/>
      <c r="G3" s="47"/>
      <c r="H3" s="46"/>
      <c r="I3" s="47"/>
      <c r="J3" s="47"/>
      <c r="K3" s="47"/>
      <c r="L3" s="47"/>
      <c r="M3" s="47"/>
      <c r="N3" s="47"/>
      <c r="O3" s="47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</row>
    <row r="4" spans="1:37" ht="26.25" customHeight="1" x14ac:dyDescent="0.2">
      <c r="A4"/>
      <c r="B4"/>
      <c r="C4" s="47"/>
      <c r="D4" s="47"/>
      <c r="E4" s="47"/>
      <c r="F4" s="47"/>
      <c r="G4" s="47"/>
      <c r="H4" s="46"/>
      <c r="I4" s="47"/>
      <c r="J4" s="47"/>
      <c r="K4" s="47"/>
      <c r="L4" s="47"/>
      <c r="M4" s="47"/>
      <c r="N4" s="47"/>
      <c r="O4" s="47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</row>
    <row r="5" spans="1:37" ht="15" customHeight="1" x14ac:dyDescent="0.2">
      <c r="A5"/>
      <c r="B5"/>
      <c r="C5" s="47"/>
      <c r="D5" s="141"/>
      <c r="E5" s="148" t="s">
        <v>3</v>
      </c>
      <c r="F5" s="123"/>
      <c r="G5" s="123"/>
      <c r="H5" s="123"/>
      <c r="I5" s="123"/>
      <c r="J5" s="90"/>
      <c r="K5" s="90"/>
      <c r="L5" s="90"/>
      <c r="M5" s="123"/>
      <c r="N5" s="123"/>
      <c r="O5" s="47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ht="12.75" customHeight="1" x14ac:dyDescent="0.2">
      <c r="A6"/>
      <c r="B6"/>
      <c r="C6" s="47"/>
      <c r="D6" s="141"/>
      <c r="E6" s="148"/>
      <c r="F6" s="123"/>
      <c r="G6" s="123"/>
      <c r="H6" s="123"/>
      <c r="I6" s="123"/>
      <c r="J6" s="90"/>
      <c r="K6" s="90"/>
      <c r="L6" s="90"/>
      <c r="M6" s="123"/>
      <c r="N6" s="123"/>
      <c r="O6" s="47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1:37" ht="49.5" customHeight="1" thickBot="1" x14ac:dyDescent="0.25">
      <c r="A7"/>
      <c r="B7"/>
      <c r="C7" s="47"/>
      <c r="D7" s="91" t="s">
        <v>7</v>
      </c>
      <c r="E7" s="89" t="s">
        <v>22</v>
      </c>
      <c r="F7" s="149" t="s">
        <v>2</v>
      </c>
      <c r="G7" s="150"/>
      <c r="H7" s="151"/>
      <c r="I7" s="142" t="s">
        <v>23</v>
      </c>
      <c r="J7" s="143"/>
      <c r="K7" s="143"/>
      <c r="L7" s="143"/>
      <c r="M7" s="143"/>
      <c r="N7" s="144"/>
      <c r="O7" s="47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1:37" ht="43.5" customHeight="1" x14ac:dyDescent="0.3">
      <c r="A8"/>
      <c r="B8"/>
      <c r="C8" s="47"/>
      <c r="D8" s="65" t="s">
        <v>27</v>
      </c>
      <c r="E8" s="92" t="s">
        <v>32</v>
      </c>
      <c r="F8" s="152" t="str">
        <f>IF(E8="50101010 01","Basic Salary -Civilian ",IF(E8="50101020 00","Salaries and Wages -Casual/Contractual",IF(E8="50102010 01","PERA -Civilian",IF(E8="50102020 00","Representation Allowance",IF(E8="50102030 01","Transportation Allowance",IF(E8="50102040 01","Clothing/Uniform Allowance -Civilian",IF(E8="50102050 03","Subsistence Allowance-Magna Carta Benefits for Public Health Workers",IF(E8="50102100 01","Honoraria -Civilian",IF(E8="50102130 01","Overtime Pay",IF(E8="50102140 01","Bonus -Civilian",IF(E8="50102150 01","Cash Gift -Civilian",IF(E8="50103010 00","Retirement and Life Insur ance Premiums",IF(E8="50103020 01","Pag -IBIG-Civilian",IF(E8="50103030 01","PhilHealth -Civilian",IF(E8="50103040 01","ECIP -Civilian",IF(E8="50104030 01","Terminal Leave Benefits -Civilian",IF(E8="50201010 00","Traveling Expenses-Local",IF(E8="50202010 00","Training Expenses",IF(E8="50202020 00","Scholarship Grants/Expenses",IF(E8="50203010 00","Office Supplies Expenses",IF(E8="50203020 00","Accountable Forms Ex penses",IF(E8="50203050 00","Food Supplies Expenses",IF(E8="50203070 00","Drugs and M edicines Expenses",IF(E8="50203080 00","Medical, Dental and Laboratory Supplies Expenses",IF(E8="50203090 00","Fuel, Oil and Lubricants Expenses",IF(E8="50203100 00","Agricultural and Marine Supplies Expenses",IF(E8="50203110 01","Textbooks and Instructional Materials Expenses",IF(E8="50204010 00","Water Expenses",IF(E8="50204020 00","Electricity Expenses",IF(E8="50204990 00","Other Utility Expenses",IF(E8="50205010 00","Postage and Courier Expenses",IF(E8="50205020 01","Telephone Expenses-Mobile",IF(E8="50205020 02","Telephone Expenses-Landline",IF(E8="50205030 00","Internet Subscription Expenses",IF(E8="50205040 00","Cable, Satellite, Telegraph and Radio Expenses",IF(E8="50210030 00","Extraordinary and Miscellaneous Expenses",IF(E8="50212020 00","Janitorial Services",IF(E8="50212030 00","Security Services",IF(E8="50212990 00","Other General Services",IF(E8="50215010 01","Taxes, Duties and Licenses",IF(E8="50215010 02","Tax Refund",IF(E8="50215020 00","Fidelity Bond Premiums",IF(E8="50215030 00","Insurance Expenses",IF(E8="50216010 00","Labor and Wages",IF(E8="50299010 00","Advertising Expenses",IF(E8="50299020 00","Printing and Publication Expenses",IF(E8="50299030 00","Representation Expenses",IF(E8="50299040 00","Transportatio n and Delivery Expenses",IF(E8="50299050 01","Rents -Buildings and Structures",IF(E8="50299060 00","Membership Dues and Contributions to Organizations",IF(E8="50299070 00","Subscription Expenses",IF(E8="50299990 99","Other Maintenance and Operating Expenses",IF(E8="50213040 01","Repairs and Maintenance -Buildings",IF(E8="50213040 02","Repairs and Maintenance -School Buildings",IF(E8="50100000 00","PS Funding Requirements of External Campuses",IF(E8="50200000 00","MOOE Funding Requirements of External Campuses",IF(E8="10605140 00","Technical and Scientific  Equipment",IF(E8="10605020 00","Office Equipment",IF(E8="50103010 01","RLIP",IF(E8="10604990 00","Other Structures","HANAPA NALA"))))))))))))))))))))))))))))))))))))))))))))))))))))))))))))</f>
        <v>Fuel, Oil and Lubricants Expenses</v>
      </c>
      <c r="G8" s="153"/>
      <c r="H8" s="154"/>
      <c r="I8" s="145" t="e">
        <f>#REF!</f>
        <v>#REF!</v>
      </c>
      <c r="J8" s="146"/>
      <c r="K8" s="146"/>
      <c r="L8" s="146"/>
      <c r="M8" s="146"/>
      <c r="N8" s="147"/>
      <c r="O8" s="4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1:37" ht="18.75" x14ac:dyDescent="0.3">
      <c r="A9"/>
      <c r="B9"/>
      <c r="C9" s="47"/>
      <c r="D9" s="65"/>
      <c r="E9" s="92"/>
      <c r="F9" s="129"/>
      <c r="G9" s="130"/>
      <c r="H9" s="131"/>
      <c r="I9" s="135"/>
      <c r="J9" s="136"/>
      <c r="K9" s="136"/>
      <c r="L9" s="136"/>
      <c r="M9" s="136"/>
      <c r="N9" s="137"/>
      <c r="O9" s="47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1:37" ht="45" customHeight="1" x14ac:dyDescent="0.3">
      <c r="A10"/>
      <c r="B10"/>
      <c r="C10" s="47"/>
      <c r="D10" s="65" t="s">
        <v>34</v>
      </c>
      <c r="E10" s="92" t="s">
        <v>32</v>
      </c>
      <c r="F10" s="129" t="str">
        <f>IF(E10="50101010 01","Basic Salary -Civilian ",IF(E10="50101020 00","Salaries and Wages -Casual/Contractual",IF(E10="50102010 01","PERA -Civilian",IF(E10="50102020 00","Representation Allowance",IF(E10="50102030 01","Transportation Allowance",IF(E10="50102040 01","Clothing/Uniform Allowance -Civilian",IF(E10="50102050 03","Subsistence Allowance-Magna Carta Benefits for Public Health Workers",IF(E10="50102100 01","Honoraria -Civilian",IF(E10="50102130 01","Overtime Pay",IF(E10="50102140 01","Bonus -Civilian",IF(E10="50102150 01","Cash Gift -Civilian",IF(E10="50103010 00","Retirement and Life Insur ance Premiums",IF(E10="50103020 01","Pag -IBIG-Civilian",IF(E10="50103030 01","PhilHealth -Civilian",IF(E10="50103040 01","ECIP -Civilian",IF(E10="50104030 01","Terminal Leave Benefits -Civilian",IF(E10="50201010 00","Traveling Expenses-Local",IF(E10="50202010 00","Training Expenses",IF(E10="50202020 00","Scholarship Grants/Expenses",IF(E10="50203010 00","Office Supplies Expenses",IF(E10="50203020 00","Accountable Forms Ex penses",IF(E10="50203050 00","Food Supplies Expenses",IF(E10="50203070 00","Drugs and M edicines Expenses",IF(E10="50203080 00","Medical, Dental and Laboratory Supplies Expenses",IF(E10="50203090 00","Fuel, Oil and Lubricants Expenses",IF(E10="50203100 00","Agricultural and Marine Supplies Expenses",IF(E10="50203110 01","Textbooks and Instructional Materials Expenses",IF(E10="50204010 00","Water Expenses",IF(E10="50204020 00","Electricity Expenses",IF(E10="50204990 00","Other Utility Expenses",IF(E10="50205010 00","Postage and Courier Expenses",IF(E10="50205020 01","Telephone Expenses-Mobile",IF(E10="50205020 02","Telephone Expenses-Landline",IF(E10="50205030 00","Internet Subscription Expenses",IF(E10="50205040 00","Cable, Satellite, Telegraph and Radio Expenses",IF(E10="50210030 00","Extraordinary and Miscellaneous Expenses",IF(E10="50212020 00","Janitorial Services",IF(E10="50212030 00","Security Services",IF(E10="50212990 00","Other General Services",IF(E10="50215010 01","Taxes, Duties and Licenses",IF(E10="50215010 02","Tax Refund",IF(E10="50215020 00","Fidelity Bond Premiums",IF(E10="50215030 00","Insurance Expenses",IF(E10="50216010 00","Labor and Wages",IF(E10="50299010 00","Advertising Expenses",IF(E10="50299020 00","Printing and Publication Expenses",IF(E10="50299030 00","Representation Expenses",IF(E10="50299040 00","Transportatio n and Delivery Expenses",IF(E10="50299050 01","Rents -Buildings and Structures",IF(E10="50299060 00","Membership Dues and Contributions to Organizations",IF(E10="50299070 00","Subscription Expenses",IF(E10="50299990 99","Other Maintenance and Operating Expenses",IF(E10="50213040 01","Repairs and Maintenance -Buildings",IF(E10="50213040 02","Repairs and Maintenance -School Buildings",IF(E10="50100000 00","PS Funding Requirements of External Campuses",IF(E10="50200000 00","MOOE Funding Requirements of External Campuses",IF(E10="10605140 00","Technical and Scientific  Equipment",IF(E10="10605020 00","Office Equipment",IF(E10="50103010 01","RLIP",IF(E10="10604990 00","Other Structures","HANAPA NALA"))))))))))))))))))))))))))))))))))))))))))))))))))))))))))))</f>
        <v>Fuel, Oil and Lubricants Expenses</v>
      </c>
      <c r="G10" s="130"/>
      <c r="H10" s="131"/>
      <c r="I10" s="135">
        <v>58821.81</v>
      </c>
      <c r="J10" s="136"/>
      <c r="K10" s="136"/>
      <c r="L10" s="136"/>
      <c r="M10" s="136"/>
      <c r="N10" s="137"/>
      <c r="O10" s="4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1:37" ht="42" customHeight="1" x14ac:dyDescent="0.3">
      <c r="A11"/>
      <c r="B11"/>
      <c r="C11" s="47"/>
      <c r="D11" s="65" t="s">
        <v>34</v>
      </c>
      <c r="E11" s="93" t="s">
        <v>36</v>
      </c>
      <c r="F11" s="129" t="str">
        <f>IF(E11="50101010 01","Basic Salary -Civilian ",IF(E11="50101020 00","Salaries and Wages -Casual/Contractual",IF(E11="50102010 01","PERA -Civilian",IF(E11="50102020 00","Representation Allowance",IF(E11="50102030 01","Transportation Allowance",IF(E11="50102040 01","Clothing/Uniform Allowance -Civilian",IF(E11="50102050 03","Subsistence Allowance-Magna Carta Benefits for Public Health Workers",IF(E11="50102100 01","Honoraria -Civilian",IF(E11="50102130 01","Overtime Pay",IF(E11="50102140 01","Bonus -Civilian",IF(E11="50102150 01","Cash Gift -Civilian",IF(E11="50103010 00","Retirement and Life Insur ance Premiums",IF(E11="50103020 01","Pag -IBIG-Civilian",IF(E11="50103030 01","PhilHealth -Civilian",IF(E11="50103040 01","ECIP -Civilian",IF(E11="50104030 01","Terminal Leave Benefits -Civilian",IF(E11="50201010 00","Traveling Expenses-Local",IF(E11="50202010 00","Training Expenses",IF(E11="50202020 00","Scholarship Grants/Expenses",IF(E11="50203010 00","Office Supplies Expenses",IF(E11="50203020 00","Accountable Forms Ex penses",IF(E11="50203050 00","Food Supplies Expenses",IF(E11="50203070 00","Drugs and M edicines Expenses",IF(E11="50203080 00","Medical, Dental and Laboratory Supplies Expenses",IF(E11="50203090 00","Fuel, Oil and Lubricants Expenses",IF(E11="50203100 00","Agricultural and Marine Supplies Expenses",IF(E11="50203110 01","Textbooks and Instructional Materials Expenses",IF(E11="50204010 00","Water Expenses",IF(E11="50204020 00","Electricity Expenses",IF(E11="50204990 00","Other Utility Expenses",IF(E11="50205010 00","Postage and Courier Expenses",IF(E11="50205020 01","Telephone Expenses-Mobile",IF(E11="50205020 02","Telephone Expenses-Landline",IF(E11="50205030 00","Internet Subscription Expenses",IF(E11="50205040 00","Cable, Satellite, Telegraph and Radio Expenses",IF(E11="50210030 00","Extraordinary and Miscellaneous Expenses",IF(E11="50212020 00","Janitorial Services",IF(E11="50212030 00","Security Services",IF(E11="50212990 00","Other General Services",IF(E11="50215010 01","Taxes, Duties and Licenses",IF(E11="50215010 02","Tax Refund",IF(E11="50215020 00","Fidelity Bond Premiums",IF(E11="50215030 00","Insurance Expenses",IF(E11="50216010 00","Labor and Wages",IF(E11="50299010 00","Advertising Expenses",IF(E11="50299020 00","Printing and Publication Expenses",IF(E11="50299030 00","Representation Expenses",IF(E11="50299040 00","Transportatio n and Delivery Expenses",IF(E11="50299050 01","Rents -Buildings and Structures",IF(E11="50299060 00","Membership Dues and Contributions to Organizations",IF(E11="50299070 00","Subscription Expenses",IF(E11="50299990 99","Other Maintenance and Operating Expenses",IF(E11="50213040 01","Repairs and Maintenance -Buildings",IF(E11="50213040 02","Repairs and Maintenance -School Buildings",IF(E11="50100000 00","PS Funding Requirements of External Campuses",IF(E11="50200000 00","MOOE Funding Requirements of External Campuses",IF(E11="10605140 00","Technical and Scientific  Equipment",IF(E11="10605020 00","Office Equipment",IF(E11="50103010 01","RLIP",IF(E11="10604990 00","Other Structures","HANAPA NALA"))))))))))))))))))))))))))))))))))))))))))))))))))))))))))))</f>
        <v>Electricity Expenses</v>
      </c>
      <c r="G11" s="130"/>
      <c r="H11" s="131"/>
      <c r="I11" s="135">
        <v>154.71</v>
      </c>
      <c r="J11" s="136"/>
      <c r="K11" s="136"/>
      <c r="L11" s="136"/>
      <c r="M11" s="136"/>
      <c r="N11" s="137"/>
      <c r="O11" s="47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1:37" ht="18.75" x14ac:dyDescent="0.3">
      <c r="A12"/>
      <c r="B12"/>
      <c r="C12" s="47"/>
      <c r="D12" s="65"/>
      <c r="E12" s="93"/>
      <c r="F12" s="129"/>
      <c r="G12" s="130"/>
      <c r="H12" s="131"/>
      <c r="I12" s="135"/>
      <c r="J12" s="136"/>
      <c r="K12" s="136"/>
      <c r="L12" s="136"/>
      <c r="M12" s="136"/>
      <c r="N12" s="137"/>
      <c r="O12" s="47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37" ht="25.5" customHeight="1" x14ac:dyDescent="0.3">
      <c r="A13"/>
      <c r="B13"/>
      <c r="C13" s="47"/>
      <c r="D13" s="65" t="s">
        <v>37</v>
      </c>
      <c r="E13" s="93" t="s">
        <v>43</v>
      </c>
      <c r="F13" s="129" t="str">
        <f t="shared" ref="F13" si="0">IF(E13="50101010 01","Basic Salary -Civilian ",IF(E13="50101020 00","Salaries and Wages -Casual/Contractual",IF(E13="50102010 01","PERA -Civilian",IF(E13="50102020 00","Representation Allowance",IF(E13="50102030 01","Transportation Allowance",IF(E13="50102040 01","Clothing/Uniform Allowance -Civilian",IF(E13="50102050 03","Subsistence Allowance-Magna Carta Benefits for Public Health Workers",IF(E13="50102100 01","Honoraria -Civilian",IF(E13="50102130 01","Overtime Pay",IF(E13="50102140 01","Bonus -Civilian",IF(E13="50102150 01","Cash Gift -Civilian",IF(E13="50103010 00","Retirement and Life Insur ance Premiums",IF(E13="50103020 01","Pag -IBIG-Civilian",IF(E13="50103030 01","PhilHealth -Civilian",IF(E13="50103040 01","ECIP -Civilian",IF(E13="50104030 01","Terminal Leave Benefits -Civilian",IF(E13="50201010 00","Traveling Expenses-Local",IF(E13="50202010 00","Training Expenses",IF(E13="50202020 00","Scholarship Grants/Expenses",IF(E13="50203010 00","Office Supplies Expenses",IF(E13="50203020 00","Accountable Forms Ex penses",IF(E13="50203050 00","Food Supplies Expenses",IF(E13="50203070 00","Drugs and M edicines Expenses",IF(E13="50203080 00","Medical, Dental and Laboratory Supplies Expenses",IF(E13="50203090 00","Fuel, Oil and Lubricants Expenses",IF(E13="50203100 00","Agricultural and Marine Supplies Expenses",IF(E13="50203110 01","Textbooks and Instructional Materials Expenses",IF(E13="50204010 00","Water Expenses",IF(E13="50204020 00","Electricity Expenses",IF(E13="50204990 00","Other Utility Expenses",IF(E13="50205010 00","Postage and Courier Expenses",IF(E13="50205020 01","Telephone Expenses-Mobile",IF(E13="50205020 02","Telephone Expenses-Landline",IF(E13="50205030 00","Internet Subscription Expenses",IF(E13="50205040 00","Cable, Satellite, Telegraph and Radio Expenses",IF(E13="50210030 00","Extraordinary and Miscellaneous Expenses",IF(E13="50212020 00","Janitorial Services",IF(E13="50212030 00","Security Services",IF(E13="50212990 00","Other General Services",IF(E13="50215010 01","Taxes, Duties and Licenses",IF(E13="50215010 02","Tax Refund",IF(E13="50215020 00","Fidelity Bond Premiums",IF(E13="50215030 00","Insurance Expenses",IF(E13="50216010 00","Labor and Wages",IF(E13="50299010 00","Advertising Expenses",IF(E13="50299020 00","Printing and Publication Expenses",IF(E13="50299030 00","Representation Expenses",IF(E13="50299040 00","Transportatio n and Delivery Expenses",IF(E13="50299050 01","Rents -Buildings and Structures",IF(E13="50299060 00","Membership Dues and Contributions to Organizations",IF(E13="50299070 00","Subscription Expenses",IF(E13="50299990 99","Other Maintenance and Operating Expenses",IF(E13="50213040 01","Repairs and Maintenance -Buildings",IF(E13="50213040 02","Repairs and Maintenance -School Buildings",IF(E13="50100000 00","PS Funding Requirements of External Campuses",IF(E13="50200000 00","MOOE Funding Requirements of External Campuses",IF(E13="10605140 00","Technical and Scientific  Equipment",IF(E13="10605020 00","Office Equipment",IF(E13="50103010 01","RLIP",IF(E13="10604990 00","Other Structures","HANAPA NALA"))))))))))))))))))))))))))))))))))))))))))))))))))))))))))))</f>
        <v>Office Supplies Expenses</v>
      </c>
      <c r="G13" s="130"/>
      <c r="H13" s="131"/>
      <c r="I13" s="135">
        <f t="shared" ref="I13" si="1">7043.5-540</f>
        <v>6503.5</v>
      </c>
      <c r="J13" s="136"/>
      <c r="K13" s="136"/>
      <c r="L13" s="136"/>
      <c r="M13" s="136"/>
      <c r="N13" s="137"/>
      <c r="O13" s="47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1:37" ht="18.75" x14ac:dyDescent="0.3">
      <c r="A14"/>
      <c r="B14"/>
      <c r="C14" s="47"/>
      <c r="D14" s="66"/>
      <c r="E14" s="93"/>
      <c r="F14" s="129"/>
      <c r="G14" s="130"/>
      <c r="H14" s="131"/>
      <c r="I14" s="135"/>
      <c r="J14" s="136"/>
      <c r="K14" s="136"/>
      <c r="L14" s="136"/>
      <c r="M14" s="136"/>
      <c r="N14" s="137"/>
      <c r="O14" s="47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1:37" ht="18.75" x14ac:dyDescent="0.3">
      <c r="A15"/>
      <c r="B15"/>
      <c r="C15" s="47"/>
      <c r="D15" s="96" t="e">
        <f>#REF!</f>
        <v>#REF!</v>
      </c>
      <c r="E15" s="95"/>
      <c r="F15" s="132"/>
      <c r="G15" s="133"/>
      <c r="H15" s="134"/>
      <c r="I15" s="138"/>
      <c r="J15" s="139"/>
      <c r="K15" s="139"/>
      <c r="L15" s="139"/>
      <c r="M15" s="139"/>
      <c r="N15" s="140"/>
      <c r="O15" s="47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1:37" ht="20.25" x14ac:dyDescent="0.3">
      <c r="A16"/>
      <c r="B16"/>
      <c r="C16" s="47"/>
      <c r="D16" s="48"/>
      <c r="E16" s="67"/>
      <c r="F16" s="67"/>
      <c r="G16" s="67"/>
      <c r="H16" s="67"/>
      <c r="I16" s="68"/>
      <c r="J16" s="67"/>
      <c r="K16" s="69"/>
      <c r="L16" s="70"/>
      <c r="M16" s="48"/>
      <c r="N16" s="48"/>
      <c r="O16" s="47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x14ac:dyDescent="0.2">
      <c r="A17" s="1"/>
      <c r="B17" s="1"/>
      <c r="C17" s="1"/>
      <c r="D17" s="1"/>
      <c r="E17" s="1"/>
      <c r="F17" s="1"/>
      <c r="G17" s="1"/>
      <c r="H17" s="45"/>
      <c r="I17" s="1"/>
      <c r="J17" s="1"/>
      <c r="K17" s="1"/>
      <c r="L17" s="1"/>
      <c r="M17" s="1"/>
      <c r="N17" s="1"/>
      <c r="O17" s="1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x14ac:dyDescent="0.2"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x14ac:dyDescent="0.2"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37" x14ac:dyDescent="0.2"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x14ac:dyDescent="0.2"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1:37" x14ac:dyDescent="0.2"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x14ac:dyDescent="0.2"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1:37" x14ac:dyDescent="0.2"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x14ac:dyDescent="0.2"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x14ac:dyDescent="0.2"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x14ac:dyDescent="0.2"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x14ac:dyDescent="0.2"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x14ac:dyDescent="0.2"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x14ac:dyDescent="0.2"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x14ac:dyDescent="0.2"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ht="12.75" customHeight="1" x14ac:dyDescent="0.2"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6:37" ht="14.25" customHeight="1" x14ac:dyDescent="0.2"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6:37" ht="12.75" customHeight="1" x14ac:dyDescent="0.2"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6:37" ht="12.75" customHeight="1" x14ac:dyDescent="0.2"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6:37" x14ac:dyDescent="0.2"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6:37" x14ac:dyDescent="0.2"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6:37" ht="12.75" customHeight="1" x14ac:dyDescent="0.2"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6:37" x14ac:dyDescent="0.2"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6:37" x14ac:dyDescent="0.2"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6:37" x14ac:dyDescent="0.2"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6:37" ht="13.5" customHeight="1" x14ac:dyDescent="0.2"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6:37" x14ac:dyDescent="0.2"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</sheetData>
  <mergeCells count="25">
    <mergeCell ref="I11:N11"/>
    <mergeCell ref="I12:N12"/>
    <mergeCell ref="I5:I6"/>
    <mergeCell ref="M5:N6"/>
    <mergeCell ref="D5:D6"/>
    <mergeCell ref="I7:N7"/>
    <mergeCell ref="I8:N8"/>
    <mergeCell ref="F12:H12"/>
    <mergeCell ref="F13:H13"/>
    <mergeCell ref="E5:E6"/>
    <mergeCell ref="F5:F6"/>
    <mergeCell ref="G5:G6"/>
    <mergeCell ref="H5:H6"/>
    <mergeCell ref="F7:H7"/>
    <mergeCell ref="F8:H8"/>
    <mergeCell ref="F9:H9"/>
    <mergeCell ref="F10:H10"/>
    <mergeCell ref="F11:H11"/>
    <mergeCell ref="I9:N9"/>
    <mergeCell ref="I10:N10"/>
    <mergeCell ref="F14:H14"/>
    <mergeCell ref="F15:H15"/>
    <mergeCell ref="I13:N13"/>
    <mergeCell ref="I14:N14"/>
    <mergeCell ref="I15:N15"/>
  </mergeCells>
  <pageMargins left="0.7" right="0.7" top="0.75" bottom="0.75" header="0.3" footer="0.3"/>
  <pageSetup paperSize="9" orientation="portrait" r:id="rId1"/>
  <ignoredErrors>
    <ignoredError sqref="D15:N15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RowHeight="12.75" x14ac:dyDescent="0.2"/>
  <cols>
    <col min="1" max="2" width="9.140625" style="2"/>
    <col min="3" max="3" width="10.7109375" style="2" customWidth="1"/>
    <col min="4" max="4" width="23.5703125" style="2" customWidth="1"/>
    <col min="5" max="5" width="14.5703125" style="2" customWidth="1"/>
    <col min="6" max="6" width="14.85546875" style="2" customWidth="1"/>
    <col min="7" max="7" width="32.28515625" style="2" customWidth="1"/>
    <col min="8" max="8" width="28" style="52" customWidth="1"/>
    <col min="9" max="9" width="20.5703125" style="2" customWidth="1"/>
    <col min="10" max="12" width="0" style="2" hidden="1" customWidth="1"/>
    <col min="13" max="13" width="16.7109375" style="2" customWidth="1"/>
    <col min="14" max="14" width="21.42578125" style="2" customWidth="1"/>
    <col min="15" max="20" width="2.85546875" style="2" customWidth="1"/>
    <col min="21" max="21" width="3.7109375" style="2" customWidth="1"/>
    <col min="22" max="22" width="3.140625" style="2" customWidth="1"/>
    <col min="23" max="35" width="2.85546875" style="2" customWidth="1"/>
    <col min="36" max="36" width="4" style="2" customWidth="1"/>
    <col min="37" max="37" width="2.7109375" style="2" customWidth="1"/>
    <col min="38" max="16384" width="9.140625" style="2"/>
  </cols>
  <sheetData>
    <row r="1" spans="1:37" x14ac:dyDescent="0.2">
      <c r="A1" s="8"/>
      <c r="B1" s="8"/>
      <c r="C1" s="8"/>
      <c r="D1" s="8"/>
      <c r="E1" s="8"/>
      <c r="F1" s="8"/>
      <c r="G1" s="8"/>
      <c r="H1" s="49"/>
      <c r="I1" s="8"/>
      <c r="J1" s="8"/>
      <c r="K1" s="8"/>
      <c r="L1" s="8"/>
      <c r="M1" s="8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4" customHeight="1" x14ac:dyDescent="0.2">
      <c r="A2"/>
      <c r="B2"/>
      <c r="C2" s="6"/>
      <c r="D2" s="6"/>
      <c r="E2" s="6"/>
      <c r="F2" s="6"/>
      <c r="G2" s="6"/>
      <c r="H2" s="50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4" customHeight="1" x14ac:dyDescent="0.2">
      <c r="A3" s="4"/>
      <c r="B3" s="4"/>
      <c r="C3" s="47"/>
      <c r="D3" s="47"/>
      <c r="E3" s="47"/>
      <c r="F3" s="47"/>
      <c r="G3" s="47"/>
      <c r="H3" s="46"/>
      <c r="I3" s="47"/>
      <c r="J3" s="47"/>
      <c r="K3" s="47"/>
      <c r="L3" s="47"/>
      <c r="M3" s="47"/>
      <c r="N3" s="47"/>
      <c r="O3" s="47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</row>
    <row r="4" spans="1:37" ht="26.25" customHeight="1" x14ac:dyDescent="0.2">
      <c r="A4"/>
      <c r="B4"/>
      <c r="C4" s="47"/>
      <c r="D4" s="47"/>
      <c r="E4" s="47"/>
      <c r="F4" s="47"/>
      <c r="G4" s="47"/>
      <c r="H4" s="46"/>
      <c r="I4" s="47"/>
      <c r="J4" s="47"/>
      <c r="K4" s="47"/>
      <c r="L4" s="47"/>
      <c r="M4" s="47"/>
      <c r="N4" s="47"/>
      <c r="O4" s="47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</row>
    <row r="5" spans="1:37" ht="15" customHeight="1" x14ac:dyDescent="0.2">
      <c r="A5"/>
      <c r="B5"/>
      <c r="C5" s="47"/>
      <c r="D5" s="141"/>
      <c r="E5" s="164" t="s">
        <v>6</v>
      </c>
      <c r="F5" s="164"/>
      <c r="G5" s="164"/>
      <c r="H5" s="164"/>
      <c r="I5" s="123"/>
      <c r="J5" s="90"/>
      <c r="K5" s="90"/>
      <c r="L5" s="90"/>
      <c r="M5" s="123"/>
      <c r="N5" s="123"/>
      <c r="O5" s="47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ht="12.75" customHeight="1" x14ac:dyDescent="0.2">
      <c r="A6"/>
      <c r="B6"/>
      <c r="C6" s="47"/>
      <c r="D6" s="141"/>
      <c r="E6" s="164"/>
      <c r="F6" s="164"/>
      <c r="G6" s="164"/>
      <c r="H6" s="164"/>
      <c r="I6" s="123"/>
      <c r="J6" s="90"/>
      <c r="K6" s="90"/>
      <c r="L6" s="90"/>
      <c r="M6" s="123"/>
      <c r="N6" s="123"/>
      <c r="O6" s="47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1:37" ht="49.5" customHeight="1" thickBot="1" x14ac:dyDescent="0.25">
      <c r="A7"/>
      <c r="B7"/>
      <c r="C7" s="47"/>
      <c r="D7" s="91" t="s">
        <v>7</v>
      </c>
      <c r="E7" s="165" t="s">
        <v>24</v>
      </c>
      <c r="F7" s="166"/>
      <c r="G7" s="169" t="s">
        <v>25</v>
      </c>
      <c r="H7" s="170"/>
      <c r="I7" s="125" t="s">
        <v>23</v>
      </c>
      <c r="J7" s="158"/>
      <c r="K7" s="158"/>
      <c r="L7" s="158"/>
      <c r="M7" s="126"/>
      <c r="N7" s="94" t="s">
        <v>26</v>
      </c>
      <c r="O7" s="47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1:37" ht="43.5" customHeight="1" x14ac:dyDescent="0.3">
      <c r="A8"/>
      <c r="B8"/>
      <c r="C8" s="47"/>
      <c r="D8" s="65" t="s">
        <v>27</v>
      </c>
      <c r="E8" s="167"/>
      <c r="F8" s="168"/>
      <c r="G8" s="167"/>
      <c r="H8" s="168"/>
      <c r="I8" s="159"/>
      <c r="J8" s="160"/>
      <c r="K8" s="160"/>
      <c r="L8" s="160"/>
      <c r="M8" s="161"/>
      <c r="N8" s="75" t="s">
        <v>33</v>
      </c>
      <c r="O8" s="4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1:37" ht="18.75" x14ac:dyDescent="0.3">
      <c r="A9"/>
      <c r="B9"/>
      <c r="C9" s="47"/>
      <c r="D9" s="65"/>
      <c r="E9" s="162"/>
      <c r="F9" s="163"/>
      <c r="G9" s="162"/>
      <c r="H9" s="163"/>
      <c r="I9" s="155"/>
      <c r="J9" s="156"/>
      <c r="K9" s="156"/>
      <c r="L9" s="156"/>
      <c r="M9" s="157"/>
      <c r="N9" s="75"/>
      <c r="O9" s="47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1:37" ht="45" customHeight="1" x14ac:dyDescent="0.3">
      <c r="A10"/>
      <c r="B10"/>
      <c r="C10" s="47"/>
      <c r="D10" s="65" t="s">
        <v>34</v>
      </c>
      <c r="E10" s="155"/>
      <c r="F10" s="157"/>
      <c r="G10" s="155"/>
      <c r="H10" s="157"/>
      <c r="I10" s="155"/>
      <c r="J10" s="156"/>
      <c r="K10" s="156"/>
      <c r="L10" s="156"/>
      <c r="M10" s="157"/>
      <c r="N10" s="75" t="s">
        <v>33</v>
      </c>
      <c r="O10" s="47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1:37" ht="42" customHeight="1" x14ac:dyDescent="0.3">
      <c r="A11"/>
      <c r="B11"/>
      <c r="C11" s="47"/>
      <c r="D11" s="65" t="s">
        <v>34</v>
      </c>
      <c r="E11" s="155"/>
      <c r="F11" s="157"/>
      <c r="G11" s="155"/>
      <c r="H11" s="157"/>
      <c r="I11" s="155"/>
      <c r="J11" s="156"/>
      <c r="K11" s="156"/>
      <c r="L11" s="156"/>
      <c r="M11" s="157"/>
      <c r="N11" s="75" t="s">
        <v>33</v>
      </c>
      <c r="O11" s="47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1:37" ht="18.75" x14ac:dyDescent="0.3">
      <c r="A12"/>
      <c r="B12"/>
      <c r="C12" s="47"/>
      <c r="D12" s="65"/>
      <c r="E12" s="155"/>
      <c r="F12" s="157"/>
      <c r="G12" s="155"/>
      <c r="H12" s="157"/>
      <c r="I12" s="155"/>
      <c r="J12" s="156"/>
      <c r="K12" s="156"/>
      <c r="L12" s="156"/>
      <c r="M12" s="157"/>
      <c r="N12" s="75"/>
      <c r="O12" s="47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37" ht="25.5" customHeight="1" x14ac:dyDescent="0.3">
      <c r="A13"/>
      <c r="B13"/>
      <c r="C13" s="47"/>
      <c r="D13" s="65" t="s">
        <v>37</v>
      </c>
      <c r="E13" s="155"/>
      <c r="F13" s="157"/>
      <c r="G13" s="155"/>
      <c r="H13" s="157"/>
      <c r="I13" s="155"/>
      <c r="J13" s="156"/>
      <c r="K13" s="156"/>
      <c r="L13" s="156"/>
      <c r="M13" s="157"/>
      <c r="N13" s="75" t="s">
        <v>33</v>
      </c>
      <c r="O13" s="47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1:37" ht="18.75" x14ac:dyDescent="0.3">
      <c r="A14"/>
      <c r="B14"/>
      <c r="C14" s="47"/>
      <c r="D14" s="66"/>
      <c r="E14" s="155"/>
      <c r="F14" s="157"/>
      <c r="G14" s="155"/>
      <c r="H14" s="157"/>
      <c r="I14" s="155"/>
      <c r="J14" s="156"/>
      <c r="K14" s="156"/>
      <c r="L14" s="156"/>
      <c r="M14" s="157"/>
      <c r="N14" s="75"/>
      <c r="O14" s="47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1:37" ht="18.75" x14ac:dyDescent="0.3">
      <c r="A15"/>
      <c r="B15"/>
      <c r="C15" s="47"/>
      <c r="D15" s="65"/>
      <c r="E15" s="155"/>
      <c r="F15" s="157"/>
      <c r="G15" s="155"/>
      <c r="H15" s="157"/>
      <c r="I15" s="155"/>
      <c r="J15" s="156"/>
      <c r="K15" s="156"/>
      <c r="L15" s="156"/>
      <c r="M15" s="157"/>
      <c r="N15" s="76"/>
      <c r="O15" s="47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1:37" ht="20.25" x14ac:dyDescent="0.3">
      <c r="A16"/>
      <c r="B16"/>
      <c r="C16" s="47"/>
      <c r="D16" s="48"/>
      <c r="E16" s="67"/>
      <c r="F16" s="67"/>
      <c r="G16" s="67"/>
      <c r="H16" s="67"/>
      <c r="I16" s="68"/>
      <c r="J16" s="67"/>
      <c r="K16" s="69"/>
      <c r="L16" s="70"/>
      <c r="M16" s="48"/>
      <c r="N16" s="48"/>
      <c r="O16" s="47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x14ac:dyDescent="0.2">
      <c r="A17" s="1"/>
      <c r="B17" s="1"/>
      <c r="C17" s="1"/>
      <c r="D17" s="1"/>
      <c r="E17" s="1"/>
      <c r="F17" s="1"/>
      <c r="G17" s="1"/>
      <c r="H17" s="45"/>
      <c r="I17" s="1"/>
      <c r="J17" s="1"/>
      <c r="K17" s="1"/>
      <c r="L17" s="1"/>
      <c r="M17" s="1"/>
      <c r="N17" s="1"/>
      <c r="O17" s="1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x14ac:dyDescent="0.2"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x14ac:dyDescent="0.2"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37" x14ac:dyDescent="0.2"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x14ac:dyDescent="0.2"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1:37" x14ac:dyDescent="0.2"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x14ac:dyDescent="0.2"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1:37" x14ac:dyDescent="0.2"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x14ac:dyDescent="0.2"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x14ac:dyDescent="0.2"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x14ac:dyDescent="0.2"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x14ac:dyDescent="0.2"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x14ac:dyDescent="0.2"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x14ac:dyDescent="0.2"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x14ac:dyDescent="0.2"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ht="12.75" customHeight="1" x14ac:dyDescent="0.2"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6:37" ht="14.25" customHeight="1" x14ac:dyDescent="0.2"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6:37" ht="12.75" customHeight="1" x14ac:dyDescent="0.2"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6:37" ht="12.75" customHeight="1" x14ac:dyDescent="0.2"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6:37" x14ac:dyDescent="0.2"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6:37" x14ac:dyDescent="0.2"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6:37" ht="12.75" customHeight="1" x14ac:dyDescent="0.2"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6:37" x14ac:dyDescent="0.2"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6:37" x14ac:dyDescent="0.2"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6:37" x14ac:dyDescent="0.2"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6:37" ht="13.5" customHeight="1" x14ac:dyDescent="0.2"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6:37" x14ac:dyDescent="0.2"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</sheetData>
  <mergeCells count="31">
    <mergeCell ref="M5:N6"/>
    <mergeCell ref="E5:H6"/>
    <mergeCell ref="E7:F7"/>
    <mergeCell ref="E8:F8"/>
    <mergeCell ref="D5:D6"/>
    <mergeCell ref="I5:I6"/>
    <mergeCell ref="G8:H8"/>
    <mergeCell ref="G7:H7"/>
    <mergeCell ref="E13:F13"/>
    <mergeCell ref="E14:F14"/>
    <mergeCell ref="E15:F15"/>
    <mergeCell ref="G13:H13"/>
    <mergeCell ref="G14:H14"/>
    <mergeCell ref="G15:H15"/>
    <mergeCell ref="G12:H12"/>
    <mergeCell ref="E9:F9"/>
    <mergeCell ref="E10:F10"/>
    <mergeCell ref="E11:F11"/>
    <mergeCell ref="E12:F12"/>
    <mergeCell ref="G9:H9"/>
    <mergeCell ref="G10:H10"/>
    <mergeCell ref="G11:H11"/>
    <mergeCell ref="I13:M13"/>
    <mergeCell ref="I14:M14"/>
    <mergeCell ref="I15:M15"/>
    <mergeCell ref="I7:M7"/>
    <mergeCell ref="I8:M8"/>
    <mergeCell ref="I9:M9"/>
    <mergeCell ref="I10:M10"/>
    <mergeCell ref="I11:M11"/>
    <mergeCell ref="I12:M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showGridLines="0" tabSelected="1" zoomScale="90" zoomScaleNormal="90" workbookViewId="0">
      <pane ySplit="2" topLeftCell="A3" activePane="bottomLeft" state="frozen"/>
      <selection pane="bottomLeft"/>
    </sheetView>
  </sheetViews>
  <sheetFormatPr defaultRowHeight="12.75" x14ac:dyDescent="0.2"/>
  <cols>
    <col min="1" max="2" width="9.140625" style="2"/>
    <col min="3" max="3" width="9.42578125" style="2" customWidth="1"/>
    <col min="4" max="4" width="2.7109375" style="2" customWidth="1"/>
    <col min="5" max="5" width="9.7109375" style="2" bestFit="1" customWidth="1"/>
    <col min="6" max="6" width="9.7109375" style="2" customWidth="1"/>
    <col min="7" max="7" width="10.140625" style="2" customWidth="1"/>
    <col min="8" max="8" width="13.7109375" style="2" customWidth="1"/>
    <col min="9" max="9" width="17.5703125" style="2" customWidth="1"/>
    <col min="10" max="10" width="11.85546875" style="2" customWidth="1"/>
    <col min="11" max="11" width="12.7109375" style="2" customWidth="1"/>
    <col min="12" max="12" width="13.140625" style="2" customWidth="1"/>
    <col min="13" max="13" width="12" style="2" customWidth="1"/>
    <col min="14" max="14" width="12.7109375" style="2" customWidth="1"/>
    <col min="15" max="15" width="14.42578125" style="2" customWidth="1"/>
    <col min="16" max="16" width="10.5703125" style="2" customWidth="1"/>
    <col min="17" max="17" width="8.140625" style="2" customWidth="1"/>
    <col min="18" max="18" width="4.42578125" style="2" customWidth="1"/>
    <col min="19" max="20" width="2.85546875" style="2" customWidth="1"/>
    <col min="21" max="21" width="3.7109375" style="2" customWidth="1"/>
    <col min="22" max="22" width="3.140625" style="2" customWidth="1"/>
    <col min="23" max="35" width="2.85546875" style="2" customWidth="1"/>
    <col min="36" max="36" width="4" style="2" customWidth="1"/>
    <col min="37" max="37" width="2.7109375" style="2" customWidth="1"/>
    <col min="38" max="16384" width="9.140625" style="2"/>
  </cols>
  <sheetData>
    <row r="1" spans="1:37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4" customHeight="1" x14ac:dyDescent="0.2">
      <c r="A2"/>
      <c r="B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2" customHeight="1" x14ac:dyDescent="0.2">
      <c r="A3" s="4"/>
      <c r="B3" s="4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25.5" customHeight="1" x14ac:dyDescent="0.35">
      <c r="A4"/>
      <c r="B4"/>
      <c r="C4"/>
      <c r="D4" s="9"/>
      <c r="E4" s="172" t="s">
        <v>44</v>
      </c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3"/>
    </row>
    <row r="5" spans="1:37" ht="14.25" customHeight="1" x14ac:dyDescent="0.25">
      <c r="A5"/>
      <c r="B5"/>
      <c r="C5"/>
      <c r="D5" s="9"/>
      <c r="E5" s="173" t="s">
        <v>45</v>
      </c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3"/>
    </row>
    <row r="6" spans="1:37" ht="9" customHeight="1" x14ac:dyDescent="0.2">
      <c r="A6"/>
      <c r="B6"/>
      <c r="C6"/>
      <c r="D6" s="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</row>
    <row r="7" spans="1:37" ht="12.75" customHeight="1" x14ac:dyDescent="0.2">
      <c r="A7"/>
      <c r="B7"/>
      <c r="C7"/>
      <c r="D7" s="9"/>
      <c r="E7" s="174" t="s">
        <v>1</v>
      </c>
      <c r="F7" s="174" t="s">
        <v>46</v>
      </c>
      <c r="G7" s="174" t="s">
        <v>47</v>
      </c>
      <c r="H7" s="174" t="s">
        <v>48</v>
      </c>
      <c r="I7" s="174" t="s">
        <v>0</v>
      </c>
      <c r="J7" s="20" t="s">
        <v>4</v>
      </c>
      <c r="K7" s="176" t="s">
        <v>3</v>
      </c>
      <c r="L7" s="176"/>
      <c r="M7" s="176"/>
      <c r="N7" s="176"/>
      <c r="O7" s="174" t="s">
        <v>49</v>
      </c>
      <c r="P7" s="174"/>
      <c r="Q7" s="174"/>
      <c r="R7" s="3"/>
    </row>
    <row r="8" spans="1:37" ht="13.5" customHeight="1" x14ac:dyDescent="0.2">
      <c r="A8"/>
      <c r="B8"/>
      <c r="C8"/>
      <c r="D8" s="9"/>
      <c r="E8" s="175"/>
      <c r="F8" s="175"/>
      <c r="G8" s="175"/>
      <c r="H8" s="175"/>
      <c r="I8" s="175"/>
      <c r="J8" s="21" t="s">
        <v>50</v>
      </c>
      <c r="K8" s="21" t="s">
        <v>51</v>
      </c>
      <c r="L8" s="21" t="s">
        <v>52</v>
      </c>
      <c r="M8" s="21" t="s">
        <v>53</v>
      </c>
      <c r="N8" s="21" t="s">
        <v>54</v>
      </c>
      <c r="O8" s="22" t="s">
        <v>22</v>
      </c>
      <c r="P8" s="22" t="s">
        <v>55</v>
      </c>
      <c r="Q8" s="22" t="s">
        <v>4</v>
      </c>
      <c r="R8" s="19"/>
    </row>
    <row r="9" spans="1:37" ht="12.75" customHeight="1" x14ac:dyDescent="0.2">
      <c r="A9"/>
      <c r="B9"/>
      <c r="C9"/>
      <c r="D9" s="9"/>
      <c r="E9" s="27">
        <v>43009</v>
      </c>
      <c r="F9" s="28">
        <v>45608884</v>
      </c>
      <c r="G9" s="28" t="s">
        <v>56</v>
      </c>
      <c r="H9" s="28" t="s">
        <v>57</v>
      </c>
      <c r="I9" s="28" t="s">
        <v>58</v>
      </c>
      <c r="J9" s="28"/>
      <c r="K9" s="29">
        <v>12373.75</v>
      </c>
      <c r="L9" s="28"/>
      <c r="M9" s="28"/>
      <c r="N9" s="28"/>
      <c r="O9" s="28"/>
      <c r="P9" s="30"/>
      <c r="Q9" s="31"/>
      <c r="R9" s="3"/>
    </row>
    <row r="10" spans="1:37" x14ac:dyDescent="0.2">
      <c r="A10"/>
      <c r="B10"/>
      <c r="C10"/>
      <c r="D10" s="9"/>
      <c r="E10" s="32">
        <v>43009</v>
      </c>
      <c r="F10" s="171"/>
      <c r="G10" s="171"/>
      <c r="H10" s="171"/>
      <c r="I10" s="171"/>
      <c r="J10" s="33">
        <v>12373.75</v>
      </c>
      <c r="K10" s="33"/>
      <c r="L10" s="34"/>
      <c r="M10" s="34"/>
      <c r="N10" s="34"/>
      <c r="O10" s="34"/>
      <c r="P10" s="35"/>
      <c r="Q10" s="36"/>
      <c r="R10" s="3"/>
    </row>
    <row r="11" spans="1:37" ht="25.5" x14ac:dyDescent="0.2">
      <c r="A11"/>
      <c r="B11"/>
      <c r="C11"/>
      <c r="D11" s="9"/>
      <c r="E11" s="32">
        <v>43009</v>
      </c>
      <c r="F11" s="34">
        <v>45608884</v>
      </c>
      <c r="G11" s="34" t="s">
        <v>56</v>
      </c>
      <c r="H11" s="34" t="s">
        <v>59</v>
      </c>
      <c r="I11" s="34" t="s">
        <v>58</v>
      </c>
      <c r="J11" s="33"/>
      <c r="K11" s="33">
        <v>3067.88</v>
      </c>
      <c r="L11" s="34"/>
      <c r="M11" s="34"/>
      <c r="N11" s="34"/>
      <c r="O11" s="34"/>
      <c r="P11" s="35"/>
      <c r="Q11" s="36"/>
      <c r="R11" s="3"/>
    </row>
    <row r="12" spans="1:37" ht="12.75" customHeight="1" x14ac:dyDescent="0.2">
      <c r="A12"/>
      <c r="B12"/>
      <c r="C12"/>
      <c r="D12" s="9"/>
      <c r="E12" s="32">
        <v>43009</v>
      </c>
      <c r="F12" s="34"/>
      <c r="G12" s="34"/>
      <c r="H12" s="34"/>
      <c r="I12" s="34"/>
      <c r="J12" s="33">
        <v>3067.88</v>
      </c>
      <c r="K12" s="33"/>
      <c r="L12" s="34"/>
      <c r="M12" s="34"/>
      <c r="N12" s="34"/>
      <c r="O12" s="34"/>
      <c r="P12" s="35"/>
      <c r="Q12" s="36"/>
      <c r="R12" s="3"/>
    </row>
    <row r="13" spans="1:37" ht="25.5" x14ac:dyDescent="0.2">
      <c r="A13"/>
      <c r="B13"/>
      <c r="C13"/>
      <c r="D13" s="9"/>
      <c r="E13" s="32">
        <v>43009</v>
      </c>
      <c r="F13" s="34">
        <v>45608884</v>
      </c>
      <c r="G13" s="34" t="s">
        <v>56</v>
      </c>
      <c r="H13" s="34" t="s">
        <v>60</v>
      </c>
      <c r="I13" s="34" t="s">
        <v>58</v>
      </c>
      <c r="J13" s="33"/>
      <c r="K13" s="33"/>
      <c r="L13" s="34"/>
      <c r="M13" s="34"/>
      <c r="N13" s="34"/>
      <c r="O13" s="34" t="s">
        <v>61</v>
      </c>
      <c r="P13" s="33">
        <v>5494.5</v>
      </c>
      <c r="Q13" s="36"/>
      <c r="R13" s="3"/>
    </row>
    <row r="14" spans="1:37" ht="12.75" customHeight="1" x14ac:dyDescent="0.2">
      <c r="A14"/>
      <c r="B14"/>
      <c r="C14"/>
      <c r="D14" s="9"/>
      <c r="E14" s="32">
        <v>43009</v>
      </c>
      <c r="F14" s="34"/>
      <c r="G14" s="34"/>
      <c r="H14" s="34"/>
      <c r="I14" s="34"/>
      <c r="J14" s="33">
        <v>5494.5</v>
      </c>
      <c r="K14" s="33"/>
      <c r="L14" s="34"/>
      <c r="M14" s="34"/>
      <c r="N14" s="34"/>
      <c r="O14" s="34"/>
      <c r="P14" s="33"/>
      <c r="Q14" s="36"/>
      <c r="R14" s="3"/>
    </row>
    <row r="15" spans="1:37" ht="51" customHeight="1" x14ac:dyDescent="0.2">
      <c r="A15"/>
      <c r="B15"/>
      <c r="C15"/>
      <c r="D15" s="9"/>
      <c r="E15" s="32">
        <v>43040</v>
      </c>
      <c r="F15" s="34">
        <v>45608885</v>
      </c>
      <c r="G15" s="34" t="s">
        <v>62</v>
      </c>
      <c r="H15" s="34" t="s">
        <v>63</v>
      </c>
      <c r="I15" s="34" t="s">
        <v>64</v>
      </c>
      <c r="J15" s="33"/>
      <c r="K15" s="33"/>
      <c r="L15" s="34"/>
      <c r="M15" s="34"/>
      <c r="N15" s="34"/>
      <c r="O15" s="34" t="s">
        <v>32</v>
      </c>
      <c r="P15" s="33">
        <v>4250</v>
      </c>
      <c r="Q15" s="36"/>
      <c r="R15" s="3"/>
    </row>
    <row r="16" spans="1:37" ht="12.75" customHeight="1" x14ac:dyDescent="0.2">
      <c r="A16"/>
      <c r="B16"/>
      <c r="C16"/>
      <c r="D16" s="9"/>
      <c r="E16" s="32">
        <v>43040</v>
      </c>
      <c r="F16" s="34"/>
      <c r="G16" s="34"/>
      <c r="H16" s="34"/>
      <c r="I16" s="34"/>
      <c r="J16" s="33"/>
      <c r="K16" s="33"/>
      <c r="L16" s="34"/>
      <c r="M16" s="34"/>
      <c r="N16" s="34"/>
      <c r="O16" s="34" t="s">
        <v>32</v>
      </c>
      <c r="P16" s="33">
        <v>175</v>
      </c>
      <c r="Q16" s="36"/>
      <c r="R16" s="3"/>
    </row>
    <row r="17" spans="1:18" ht="12.75" customHeight="1" x14ac:dyDescent="0.2">
      <c r="A17"/>
      <c r="B17"/>
      <c r="C17"/>
      <c r="D17" s="9"/>
      <c r="E17" s="32">
        <v>43040</v>
      </c>
      <c r="F17" s="34"/>
      <c r="G17" s="34"/>
      <c r="H17" s="34"/>
      <c r="I17" s="34"/>
      <c r="J17" s="33">
        <v>4425</v>
      </c>
      <c r="K17" s="33"/>
      <c r="L17" s="34"/>
      <c r="M17" s="34"/>
      <c r="N17" s="34"/>
      <c r="O17" s="34"/>
      <c r="P17" s="33"/>
      <c r="Q17" s="36"/>
      <c r="R17" s="3"/>
    </row>
    <row r="18" spans="1:18" ht="25.5" x14ac:dyDescent="0.2">
      <c r="A18"/>
      <c r="B18"/>
      <c r="C18"/>
      <c r="D18" s="9"/>
      <c r="E18" s="32">
        <v>43040</v>
      </c>
      <c r="F18" s="34">
        <v>45608886</v>
      </c>
      <c r="G18" s="34" t="s">
        <v>65</v>
      </c>
      <c r="H18" s="34" t="s">
        <v>66</v>
      </c>
      <c r="I18" s="34" t="s">
        <v>67</v>
      </c>
      <c r="J18" s="33"/>
      <c r="K18" s="33"/>
      <c r="L18" s="34"/>
      <c r="M18" s="34"/>
      <c r="N18" s="34"/>
      <c r="O18" s="34" t="s">
        <v>68</v>
      </c>
      <c r="P18" s="33">
        <v>4750</v>
      </c>
      <c r="Q18" s="36"/>
      <c r="R18" s="3"/>
    </row>
    <row r="19" spans="1:18" x14ac:dyDescent="0.2">
      <c r="A19"/>
      <c r="B19"/>
      <c r="C19"/>
      <c r="D19" s="9"/>
      <c r="E19" s="32">
        <v>43040</v>
      </c>
      <c r="F19" s="34"/>
      <c r="G19" s="34"/>
      <c r="H19" s="34"/>
      <c r="I19" s="34"/>
      <c r="J19" s="33">
        <v>4750</v>
      </c>
      <c r="K19" s="33"/>
      <c r="L19" s="34"/>
      <c r="M19" s="34"/>
      <c r="N19" s="34"/>
      <c r="O19" s="34"/>
      <c r="P19" s="33"/>
      <c r="Q19" s="36"/>
      <c r="R19" s="3"/>
    </row>
    <row r="20" spans="1:18" ht="25.5" x14ac:dyDescent="0.2">
      <c r="A20"/>
      <c r="B20"/>
      <c r="C20"/>
      <c r="D20" s="9"/>
      <c r="E20" s="32">
        <v>43070</v>
      </c>
      <c r="F20" s="34">
        <v>45608887</v>
      </c>
      <c r="G20" s="34" t="s">
        <v>69</v>
      </c>
      <c r="H20" s="34" t="s">
        <v>70</v>
      </c>
      <c r="I20" s="34" t="s">
        <v>58</v>
      </c>
      <c r="J20" s="33"/>
      <c r="K20" s="33">
        <v>20202.5</v>
      </c>
      <c r="L20" s="34"/>
      <c r="M20" s="34"/>
      <c r="N20" s="34"/>
      <c r="O20" s="34"/>
      <c r="P20" s="33"/>
      <c r="Q20" s="36"/>
      <c r="R20" s="3"/>
    </row>
    <row r="21" spans="1:18" x14ac:dyDescent="0.2">
      <c r="A21"/>
      <c r="B21"/>
      <c r="C21"/>
      <c r="D21" s="9"/>
      <c r="E21" s="32">
        <v>43070</v>
      </c>
      <c r="F21" s="34"/>
      <c r="G21" s="34"/>
      <c r="H21" s="34"/>
      <c r="I21" s="34"/>
      <c r="J21" s="33" t="s">
        <v>71</v>
      </c>
      <c r="K21" s="33"/>
      <c r="L21" s="34"/>
      <c r="M21" s="34"/>
      <c r="N21" s="34"/>
      <c r="O21" s="34"/>
      <c r="P21" s="33"/>
      <c r="Q21" s="36"/>
      <c r="R21" s="3"/>
    </row>
    <row r="22" spans="1:18" ht="25.5" x14ac:dyDescent="0.2">
      <c r="A22"/>
      <c r="B22"/>
      <c r="C22"/>
      <c r="D22" s="9"/>
      <c r="E22" s="32">
        <v>43070</v>
      </c>
      <c r="F22" s="34">
        <v>45608887</v>
      </c>
      <c r="G22" s="34" t="s">
        <v>69</v>
      </c>
      <c r="H22" s="34" t="s">
        <v>72</v>
      </c>
      <c r="I22" s="34" t="s">
        <v>58</v>
      </c>
      <c r="J22" s="33"/>
      <c r="K22" s="33">
        <v>4715</v>
      </c>
      <c r="L22" s="34"/>
      <c r="M22" s="34"/>
      <c r="N22" s="34"/>
      <c r="O22" s="34"/>
      <c r="P22" s="33"/>
      <c r="Q22" s="36"/>
      <c r="R22" s="3"/>
    </row>
    <row r="23" spans="1:18" ht="13.5" customHeight="1" x14ac:dyDescent="0.2">
      <c r="A23"/>
      <c r="B23"/>
      <c r="C23"/>
      <c r="D23" s="9"/>
      <c r="E23" s="32">
        <v>43070</v>
      </c>
      <c r="F23" s="34"/>
      <c r="G23" s="34"/>
      <c r="H23" s="34"/>
      <c r="I23" s="34"/>
      <c r="J23" s="33">
        <v>4715</v>
      </c>
      <c r="K23" s="33"/>
      <c r="L23" s="34"/>
      <c r="M23" s="34"/>
      <c r="N23" s="34"/>
      <c r="O23" s="34"/>
      <c r="P23" s="33"/>
      <c r="Q23" s="36"/>
      <c r="R23" s="3"/>
    </row>
    <row r="24" spans="1:18" ht="25.5" x14ac:dyDescent="0.2">
      <c r="A24"/>
      <c r="B24"/>
      <c r="C24"/>
      <c r="D24" s="9"/>
      <c r="E24" s="37" t="s">
        <v>73</v>
      </c>
      <c r="F24" s="34">
        <v>45608888</v>
      </c>
      <c r="G24" s="34" t="s">
        <v>74</v>
      </c>
      <c r="H24" s="34" t="s">
        <v>75</v>
      </c>
      <c r="I24" s="34" t="s">
        <v>76</v>
      </c>
      <c r="J24" s="33"/>
      <c r="K24" s="33"/>
      <c r="L24" s="34"/>
      <c r="M24" s="34"/>
      <c r="N24" s="34"/>
      <c r="O24" s="34" t="s">
        <v>77</v>
      </c>
      <c r="P24" s="33">
        <v>631.75</v>
      </c>
      <c r="Q24" s="36"/>
      <c r="R24"/>
    </row>
    <row r="25" spans="1:18" ht="12.75" customHeight="1" x14ac:dyDescent="0.2">
      <c r="A25"/>
      <c r="B25"/>
      <c r="C25"/>
      <c r="D25" s="9"/>
      <c r="E25" s="37" t="s">
        <v>73</v>
      </c>
      <c r="F25" s="34"/>
      <c r="G25" s="34"/>
      <c r="H25" s="34"/>
      <c r="I25" s="34"/>
      <c r="J25" s="33"/>
      <c r="K25" s="33"/>
      <c r="L25" s="34"/>
      <c r="M25" s="34"/>
      <c r="N25" s="34"/>
      <c r="O25" s="34" t="s">
        <v>77</v>
      </c>
      <c r="P25" s="33">
        <v>2580</v>
      </c>
      <c r="Q25" s="36"/>
      <c r="R25"/>
    </row>
    <row r="26" spans="1:18" ht="25.5" x14ac:dyDescent="0.2">
      <c r="A26"/>
      <c r="B26"/>
      <c r="C26"/>
      <c r="D26" s="9"/>
      <c r="E26" s="37" t="s">
        <v>73</v>
      </c>
      <c r="F26" s="34"/>
      <c r="G26" s="34"/>
      <c r="H26" s="34"/>
      <c r="I26" s="34"/>
      <c r="J26" s="33">
        <v>3211.75</v>
      </c>
      <c r="K26" s="33"/>
      <c r="L26" s="34"/>
      <c r="M26" s="34"/>
      <c r="N26" s="34"/>
      <c r="O26" s="34"/>
      <c r="P26" s="35"/>
      <c r="Q26" s="36"/>
      <c r="R26"/>
    </row>
    <row r="27" spans="1:18" ht="72" customHeight="1" x14ac:dyDescent="0.2">
      <c r="A27"/>
      <c r="B27"/>
      <c r="C27"/>
      <c r="D27" s="9"/>
      <c r="E27" s="37" t="s">
        <v>73</v>
      </c>
      <c r="F27" s="34">
        <v>45608889</v>
      </c>
      <c r="G27" s="34" t="s">
        <v>78</v>
      </c>
      <c r="H27" s="34" t="s">
        <v>79</v>
      </c>
      <c r="I27" s="34" t="s">
        <v>58</v>
      </c>
      <c r="J27" s="33"/>
      <c r="K27" s="33">
        <v>3971.1</v>
      </c>
      <c r="L27" s="34"/>
      <c r="M27" s="34"/>
      <c r="N27" s="34"/>
      <c r="O27" s="34"/>
      <c r="P27" s="35"/>
      <c r="Q27" s="36"/>
      <c r="R27"/>
    </row>
    <row r="28" spans="1:18" ht="20.25" customHeight="1" x14ac:dyDescent="0.2">
      <c r="A28"/>
      <c r="B28"/>
      <c r="C28"/>
      <c r="D28" s="9"/>
      <c r="E28" s="37" t="s">
        <v>73</v>
      </c>
      <c r="F28" s="34"/>
      <c r="G28" s="34"/>
      <c r="H28" s="34"/>
      <c r="I28" s="34"/>
      <c r="J28" s="33">
        <v>3971.1</v>
      </c>
      <c r="K28" s="33"/>
      <c r="L28" s="34"/>
      <c r="M28" s="34"/>
      <c r="N28" s="34"/>
      <c r="O28" s="34"/>
      <c r="P28" s="35"/>
      <c r="Q28" s="36"/>
      <c r="R28"/>
    </row>
    <row r="29" spans="1:18" ht="24.75" customHeight="1" x14ac:dyDescent="0.2">
      <c r="A29" s="3"/>
      <c r="B29" s="3"/>
      <c r="C29" s="3"/>
      <c r="D29" s="9"/>
      <c r="E29" s="37" t="s">
        <v>73</v>
      </c>
      <c r="F29" s="34">
        <v>45608890</v>
      </c>
      <c r="G29" s="34" t="s">
        <v>80</v>
      </c>
      <c r="H29" s="34" t="s">
        <v>81</v>
      </c>
      <c r="I29" s="34" t="s">
        <v>58</v>
      </c>
      <c r="J29" s="33"/>
      <c r="K29" s="33">
        <v>4033.69</v>
      </c>
      <c r="L29" s="34"/>
      <c r="M29" s="34"/>
      <c r="N29" s="34"/>
      <c r="O29" s="34"/>
      <c r="P29" s="35"/>
      <c r="Q29" s="36"/>
      <c r="R29"/>
    </row>
    <row r="30" spans="1:18" ht="25.5" x14ac:dyDescent="0.2">
      <c r="A30" s="3"/>
      <c r="B30" s="3"/>
      <c r="C30" s="3"/>
      <c r="D30" s="9"/>
      <c r="E30" s="37" t="s">
        <v>73</v>
      </c>
      <c r="F30" s="34"/>
      <c r="G30" s="34"/>
      <c r="H30" s="34"/>
      <c r="I30" s="34"/>
      <c r="J30" s="33">
        <v>4033.69</v>
      </c>
      <c r="K30" s="33"/>
      <c r="L30" s="34"/>
      <c r="M30" s="34"/>
      <c r="N30" s="34"/>
      <c r="O30" s="34"/>
      <c r="P30" s="35"/>
      <c r="Q30" s="36"/>
      <c r="R30"/>
    </row>
    <row r="31" spans="1:18" ht="25.5" x14ac:dyDescent="0.2">
      <c r="A31" s="3"/>
      <c r="B31" s="3"/>
      <c r="C31" s="3"/>
      <c r="D31" s="9"/>
      <c r="E31" s="37" t="s">
        <v>82</v>
      </c>
      <c r="F31" s="34">
        <v>45608891</v>
      </c>
      <c r="G31" s="34" t="s">
        <v>83</v>
      </c>
      <c r="H31" s="34" t="s">
        <v>84</v>
      </c>
      <c r="I31" s="34" t="s">
        <v>58</v>
      </c>
      <c r="J31" s="33"/>
      <c r="K31" s="33">
        <v>66340</v>
      </c>
      <c r="L31" s="34"/>
      <c r="M31" s="34"/>
      <c r="N31" s="34"/>
      <c r="O31" s="34"/>
      <c r="P31" s="35"/>
      <c r="Q31" s="36"/>
      <c r="R31"/>
    </row>
    <row r="32" spans="1:18" ht="15" customHeight="1" x14ac:dyDescent="0.2">
      <c r="A32" s="3"/>
      <c r="B32" s="3"/>
      <c r="C32" s="3"/>
      <c r="D32" s="9"/>
      <c r="E32" s="23"/>
      <c r="F32" s="24"/>
      <c r="G32" s="25"/>
      <c r="H32" s="26"/>
      <c r="I32" s="26"/>
      <c r="J32" s="25"/>
      <c r="K32" s="38"/>
      <c r="L32" s="39"/>
      <c r="M32" s="39"/>
      <c r="N32" s="39"/>
      <c r="O32" s="39"/>
      <c r="P32" s="40"/>
      <c r="Q32" s="41"/>
      <c r="R32" s="3"/>
    </row>
    <row r="33" spans="1:18" ht="12.75" customHeight="1" x14ac:dyDescent="0.2">
      <c r="A33" s="3"/>
      <c r="B33" s="3"/>
      <c r="C33" s="3"/>
      <c r="D33" s="9"/>
      <c r="E33" s="14"/>
      <c r="F33" s="15"/>
      <c r="G33" s="12"/>
      <c r="H33" s="12"/>
      <c r="I33" s="12"/>
      <c r="J33" s="12"/>
      <c r="K33" s="42"/>
      <c r="L33" s="10"/>
      <c r="M33" s="10"/>
      <c r="N33" s="10"/>
      <c r="O33" s="10"/>
      <c r="P33" s="43"/>
      <c r="Q33" s="18"/>
      <c r="R33" s="3"/>
    </row>
    <row r="34" spans="1:18" ht="43.5" customHeight="1" x14ac:dyDescent="0.2">
      <c r="A34" s="3"/>
      <c r="B34" s="3"/>
      <c r="C34" s="3"/>
      <c r="D34" s="9"/>
      <c r="E34" s="16"/>
      <c r="F34" s="15"/>
      <c r="G34" s="12"/>
      <c r="H34" s="12"/>
      <c r="I34" s="12"/>
      <c r="J34" s="12"/>
      <c r="K34" s="13"/>
      <c r="L34" s="9"/>
      <c r="M34" s="9"/>
      <c r="N34" s="9"/>
      <c r="O34" s="9"/>
      <c r="P34" s="11"/>
      <c r="Q34" s="3"/>
      <c r="R34" s="3"/>
    </row>
    <row r="35" spans="1:18" ht="12.75" customHeight="1" x14ac:dyDescent="0.2">
      <c r="A35" s="3"/>
      <c r="B35" s="3"/>
      <c r="C35" s="3"/>
      <c r="D35" s="9"/>
      <c r="E35" s="16"/>
      <c r="F35" s="15"/>
      <c r="G35" s="12"/>
      <c r="H35" s="12"/>
      <c r="I35" s="12"/>
      <c r="J35" s="12"/>
      <c r="K35" s="13"/>
      <c r="L35" s="9"/>
      <c r="M35" s="9"/>
      <c r="N35" s="9"/>
      <c r="O35" s="9"/>
      <c r="P35" s="11"/>
      <c r="Q35" s="3"/>
      <c r="R35" s="3"/>
    </row>
    <row r="36" spans="1:18" ht="12.75" customHeight="1" x14ac:dyDescent="0.2">
      <c r="A36" s="3"/>
      <c r="B36" s="3"/>
      <c r="C36" s="3"/>
      <c r="D36" s="9"/>
      <c r="E36" s="16"/>
      <c r="F36" s="15"/>
      <c r="G36" s="12"/>
      <c r="H36" s="12"/>
      <c r="I36" s="12"/>
      <c r="J36" s="12"/>
      <c r="K36" s="13"/>
      <c r="L36" s="9"/>
      <c r="M36" s="9"/>
      <c r="N36" s="9"/>
      <c r="O36" s="9"/>
      <c r="P36" s="11"/>
      <c r="Q36" s="3"/>
      <c r="R36" s="3"/>
    </row>
    <row r="37" spans="1:18" ht="15" x14ac:dyDescent="0.2">
      <c r="A37" s="3"/>
      <c r="B37" s="3"/>
      <c r="C37" s="3"/>
      <c r="D37" s="9"/>
      <c r="E37" s="16"/>
      <c r="F37" s="15"/>
      <c r="G37" s="12"/>
      <c r="H37" s="12"/>
      <c r="I37" s="12"/>
      <c r="J37" s="12"/>
      <c r="K37" s="13"/>
      <c r="L37" s="9"/>
      <c r="M37" s="9"/>
      <c r="N37" s="9"/>
      <c r="O37" s="9"/>
      <c r="P37" s="11"/>
      <c r="Q37" s="3"/>
      <c r="R37" s="3"/>
    </row>
    <row r="38" spans="1:18" ht="15" x14ac:dyDescent="0.2">
      <c r="A38" s="3"/>
      <c r="B38" s="3"/>
      <c r="C38" s="3"/>
      <c r="D38" s="9"/>
      <c r="E38" s="12"/>
      <c r="F38" s="15"/>
      <c r="G38" s="12"/>
      <c r="H38" s="12"/>
      <c r="I38" s="12"/>
      <c r="J38" s="12"/>
      <c r="K38" s="13"/>
      <c r="L38" s="9"/>
      <c r="M38" s="9"/>
      <c r="N38" s="9"/>
      <c r="O38" s="9"/>
      <c r="P38" s="11"/>
      <c r="Q38" s="3"/>
      <c r="R38" s="3"/>
    </row>
    <row r="39" spans="1:18" ht="12.75" customHeight="1" x14ac:dyDescent="0.2">
      <c r="A39" s="3"/>
      <c r="B39" s="3"/>
      <c r="C39" s="3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1"/>
      <c r="Q39" s="3"/>
      <c r="R39" s="3"/>
    </row>
    <row r="40" spans="1:18" x14ac:dyDescent="0.2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3"/>
      <c r="R40" s="3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</sheetData>
  <mergeCells count="10">
    <mergeCell ref="F10:I10"/>
    <mergeCell ref="E4:Q4"/>
    <mergeCell ref="E5:Q5"/>
    <mergeCell ref="E7:E8"/>
    <mergeCell ref="F7:F8"/>
    <mergeCell ref="G7:G8"/>
    <mergeCell ref="H7:H8"/>
    <mergeCell ref="I7:I8"/>
    <mergeCell ref="K7:N7"/>
    <mergeCell ref="O7:Q7"/>
  </mergeCells>
  <pageMargins left="0.7" right="0.7" top="0.75" bottom="0.75" header="0.3" footer="0.3"/>
  <pageSetup paperSize="9" orientation="portrait" horizontalDpi="0" verticalDpi="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sheet</vt:lpstr>
      <vt:lpstr>control sheet (2)</vt:lpstr>
      <vt:lpstr>control sheet (3)</vt:lpstr>
      <vt:lpstr>control sheet (4)</vt:lpstr>
      <vt:lpstr>Check Disb.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Diasan Abria Diaz Jr.</cp:lastModifiedBy>
  <cp:lastPrinted>2015-09-10T06:16:35Z</cp:lastPrinted>
  <dcterms:created xsi:type="dcterms:W3CDTF">2001-10-16T16:03:12Z</dcterms:created>
  <dcterms:modified xsi:type="dcterms:W3CDTF">2017-10-21T21:13:50Z</dcterms:modified>
</cp:coreProperties>
</file>