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nv\Desktop\"/>
    </mc:Choice>
  </mc:AlternateContent>
  <xr:revisionPtr revIDLastSave="0" documentId="8_{2AFBD53A-FFAF-4D7C-8476-1C830D05F83C}" xr6:coauthVersionLast="47" xr6:coauthVersionMax="47" xr10:uidLastSave="{00000000-0000-0000-0000-000000000000}"/>
  <bookViews>
    <workbookView xWindow="-110" yWindow="-110" windowWidth="19420" windowHeight="10300" xr2:uid="{BE20150A-CECB-4AF9-B431-4CEE82EF56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E28" i="1"/>
  <c r="B28" i="1"/>
  <c r="D28" i="1"/>
  <c r="F27" i="1"/>
  <c r="E27" i="1"/>
  <c r="B27" i="1"/>
  <c r="D27" i="1"/>
  <c r="P2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1" i="1"/>
  <c r="N24" i="1"/>
  <c r="N23" i="1"/>
  <c r="M24" i="1"/>
  <c r="M23" i="1"/>
  <c r="K24" i="1"/>
  <c r="J24" i="1"/>
  <c r="I24" i="1"/>
  <c r="H24" i="1"/>
  <c r="G24" i="1"/>
  <c r="F24" i="1"/>
  <c r="E24" i="1"/>
  <c r="D24" i="1"/>
  <c r="C24" i="1"/>
  <c r="B24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<sst xmlns="http://schemas.openxmlformats.org/spreadsheetml/2006/main" count="8" uniqueCount="7">
  <si>
    <t>m</t>
  </si>
  <si>
    <t>n</t>
  </si>
  <si>
    <t>r(k)</t>
  </si>
  <si>
    <t>k</t>
  </si>
  <si>
    <t>АКФ</t>
  </si>
  <si>
    <t>лин регр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</si>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</sst>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1227-813B-4984-A41E-4A6D099B5594}">
  <dimension ref="A1:P28"/>
  <sheetViews>
    <sheetView tabSelected="1" topLeftCell="A10" workbookViewId="0">
      <selection activeCell="E28" sqref="E28"/>
    </sheetView>
  </sheetViews>
  <sheetFormatPr defaultRowHeight="14.5" x14ac:dyDescent="0.35"/>
  <sheetData>
    <row r="1" spans="1:5" x14ac:dyDescent="0.35">
      <c r="A1">
        <v>1</v>
      </c>
      <c r="B1">
        <f>C1</f>
        <v>2</v>
      </c>
      <c r="C1">
        <v>2</v>
      </c>
      <c r="D1" t="s">
        <v>0</v>
      </c>
      <c r="E1">
        <f>B1*B2</f>
        <v>2</v>
      </c>
    </row>
    <row r="2" spans="1:5" x14ac:dyDescent="0.35">
      <c r="A2">
        <v>2</v>
      </c>
      <c r="B2">
        <f>C2</f>
        <v>1</v>
      </c>
      <c r="C2">
        <v>1</v>
      </c>
      <c r="D2" t="s">
        <v>1</v>
      </c>
      <c r="E2">
        <f t="shared" ref="E2:E20" si="0">B2*B3</f>
        <v>3</v>
      </c>
    </row>
    <row r="3" spans="1:5" x14ac:dyDescent="0.35">
      <c r="A3">
        <v>3</v>
      </c>
      <c r="B3">
        <f>C1+1</f>
        <v>3</v>
      </c>
      <c r="E3">
        <f t="shared" si="0"/>
        <v>9</v>
      </c>
    </row>
    <row r="4" spans="1:5" x14ac:dyDescent="0.35">
      <c r="A4">
        <v>4</v>
      </c>
      <c r="B4">
        <f>C2+2</f>
        <v>3</v>
      </c>
      <c r="E4">
        <f t="shared" si="0"/>
        <v>6</v>
      </c>
    </row>
    <row r="5" spans="1:5" x14ac:dyDescent="0.35">
      <c r="A5">
        <v>5</v>
      </c>
      <c r="B5">
        <f>C2+1</f>
        <v>2</v>
      </c>
      <c r="E5">
        <f t="shared" si="0"/>
        <v>6</v>
      </c>
    </row>
    <row r="6" spans="1:5" x14ac:dyDescent="0.35">
      <c r="A6">
        <v>6</v>
      </c>
      <c r="B6">
        <f>C1+1</f>
        <v>3</v>
      </c>
      <c r="E6">
        <f t="shared" si="0"/>
        <v>9</v>
      </c>
    </row>
    <row r="7" spans="1:5" x14ac:dyDescent="0.35">
      <c r="A7">
        <v>7</v>
      </c>
      <c r="B7">
        <f>C2+2</f>
        <v>3</v>
      </c>
      <c r="E7">
        <f t="shared" si="0"/>
        <v>9</v>
      </c>
    </row>
    <row r="8" spans="1:5" x14ac:dyDescent="0.35">
      <c r="A8">
        <v>8</v>
      </c>
      <c r="B8">
        <f>C1+C2</f>
        <v>3</v>
      </c>
      <c r="E8">
        <f t="shared" si="0"/>
        <v>6</v>
      </c>
    </row>
    <row r="9" spans="1:5" x14ac:dyDescent="0.35">
      <c r="A9">
        <v>9</v>
      </c>
      <c r="B9">
        <f>2*C2</f>
        <v>2</v>
      </c>
      <c r="E9">
        <f t="shared" si="0"/>
        <v>12</v>
      </c>
    </row>
    <row r="10" spans="1:5" x14ac:dyDescent="0.35">
      <c r="A10">
        <v>10</v>
      </c>
      <c r="B10">
        <f>2*C2+4</f>
        <v>6</v>
      </c>
      <c r="E10">
        <f t="shared" si="0"/>
        <v>18</v>
      </c>
    </row>
    <row r="11" spans="1:5" x14ac:dyDescent="0.35">
      <c r="A11">
        <v>11</v>
      </c>
      <c r="B11">
        <f>C1*2-1</f>
        <v>3</v>
      </c>
      <c r="E11">
        <f t="shared" si="0"/>
        <v>9</v>
      </c>
    </row>
    <row r="12" spans="1:5" x14ac:dyDescent="0.35">
      <c r="A12">
        <v>12</v>
      </c>
      <c r="B12">
        <f>C1+C2</f>
        <v>3</v>
      </c>
      <c r="E12">
        <f t="shared" si="0"/>
        <v>12</v>
      </c>
    </row>
    <row r="13" spans="1:5" x14ac:dyDescent="0.35">
      <c r="A13">
        <v>13</v>
      </c>
      <c r="B13">
        <f>2*C2+C1</f>
        <v>4</v>
      </c>
      <c r="E13">
        <f t="shared" si="0"/>
        <v>20</v>
      </c>
    </row>
    <row r="14" spans="1:5" x14ac:dyDescent="0.35">
      <c r="A14">
        <v>14</v>
      </c>
      <c r="B14">
        <f>C2+2*C1</f>
        <v>5</v>
      </c>
      <c r="E14">
        <f t="shared" si="0"/>
        <v>30</v>
      </c>
    </row>
    <row r="15" spans="1:5" x14ac:dyDescent="0.35">
      <c r="A15">
        <v>15</v>
      </c>
      <c r="B15">
        <f>2*(C1+C2)</f>
        <v>6</v>
      </c>
      <c r="E15">
        <f t="shared" si="0"/>
        <v>54</v>
      </c>
    </row>
    <row r="16" spans="1:5" x14ac:dyDescent="0.35">
      <c r="A16">
        <v>16</v>
      </c>
      <c r="B16">
        <f>2*C2+7</f>
        <v>9</v>
      </c>
      <c r="E16">
        <f t="shared" si="0"/>
        <v>63</v>
      </c>
    </row>
    <row r="17" spans="1:16" x14ac:dyDescent="0.35">
      <c r="A17">
        <v>17</v>
      </c>
      <c r="B17">
        <f>2*C2+5</f>
        <v>7</v>
      </c>
      <c r="E17">
        <f t="shared" si="0"/>
        <v>77</v>
      </c>
    </row>
    <row r="18" spans="1:16" x14ac:dyDescent="0.35">
      <c r="A18">
        <v>18</v>
      </c>
      <c r="B18">
        <f>C1+C2+8</f>
        <v>11</v>
      </c>
      <c r="E18">
        <f t="shared" si="0"/>
        <v>33</v>
      </c>
    </row>
    <row r="19" spans="1:16" x14ac:dyDescent="0.35">
      <c r="A19">
        <v>19</v>
      </c>
      <c r="B19">
        <f>C2*3</f>
        <v>3</v>
      </c>
      <c r="E19">
        <f t="shared" si="0"/>
        <v>18</v>
      </c>
    </row>
    <row r="20" spans="1:16" x14ac:dyDescent="0.35">
      <c r="A20">
        <v>20</v>
      </c>
      <c r="B20">
        <f>3*C1</f>
        <v>6</v>
      </c>
    </row>
    <row r="22" spans="1:16" x14ac:dyDescent="0.35">
      <c r="A22" t="s">
        <v>4</v>
      </c>
    </row>
    <row r="23" spans="1:16" x14ac:dyDescent="0.35">
      <c r="A23" t="s">
        <v>3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M23">
        <f>AVERAGE(B1:B19)</f>
        <v>4.1578947368421053</v>
      </c>
      <c r="N23">
        <f>SQRT(_xlfn.VAR.P(B1:B19))</f>
        <v>2.5186286555800841</v>
      </c>
      <c r="P23">
        <f>(SUM(E1:E19)/19-M23*M24)/(N23*N24)</f>
        <v>0.42600772442671458</v>
      </c>
    </row>
    <row r="24" spans="1:16" x14ac:dyDescent="0.35">
      <c r="A24" t="s">
        <v>2</v>
      </c>
      <c r="B24">
        <f>CORREL(B1:B19,B2:B20)</f>
        <v>0.42600772442671453</v>
      </c>
      <c r="C24">
        <f>CORREL(B1:B18,B3:B20)</f>
        <v>0.57529209638877232</v>
      </c>
      <c r="D24">
        <f>CORREL(B1:B17,B4:B20)</f>
        <v>0.37331554195075506</v>
      </c>
      <c r="E24">
        <f>CORREL(B1:B16,B5:B20)</f>
        <v>0.35399982890987614</v>
      </c>
      <c r="F24">
        <f>CORREL(B1:B15,B6:B20)</f>
        <v>0.25584493569000399</v>
      </c>
      <c r="G24">
        <f>CORREL(B1:B14,B7:B20)</f>
        <v>0.43876036393721846</v>
      </c>
      <c r="H24">
        <f>CORREL(B1:B13,B8:B20)</f>
        <v>0.35027716772142165</v>
      </c>
      <c r="I24">
        <f>CORREL(B1:B12,B9:B20)</f>
        <v>0.53561721254815553</v>
      </c>
      <c r="J24">
        <f>CORREL(B1:B11,B10:B20)</f>
        <v>-0.23455688168048897</v>
      </c>
      <c r="K24">
        <f>CORREL(B1:B10,B11:B20)</f>
        <v>0.35501101026520193</v>
      </c>
      <c r="M24">
        <f>AVERAGE(B2:B20)</f>
        <v>4.3684210526315788</v>
      </c>
      <c r="N24">
        <f>SQRT(_xlfn.VAR.P(B2:B20))</f>
        <v>2.4965349948697733</v>
      </c>
    </row>
    <row r="26" spans="1:16" x14ac:dyDescent="0.35">
      <c r="A26" t="s">
        <v>5</v>
      </c>
    </row>
    <row r="27" spans="1:16" x14ac:dyDescent="0.35">
      <c r="A27" t="s">
        <v>3</v>
      </c>
      <c r="B27">
        <f>_xlfn.COVARIANCE.P(A1:A20,B1:B20)/_xlfn.VAR.P(A1:A20)</f>
        <v>0.30451127819548873</v>
      </c>
      <c r="D27">
        <f>_xlfn.COVARIANCE.P(A1:A20,B1:B20)</f>
        <v>10.125</v>
      </c>
      <c r="E27">
        <f>_xlfn.VAR.P(A1:A20)</f>
        <v>33.25</v>
      </c>
      <c r="F27">
        <f>D27/E27</f>
        <v>0.30451127819548873</v>
      </c>
    </row>
    <row r="28" spans="1:16" x14ac:dyDescent="0.35">
      <c r="A28" t="s">
        <v>6</v>
      </c>
      <c r="B28">
        <f>AVERAGE(B1:B20)-B27*AVERAGE(A1:A20)</f>
        <v>1.0526315789473681</v>
      </c>
      <c r="D28">
        <f>AVERAGE(B1:B20)</f>
        <v>4.25</v>
      </c>
      <c r="E28">
        <f>AVERAGE(A1:A20)</f>
        <v>10.5</v>
      </c>
      <c r="F28">
        <f>D28-F27*E28</f>
        <v>1.0526315789473681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Сёмин</dc:creator>
  <cp:lastModifiedBy>Владислав Сёмин</cp:lastModifiedBy>
  <dcterms:created xsi:type="dcterms:W3CDTF">2023-02-15T08:04:33Z</dcterms:created>
  <dcterms:modified xsi:type="dcterms:W3CDTF">2023-02-15T09:09:33Z</dcterms:modified>
</cp:coreProperties>
</file>