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mo\OneDrive\Desktop\technical training\Excel\"/>
    </mc:Choice>
  </mc:AlternateContent>
  <xr:revisionPtr revIDLastSave="0" documentId="13_ncr:1_{85120DCD-9B30-4028-B93A-CEC00A7FA900}" xr6:coauthVersionLast="47" xr6:coauthVersionMax="47" xr10:uidLastSave="{00000000-0000-0000-0000-000000000000}"/>
  <bookViews>
    <workbookView xWindow="-108" yWindow="-108" windowWidth="23256" windowHeight="12456" xr2:uid="{B82BA541-A5F8-4196-8DAF-7A39E31F4522}"/>
  </bookViews>
  <sheets>
    <sheet name="Sheet1" sheetId="1" r:id="rId1"/>
  </sheets>
  <definedNames>
    <definedName name="ExternalData_2" localSheetId="0" hidden="1">Sheet1!$A$1:$L$13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W2" i="1"/>
  <c r="W3" i="1"/>
  <c r="W4" i="1"/>
  <c r="W5" i="1"/>
  <c r="W6" i="1"/>
  <c r="W7" i="1"/>
  <c r="W8" i="1"/>
  <c r="W9" i="1"/>
  <c r="W10" i="1"/>
  <c r="W11" i="1"/>
  <c r="W12" i="1"/>
  <c r="W13" i="1"/>
  <c r="V6" i="1"/>
  <c r="V2" i="1"/>
  <c r="C3" i="1"/>
  <c r="P2" i="1"/>
  <c r="P3" i="1"/>
  <c r="V3" i="1" s="1"/>
  <c r="P4" i="1"/>
  <c r="V4" i="1" s="1"/>
  <c r="P5" i="1"/>
  <c r="V5" i="1" s="1"/>
  <c r="P6" i="1"/>
  <c r="P7" i="1"/>
  <c r="V7" i="1" s="1"/>
  <c r="P8" i="1"/>
  <c r="V8" i="1" s="1"/>
  <c r="P9" i="1"/>
  <c r="V9" i="1" s="1"/>
  <c r="P10" i="1"/>
  <c r="V10" i="1" s="1"/>
  <c r="P11" i="1"/>
  <c r="V11" i="1" s="1"/>
  <c r="P12" i="1"/>
  <c r="V12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D3" i="1"/>
  <c r="E3" i="1"/>
  <c r="F3" i="1"/>
  <c r="G3" i="1"/>
  <c r="H3" i="1"/>
  <c r="I3" i="1"/>
  <c r="J3" i="1"/>
  <c r="K2" i="1"/>
  <c r="L2" i="1" s="1"/>
  <c r="K3" i="1" l="1"/>
  <c r="L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B612F3-A68F-40C5-9A72-D259C4BDD99B}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</connections>
</file>

<file path=xl/sharedStrings.xml><?xml version="1.0" encoding="utf-8"?>
<sst xmlns="http://schemas.openxmlformats.org/spreadsheetml/2006/main" count="91" uniqueCount="58">
  <si>
    <t>Student Name</t>
  </si>
  <si>
    <t xml:space="preserve">  Test 1 </t>
  </si>
  <si>
    <t xml:space="preserve">  Test 2 </t>
  </si>
  <si>
    <t xml:space="preserve">  Test 3 </t>
  </si>
  <si>
    <t xml:space="preserve">  Test 4 </t>
  </si>
  <si>
    <t xml:space="preserve">  Test 5 </t>
  </si>
  <si>
    <t xml:space="preserve">  Test 6 </t>
  </si>
  <si>
    <t xml:space="preserve">  Test 7 </t>
  </si>
  <si>
    <t xml:space="preserve">  Test 8 </t>
  </si>
  <si>
    <t xml:space="preserve">  Total  </t>
  </si>
  <si>
    <t>Percentage</t>
  </si>
  <si>
    <t>course</t>
  </si>
  <si>
    <t>Scholarhsip</t>
  </si>
  <si>
    <t>Transport</t>
  </si>
  <si>
    <t>Transport fee</t>
  </si>
  <si>
    <t>Category</t>
  </si>
  <si>
    <t>Discount</t>
  </si>
  <si>
    <t>Total Fees</t>
  </si>
  <si>
    <t>Ramesh</t>
  </si>
  <si>
    <t>Y</t>
  </si>
  <si>
    <t>Sanjana</t>
  </si>
  <si>
    <t>N</t>
  </si>
  <si>
    <t>Mahesh</t>
  </si>
  <si>
    <t>Kawal</t>
  </si>
  <si>
    <t>Rohit</t>
  </si>
  <si>
    <t>Namish</t>
  </si>
  <si>
    <t>Geeta</t>
  </si>
  <si>
    <t>Mahima</t>
  </si>
  <si>
    <t>Radhika</t>
  </si>
  <si>
    <t>Jai</t>
  </si>
  <si>
    <t xml:space="preserve"> Curve   </t>
  </si>
  <si>
    <t>scholarship</t>
  </si>
  <si>
    <t>Q1. Find the total &amp; Percentage</t>
  </si>
  <si>
    <t>.Marks &gt;=95%</t>
  </si>
  <si>
    <t>Courses</t>
  </si>
  <si>
    <t>Fees(per sem)</t>
  </si>
  <si>
    <t>Q2. Calculate the scholarship amount</t>
  </si>
  <si>
    <t>Marks &gt;=85%</t>
  </si>
  <si>
    <t>BCA</t>
  </si>
  <si>
    <t>Q3. Create a list of courses using data validation</t>
  </si>
  <si>
    <t>Marks &gt;=75%</t>
  </si>
  <si>
    <t>B. Tech</t>
  </si>
  <si>
    <t>Q4. Create a list for categories also</t>
  </si>
  <si>
    <t>Marks &gt;=65%</t>
  </si>
  <si>
    <t>MCA</t>
  </si>
  <si>
    <t>Q5. Calculate the discount according to categories.</t>
  </si>
  <si>
    <t>M. Tech</t>
  </si>
  <si>
    <t>Q6. Calculate the total fees and also add transport fees if it is selected Yes(Y).</t>
  </si>
  <si>
    <t>Transport :</t>
  </si>
  <si>
    <t>SC</t>
  </si>
  <si>
    <t>ST</t>
  </si>
  <si>
    <t>OBC</t>
  </si>
  <si>
    <t>GENERAL</t>
  </si>
  <si>
    <t>Scholarship Discount</t>
  </si>
  <si>
    <t>Course fee</t>
  </si>
  <si>
    <t>Fee Without Discount</t>
  </si>
  <si>
    <t>Discount Amount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</si>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</sst>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2" fillId="3" borderId="1" xfId="0" applyFont="1" applyFill="1" applyBorder="1"/>
    <xf numFmtId="9" fontId="2" fillId="3" borderId="2" xfId="0" applyNumberFormat="1" applyFont="1" applyFill="1" applyBorder="1"/>
    <xf numFmtId="0" fontId="4" fillId="3" borderId="0" xfId="0" applyFont="1" applyFill="1"/>
    <xf numFmtId="0" fontId="2" fillId="3" borderId="3" xfId="0" applyFont="1" applyFill="1" applyBorder="1"/>
    <xf numFmtId="9" fontId="2" fillId="3" borderId="4" xfId="0" applyNumberFormat="1" applyFont="1" applyFill="1" applyBorder="1"/>
    <xf numFmtId="0" fontId="2" fillId="3" borderId="5" xfId="0" applyFont="1" applyFill="1" applyBorder="1"/>
    <xf numFmtId="9" fontId="2" fillId="3" borderId="6" xfId="0" applyNumberFormat="1" applyFont="1" applyFill="1" applyBorder="1"/>
    <xf numFmtId="0" fontId="2" fillId="3" borderId="0" xfId="0" applyFont="1" applyFill="1"/>
    <xf numFmtId="1" fontId="2" fillId="3" borderId="0" xfId="0" applyNumberFormat="1" applyFont="1" applyFill="1"/>
    <xf numFmtId="0" fontId="4" fillId="3" borderId="0" xfId="0" applyFont="1" applyFill="1" applyAlignment="1">
      <alignment horizontal="right"/>
    </xf>
    <xf numFmtId="9" fontId="4" fillId="3" borderId="0" xfId="1" applyFont="1" applyFill="1" applyBorder="1"/>
    <xf numFmtId="10" fontId="2" fillId="0" borderId="0" xfId="0" applyNumberFormat="1" applyFont="1"/>
    <xf numFmtId="9" fontId="2" fillId="0" borderId="0" xfId="0" applyNumberFormat="1" applyFont="1"/>
    <xf numFmtId="0" fontId="3" fillId="0" borderId="0" xfId="0" applyFont="1"/>
    <xf numFmtId="0" fontId="2" fillId="0" borderId="0" xfId="0" applyNumberFormat="1" applyFont="1"/>
  </cellXfs>
  <cellStyles count="2">
    <cellStyle name="Normal" xfId="0" builtinId="0"/>
    <cellStyle name="Percent" xfId="1" builtinId="5"/>
  </cellStyles>
  <dxfs count="25"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A24A2D90-6C02-4393-BB27-1F26914CE3DF}" autoFormatId="16" applyNumberFormats="0" applyBorderFormats="0" applyFontFormats="0" applyPatternFormats="0" applyAlignmentFormats="0" applyWidthHeightFormats="0">
  <queryTableRefresh nextId="25" unboundColumnsRight="11">
    <queryTableFields count="23">
      <queryTableField id="1" name="  1 " tableColumnId="1"/>
      <queryTableField id="2" name="         " tableColumnId="2"/>
      <queryTableField id="3" name="  Test 1 " tableColumnId="3"/>
      <queryTableField id="4" name="  Test 2 " tableColumnId="4"/>
      <queryTableField id="5" name="  Test 3 " tableColumnId="5"/>
      <queryTableField id="6" name="  Test 4 " tableColumnId="6"/>
      <queryTableField id="7" name="  Test 5 " tableColumnId="7"/>
      <queryTableField id="8" name="  Test 6 " tableColumnId="8"/>
      <queryTableField id="9" name="  Test 7 " tableColumnId="9"/>
      <queryTableField id="10" name="  Test 8 " tableColumnId="10"/>
      <queryTableField id="11" name="  Total  " tableColumnId="11"/>
      <queryTableField id="12" name="Column1" tableColumnId="12"/>
      <queryTableField id="20" dataBound="0" tableColumnId="20"/>
      <queryTableField id="13" dataBound="0" tableColumnId="13"/>
      <queryTableField id="22" dataBound="0" tableColumnId="16"/>
      <queryTableField id="21" dataBound="0" tableColumnId="22"/>
      <queryTableField id="14" dataBound="0" tableColumnId="14"/>
      <queryTableField id="15" dataBound="0" tableColumnId="15"/>
      <queryTableField id="17" dataBound="0" tableColumnId="17"/>
      <queryTableField id="18" dataBound="0" tableColumnId="18"/>
      <queryTableField id="19" dataBound="0" tableColumnId="19"/>
      <queryTableField id="23" dataBound="0" tableColumnId="21"/>
      <queryTableField id="24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9021CC-4122-4C02-95ED-B754B26F7E14}" name="data__3" displayName="data__3" ref="A1:W13" tableType="queryTable" totalsRowShown="0" headerRowDxfId="24" dataDxfId="23">
  <tableColumns count="23">
    <tableColumn id="1" xr3:uid="{6ED1C3A2-4623-4F2C-8EA2-FC4B3149EE34}" uniqueName="1" name=" " queryTableFieldId="1" dataDxfId="22"/>
    <tableColumn id="2" xr3:uid="{17EBFA46-D664-41BE-B22E-FDB1F7370FEE}" uniqueName="2" name="Student Name" queryTableFieldId="2" dataDxfId="21"/>
    <tableColumn id="3" xr3:uid="{1E3D298A-3250-4EDE-A803-88E6D5DFAC38}" uniqueName="3" name="  Test 1 " queryTableFieldId="3" dataDxfId="20"/>
    <tableColumn id="4" xr3:uid="{01F31D04-1F1B-43F8-8034-C92632564086}" uniqueName="4" name="  Test 2 " queryTableFieldId="4" dataDxfId="19"/>
    <tableColumn id="5" xr3:uid="{01D38A80-86F3-4FDF-9264-B2BAF5AA1737}" uniqueName="5" name="  Test 3 " queryTableFieldId="5" dataDxfId="18"/>
    <tableColumn id="6" xr3:uid="{4FDCF5BA-0817-44E3-98A4-16D4D1ED0B9B}" uniqueName="6" name="  Test 4 " queryTableFieldId="6" dataDxfId="17"/>
    <tableColumn id="7" xr3:uid="{DDC9B0FA-E106-48D9-8D69-A87C50250E58}" uniqueName="7" name="  Test 5 " queryTableFieldId="7" dataDxfId="16"/>
    <tableColumn id="8" xr3:uid="{53227503-2A00-434C-AE68-74D23C408A39}" uniqueName="8" name="  Test 6 " queryTableFieldId="8" dataDxfId="15"/>
    <tableColumn id="9" xr3:uid="{57D00AF4-3870-4E70-B2AB-0C2BD77D5D33}" uniqueName="9" name="  Test 7 " queryTableFieldId="9" dataDxfId="14"/>
    <tableColumn id="10" xr3:uid="{9C2A3911-88D2-4A3D-9713-5F3A576363E0}" uniqueName="10" name="  Test 8 " queryTableFieldId="10" dataDxfId="13"/>
    <tableColumn id="11" xr3:uid="{F12590EE-E1A4-4434-B10D-39E26B062427}" uniqueName="11" name="  Total  " queryTableFieldId="11" dataDxfId="12"/>
    <tableColumn id="12" xr3:uid="{5D9C8B79-B930-4CC1-B26A-0BE51417F346}" uniqueName="12" name="Percentage" queryTableFieldId="12" dataDxfId="11"/>
    <tableColumn id="20" xr3:uid="{1EB0CB3F-B3BD-410A-A455-717A0027B19B}" uniqueName="20" name="course" queryTableFieldId="20" dataDxfId="10"/>
    <tableColumn id="13" xr3:uid="{7BE83CB1-507A-4231-B3FD-782872FFA603}" uniqueName="13" name="Scholarhsip" queryTableFieldId="13" dataDxfId="9"/>
    <tableColumn id="16" xr3:uid="{249E9FE2-C96C-4B3D-9245-752AF6EC2C96}" uniqueName="16" name="Course fee" queryTableFieldId="22" dataDxfId="4"/>
    <tableColumn id="22" xr3:uid="{9A24E28C-0059-4C59-94A8-ECC746834711}" uniqueName="22" name="Scholarship Discount" queryTableFieldId="21" dataDxfId="3">
      <calculatedColumnFormula>(data__3[[#This Row],[Scholarhsip]]*data__3[[#This Row],[Course fee]])/100%</calculatedColumnFormula>
    </tableColumn>
    <tableColumn id="14" xr3:uid="{4F97B225-AE96-4BB5-950E-161776D867EA}" uniqueName="14" name="Transport" queryTableFieldId="14" dataDxfId="8"/>
    <tableColumn id="15" xr3:uid="{6864C50F-80C9-4F79-8F79-D85D50EC9ABC}" uniqueName="15" name="Transport fee" queryTableFieldId="15" dataDxfId="7"/>
    <tableColumn id="17" xr3:uid="{C1DD5D2C-EB04-4E98-B372-4837FA89C711}" uniqueName="17" name="Category" queryTableFieldId="17" dataDxfId="6"/>
    <tableColumn id="18" xr3:uid="{021E4855-E57A-44FC-969F-AD9B30075618}" uniqueName="18" name="Discount" queryTableFieldId="18" dataDxfId="5"/>
    <tableColumn id="19" xr3:uid="{80D59212-7754-4943-876C-3F050A5A6194}" uniqueName="19" name="Total Fees" queryTableFieldId="19" dataDxfId="0">
      <calculatedColumnFormula>(data__3[[#This Row],[Fee Without Discount]]-data__3[[#This Row],[Discount Amount]])</calculatedColumnFormula>
    </tableColumn>
    <tableColumn id="21" xr3:uid="{B9FCB0CC-99A6-41D4-94B3-56E1B9F2F429}" uniqueName="21" name="Fee Without Discount" queryTableFieldId="23" dataDxfId="2">
      <calculatedColumnFormula array="1">if</calculatedColumnFormula>
    </tableColumn>
    <tableColumn id="23" xr3:uid="{D8E80C93-DCB9-4EA7-B909-E94F39D13848}" uniqueName="23" name="Discount Amount" queryTableFieldId="24" dataDxfId="1">
      <calculatedColumnFormula>(data__3[[#This Row],[Discount]]*data__3[[#This Row],[Fee Without Discount]])/100%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B657-A604-4B77-85C0-240168ED3FED}">
  <dimension ref="A1:W24"/>
  <sheetViews>
    <sheetView tabSelected="1" topLeftCell="N1" zoomScale="89" zoomScaleNormal="40" workbookViewId="0">
      <selection activeCell="R17" sqref="R17"/>
    </sheetView>
  </sheetViews>
  <sheetFormatPr defaultRowHeight="14.4" x14ac:dyDescent="0.3"/>
  <cols>
    <col min="2" max="2" width="13.6640625" customWidth="1"/>
    <col min="4" max="4" width="92.5546875" customWidth="1"/>
    <col min="8" max="8" width="28.109375" customWidth="1"/>
    <col min="9" max="9" width="19.33203125" customWidth="1"/>
    <col min="12" max="12" width="12.77734375" customWidth="1"/>
    <col min="14" max="16" width="29.6640625" customWidth="1"/>
    <col min="17" max="17" width="17.109375" customWidth="1"/>
    <col min="18" max="18" width="26.21875" customWidth="1"/>
    <col min="19" max="19" width="29" customWidth="1"/>
    <col min="20" max="20" width="20.109375" customWidth="1"/>
    <col min="21" max="21" width="16.33203125" customWidth="1"/>
    <col min="22" max="22" width="28.6640625" customWidth="1"/>
    <col min="23" max="23" width="22.44140625" customWidth="1"/>
  </cols>
  <sheetData>
    <row r="1" spans="1:23" ht="18" x14ac:dyDescent="0.35">
      <c r="A1" s="1" t="s">
        <v>57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54</v>
      </c>
      <c r="P1" s="1" t="s">
        <v>53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55</v>
      </c>
      <c r="W1" s="1" t="s">
        <v>56</v>
      </c>
    </row>
    <row r="2" spans="1:23" ht="18" x14ac:dyDescent="0.35">
      <c r="A2" s="1">
        <v>1</v>
      </c>
      <c r="B2" s="1" t="s">
        <v>18</v>
      </c>
      <c r="C2" s="1">
        <v>85</v>
      </c>
      <c r="D2" s="1">
        <v>90</v>
      </c>
      <c r="E2" s="1">
        <v>80</v>
      </c>
      <c r="F2" s="1">
        <v>85</v>
      </c>
      <c r="G2" s="1">
        <v>88</v>
      </c>
      <c r="H2" s="1">
        <v>92</v>
      </c>
      <c r="I2" s="1">
        <v>87</v>
      </c>
      <c r="J2" s="1">
        <v>90</v>
      </c>
      <c r="K2" s="1">
        <f>SUM(data__3[[#This Row],[  Test 1 ]:[  Test 8 ]])</f>
        <v>697</v>
      </c>
      <c r="L2" s="15">
        <f>(data__3[[#This Row],[  Total  ]]/800)*100%</f>
        <v>0.87124999999999997</v>
      </c>
      <c r="M2" s="1" t="s">
        <v>38</v>
      </c>
      <c r="N2" s="16">
        <v>0.15</v>
      </c>
      <c r="O2" s="18">
        <v>50000</v>
      </c>
      <c r="P2" s="18">
        <f>(data__3[[#This Row],[Scholarhsip]]*data__3[[#This Row],[Course fee]])/100%</f>
        <v>7500</v>
      </c>
      <c r="Q2" s="1" t="s">
        <v>19</v>
      </c>
      <c r="R2" s="1">
        <v>2000</v>
      </c>
      <c r="S2" s="1" t="s">
        <v>52</v>
      </c>
      <c r="T2" s="16">
        <v>0</v>
      </c>
      <c r="U2" s="1">
        <f>(data__3[[#This Row],[Fee Without Discount]]-data__3[[#This Row],[Discount Amount]])</f>
        <v>44500</v>
      </c>
      <c r="V2" s="1">
        <f>(data__3[[#This Row],[Course fee]]-data__3[[#This Row],[Scholarship Discount]]+data__3[[#This Row],[Transport fee]])</f>
        <v>44500</v>
      </c>
      <c r="W2" s="1">
        <f>(data__3[[#This Row],[Discount]]*data__3[[#This Row],[Fee Without Discount]])/100%</f>
        <v>0</v>
      </c>
    </row>
    <row r="3" spans="1:23" ht="18" x14ac:dyDescent="0.35">
      <c r="A3" s="1">
        <v>2</v>
      </c>
      <c r="B3" s="1" t="s">
        <v>20</v>
      </c>
      <c r="C3" s="1">
        <f t="shared" ref="C3:J3" si="0">SUBTOTAL(109,C2)</f>
        <v>85</v>
      </c>
      <c r="D3" s="1">
        <f t="shared" si="0"/>
        <v>90</v>
      </c>
      <c r="E3" s="1">
        <f t="shared" si="0"/>
        <v>80</v>
      </c>
      <c r="F3" s="1">
        <f t="shared" si="0"/>
        <v>85</v>
      </c>
      <c r="G3" s="1">
        <f t="shared" si="0"/>
        <v>88</v>
      </c>
      <c r="H3" s="1">
        <f t="shared" si="0"/>
        <v>92</v>
      </c>
      <c r="I3" s="1">
        <f t="shared" si="0"/>
        <v>87</v>
      </c>
      <c r="J3" s="1">
        <f t="shared" si="0"/>
        <v>90</v>
      </c>
      <c r="K3" s="1">
        <f>SUM(data__3[[#This Row],[  Test 1 ]:[  Test 8 ]])</f>
        <v>697</v>
      </c>
      <c r="L3" s="15">
        <f>(data__3[[#This Row],[  Total  ]]/800)*100%</f>
        <v>0.87124999999999997</v>
      </c>
      <c r="M3" s="1" t="s">
        <v>38</v>
      </c>
      <c r="N3" s="16">
        <v>0.15</v>
      </c>
      <c r="O3" s="18">
        <v>50000</v>
      </c>
      <c r="P3" s="18">
        <f>(data__3[[#This Row],[Scholarhsip]]*data__3[[#This Row],[Course fee]])/100%</f>
        <v>7500</v>
      </c>
      <c r="Q3" s="1" t="s">
        <v>21</v>
      </c>
      <c r="R3" s="1">
        <v>0</v>
      </c>
      <c r="S3" s="1" t="s">
        <v>52</v>
      </c>
      <c r="T3" s="16">
        <v>0</v>
      </c>
      <c r="U3" s="1">
        <f>(data__3[[#This Row],[Fee Without Discount]]-data__3[[#This Row],[Discount Amount]])</f>
        <v>42500</v>
      </c>
      <c r="V3" s="1">
        <f>(data__3[[#This Row],[Course fee]]-data__3[[#This Row],[Scholarship Discount]]+data__3[[#This Row],[Transport fee]])</f>
        <v>42500</v>
      </c>
      <c r="W3" s="1">
        <f>(data__3[[#This Row],[Discount]]*data__3[[#This Row],[Fee Without Discount]])/100%</f>
        <v>0</v>
      </c>
    </row>
    <row r="4" spans="1:23" ht="18" x14ac:dyDescent="0.35">
      <c r="A4" s="1">
        <v>3</v>
      </c>
      <c r="B4" s="1" t="s">
        <v>22</v>
      </c>
      <c r="C4" s="1">
        <v>92</v>
      </c>
      <c r="D4" s="1">
        <v>88</v>
      </c>
      <c r="E4" s="1">
        <v>95</v>
      </c>
      <c r="F4" s="1">
        <v>90</v>
      </c>
      <c r="G4" s="1">
        <v>87</v>
      </c>
      <c r="H4" s="1">
        <v>93</v>
      </c>
      <c r="I4" s="1">
        <v>88</v>
      </c>
      <c r="J4" s="1">
        <v>92</v>
      </c>
      <c r="K4" s="1">
        <f>SUM(data__3[[#This Row],[  Test 1 ]:[  Test 8 ]])</f>
        <v>725</v>
      </c>
      <c r="L4" s="15">
        <f>(data__3[[#This Row],[  Total  ]]/800)*100%</f>
        <v>0.90625</v>
      </c>
      <c r="M4" s="1" t="s">
        <v>41</v>
      </c>
      <c r="N4" s="16">
        <v>0.15</v>
      </c>
      <c r="O4" s="18">
        <v>70000</v>
      </c>
      <c r="P4" s="18">
        <f>(data__3[[#This Row],[Scholarhsip]]*data__3[[#This Row],[Course fee]])/100%</f>
        <v>10500</v>
      </c>
      <c r="Q4" s="1" t="s">
        <v>19</v>
      </c>
      <c r="R4" s="1">
        <v>2000</v>
      </c>
      <c r="S4" s="1" t="s">
        <v>51</v>
      </c>
      <c r="T4" s="16">
        <v>0.3</v>
      </c>
      <c r="U4" s="1">
        <f>(data__3[[#This Row],[Fee Without Discount]]-data__3[[#This Row],[Discount Amount]])</f>
        <v>43050</v>
      </c>
      <c r="V4" s="1">
        <f>(data__3[[#This Row],[Course fee]]-data__3[[#This Row],[Scholarship Discount]]+data__3[[#This Row],[Transport fee]])</f>
        <v>61500</v>
      </c>
      <c r="W4" s="1">
        <f>(data__3[[#This Row],[Discount]]*data__3[[#This Row],[Fee Without Discount]])/100%</f>
        <v>18450</v>
      </c>
    </row>
    <row r="5" spans="1:23" ht="18" x14ac:dyDescent="0.35">
      <c r="A5" s="1">
        <v>4</v>
      </c>
      <c r="B5" s="1" t="s">
        <v>23</v>
      </c>
      <c r="C5" s="1">
        <v>80</v>
      </c>
      <c r="D5" s="1">
        <v>82</v>
      </c>
      <c r="E5" s="1">
        <v>85</v>
      </c>
      <c r="F5" s="1">
        <v>88</v>
      </c>
      <c r="G5" s="1">
        <v>80</v>
      </c>
      <c r="H5" s="1">
        <v>85</v>
      </c>
      <c r="I5" s="1">
        <v>83</v>
      </c>
      <c r="J5" s="1">
        <v>86</v>
      </c>
      <c r="K5" s="1">
        <f>SUM(data__3[[#This Row],[  Test 1 ]:[  Test 8 ]])</f>
        <v>669</v>
      </c>
      <c r="L5" s="15">
        <f>(data__3[[#This Row],[  Total  ]]/800)*100%</f>
        <v>0.83625000000000005</v>
      </c>
      <c r="M5" s="1" t="s">
        <v>46</v>
      </c>
      <c r="N5" s="16">
        <v>0.15</v>
      </c>
      <c r="O5" s="18">
        <v>80000</v>
      </c>
      <c r="P5" s="18">
        <f>(data__3[[#This Row],[Scholarhsip]]*data__3[[#This Row],[Course fee]])/100%</f>
        <v>12000</v>
      </c>
      <c r="Q5" s="1" t="s">
        <v>19</v>
      </c>
      <c r="R5" s="1">
        <v>2000</v>
      </c>
      <c r="S5" s="1" t="s">
        <v>49</v>
      </c>
      <c r="T5" s="16">
        <v>0.4</v>
      </c>
      <c r="U5" s="1">
        <f>(data__3[[#This Row],[Fee Without Discount]]-data__3[[#This Row],[Discount Amount]])</f>
        <v>42000</v>
      </c>
      <c r="V5" s="1">
        <f>(data__3[[#This Row],[Course fee]]-data__3[[#This Row],[Scholarship Discount]]+data__3[[#This Row],[Transport fee]])</f>
        <v>70000</v>
      </c>
      <c r="W5" s="1">
        <f>(data__3[[#This Row],[Discount]]*data__3[[#This Row],[Fee Without Discount]])/100%</f>
        <v>28000</v>
      </c>
    </row>
    <row r="6" spans="1:23" ht="18" x14ac:dyDescent="0.35">
      <c r="A6" s="1">
        <v>5</v>
      </c>
      <c r="B6" s="1" t="s">
        <v>24</v>
      </c>
      <c r="C6" s="1">
        <v>75</v>
      </c>
      <c r="D6" s="1">
        <v>78</v>
      </c>
      <c r="E6" s="1">
        <v>80</v>
      </c>
      <c r="F6" s="1">
        <v>82</v>
      </c>
      <c r="G6" s="1">
        <v>76</v>
      </c>
      <c r="H6" s="1">
        <v>78</v>
      </c>
      <c r="I6" s="1">
        <v>80</v>
      </c>
      <c r="J6" s="1">
        <v>82</v>
      </c>
      <c r="K6" s="1">
        <f>SUM(data__3[[#This Row],[  Test 1 ]:[  Test 8 ]])</f>
        <v>631</v>
      </c>
      <c r="L6" s="15">
        <f>(data__3[[#This Row],[  Total  ]]/800)*100%</f>
        <v>0.78874999999999995</v>
      </c>
      <c r="M6" s="1" t="s">
        <v>44</v>
      </c>
      <c r="N6" s="16">
        <v>0.1</v>
      </c>
      <c r="O6" s="18">
        <v>55000</v>
      </c>
      <c r="P6" s="18">
        <f>(data__3[[#This Row],[Scholarhsip]]*data__3[[#This Row],[Course fee]])/100%</f>
        <v>5500</v>
      </c>
      <c r="Q6" s="1" t="s">
        <v>19</v>
      </c>
      <c r="R6" s="1">
        <v>2000</v>
      </c>
      <c r="S6" s="1" t="s">
        <v>50</v>
      </c>
      <c r="T6" s="16">
        <v>0.5</v>
      </c>
      <c r="U6" s="1">
        <f>(data__3[[#This Row],[Fee Without Discount]]-data__3[[#This Row],[Discount Amount]])</f>
        <v>25750</v>
      </c>
      <c r="V6" s="1">
        <f>(data__3[[#This Row],[Course fee]]-data__3[[#This Row],[Scholarship Discount]]+data__3[[#This Row],[Transport fee]])</f>
        <v>51500</v>
      </c>
      <c r="W6" s="1">
        <f>(data__3[[#This Row],[Discount]]*data__3[[#This Row],[Fee Without Discount]])/100%</f>
        <v>25750</v>
      </c>
    </row>
    <row r="7" spans="1:23" ht="18" x14ac:dyDescent="0.35">
      <c r="A7" s="1">
        <v>6</v>
      </c>
      <c r="B7" s="1" t="s">
        <v>25</v>
      </c>
      <c r="C7" s="1">
        <v>85</v>
      </c>
      <c r="D7" s="1">
        <v>86</v>
      </c>
      <c r="E7" s="1">
        <v>88</v>
      </c>
      <c r="F7" s="1">
        <v>90</v>
      </c>
      <c r="G7" s="1">
        <v>85</v>
      </c>
      <c r="H7" s="1">
        <v>88</v>
      </c>
      <c r="I7" s="1">
        <v>86</v>
      </c>
      <c r="J7" s="1">
        <v>89</v>
      </c>
      <c r="K7" s="1">
        <f>SUM(data__3[[#This Row],[  Test 1 ]:[  Test 8 ]])</f>
        <v>697</v>
      </c>
      <c r="L7" s="15">
        <f>(data__3[[#This Row],[  Total  ]]/800)*100%</f>
        <v>0.87124999999999997</v>
      </c>
      <c r="M7" s="1" t="s">
        <v>46</v>
      </c>
      <c r="N7" s="16">
        <v>0.15</v>
      </c>
      <c r="O7" s="18">
        <v>80000</v>
      </c>
      <c r="P7" s="18">
        <f>(data__3[[#This Row],[Scholarhsip]]*data__3[[#This Row],[Course fee]])/100%</f>
        <v>12000</v>
      </c>
      <c r="Q7" s="1" t="s">
        <v>21</v>
      </c>
      <c r="R7" s="1">
        <v>0</v>
      </c>
      <c r="S7" s="1" t="s">
        <v>50</v>
      </c>
      <c r="T7" s="16">
        <v>0.5</v>
      </c>
      <c r="U7" s="1">
        <f>(data__3[[#This Row],[Fee Without Discount]]-data__3[[#This Row],[Discount Amount]])</f>
        <v>34000</v>
      </c>
      <c r="V7" s="1">
        <f>(data__3[[#This Row],[Course fee]]-data__3[[#This Row],[Scholarship Discount]]+data__3[[#This Row],[Transport fee]])</f>
        <v>68000</v>
      </c>
      <c r="W7" s="1">
        <f>(data__3[[#This Row],[Discount]]*data__3[[#This Row],[Fee Without Discount]])/100%</f>
        <v>34000</v>
      </c>
    </row>
    <row r="8" spans="1:23" ht="18" x14ac:dyDescent="0.35">
      <c r="A8" s="1">
        <v>7</v>
      </c>
      <c r="B8" s="1" t="s">
        <v>26</v>
      </c>
      <c r="C8" s="1">
        <v>90</v>
      </c>
      <c r="D8" s="1">
        <v>92</v>
      </c>
      <c r="E8" s="1">
        <v>95</v>
      </c>
      <c r="F8" s="1">
        <v>92</v>
      </c>
      <c r="G8" s="1">
        <v>90</v>
      </c>
      <c r="H8" s="1">
        <v>94</v>
      </c>
      <c r="I8" s="1">
        <v>92</v>
      </c>
      <c r="J8" s="1">
        <v>95</v>
      </c>
      <c r="K8" s="1">
        <f>SUM(data__3[[#This Row],[  Test 1 ]:[  Test 8 ]])</f>
        <v>740</v>
      </c>
      <c r="L8" s="15">
        <f>(data__3[[#This Row],[  Total  ]]/800)*100%</f>
        <v>0.92500000000000004</v>
      </c>
      <c r="M8" s="1" t="s">
        <v>38</v>
      </c>
      <c r="N8" s="16">
        <v>0.15</v>
      </c>
      <c r="O8" s="18">
        <v>50000</v>
      </c>
      <c r="P8" s="18">
        <f>(data__3[[#This Row],[Scholarhsip]]*data__3[[#This Row],[Course fee]])/100%</f>
        <v>7500</v>
      </c>
      <c r="Q8" s="1" t="s">
        <v>21</v>
      </c>
      <c r="R8" s="1">
        <v>0</v>
      </c>
      <c r="S8" s="1" t="s">
        <v>49</v>
      </c>
      <c r="T8" s="16">
        <v>0.4</v>
      </c>
      <c r="U8" s="1">
        <f>(data__3[[#This Row],[Fee Without Discount]]-data__3[[#This Row],[Discount Amount]])</f>
        <v>25500</v>
      </c>
      <c r="V8" s="1">
        <f>(data__3[[#This Row],[Course fee]]-data__3[[#This Row],[Scholarship Discount]]+data__3[[#This Row],[Transport fee]])</f>
        <v>42500</v>
      </c>
      <c r="W8" s="1">
        <f>(data__3[[#This Row],[Discount]]*data__3[[#This Row],[Fee Without Discount]])/100%</f>
        <v>17000</v>
      </c>
    </row>
    <row r="9" spans="1:23" ht="18" x14ac:dyDescent="0.35">
      <c r="A9" s="1">
        <v>8</v>
      </c>
      <c r="B9" s="1" t="s">
        <v>27</v>
      </c>
      <c r="C9" s="1">
        <v>78</v>
      </c>
      <c r="D9" s="1">
        <v>80</v>
      </c>
      <c r="E9" s="1">
        <v>82</v>
      </c>
      <c r="F9" s="1">
        <v>85</v>
      </c>
      <c r="G9" s="1">
        <v>78</v>
      </c>
      <c r="H9" s="1">
        <v>80</v>
      </c>
      <c r="I9" s="1">
        <v>82</v>
      </c>
      <c r="J9" s="1">
        <v>85</v>
      </c>
      <c r="K9" s="1">
        <f>SUM(data__3[[#This Row],[  Test 1 ]:[  Test 8 ]])</f>
        <v>650</v>
      </c>
      <c r="L9" s="15">
        <f>(data__3[[#This Row],[  Total  ]]/800)*100%</f>
        <v>0.8125</v>
      </c>
      <c r="M9" s="1" t="s">
        <v>41</v>
      </c>
      <c r="N9" s="16">
        <v>0.1</v>
      </c>
      <c r="O9" s="18">
        <v>70000</v>
      </c>
      <c r="P9" s="18">
        <f>(data__3[[#This Row],[Scholarhsip]]*data__3[[#This Row],[Course fee]])/100%</f>
        <v>7000</v>
      </c>
      <c r="Q9" s="1" t="s">
        <v>19</v>
      </c>
      <c r="R9" s="1">
        <v>2000</v>
      </c>
      <c r="S9" s="1" t="s">
        <v>51</v>
      </c>
      <c r="T9" s="16">
        <v>0.3</v>
      </c>
      <c r="U9" s="1">
        <f>(data__3[[#This Row],[Fee Without Discount]]-data__3[[#This Row],[Discount Amount]])</f>
        <v>45500</v>
      </c>
      <c r="V9" s="1">
        <f>(data__3[[#This Row],[Course fee]]-data__3[[#This Row],[Scholarship Discount]]+data__3[[#This Row],[Transport fee]])</f>
        <v>65000</v>
      </c>
      <c r="W9" s="1">
        <f>(data__3[[#This Row],[Discount]]*data__3[[#This Row],[Fee Without Discount]])/100%</f>
        <v>19500</v>
      </c>
    </row>
    <row r="10" spans="1:23" ht="18" x14ac:dyDescent="0.35">
      <c r="A10" s="1">
        <v>9</v>
      </c>
      <c r="B10" s="1" t="s">
        <v>28</v>
      </c>
      <c r="C10" s="1">
        <v>85</v>
      </c>
      <c r="D10" s="1">
        <v>88</v>
      </c>
      <c r="E10" s="1">
        <v>90</v>
      </c>
      <c r="F10" s="1">
        <v>92</v>
      </c>
      <c r="G10" s="1">
        <v>85</v>
      </c>
      <c r="H10" s="1">
        <v>88</v>
      </c>
      <c r="I10" s="1">
        <v>90</v>
      </c>
      <c r="J10" s="1">
        <v>92</v>
      </c>
      <c r="K10" s="1">
        <f>SUM(data__3[[#This Row],[  Test 1 ]:[  Test 8 ]])</f>
        <v>710</v>
      </c>
      <c r="L10" s="15">
        <f>(data__3[[#This Row],[  Total  ]]/800)*100%</f>
        <v>0.88749999999999996</v>
      </c>
      <c r="M10" s="1" t="s">
        <v>41</v>
      </c>
      <c r="N10" s="16">
        <v>0.15</v>
      </c>
      <c r="O10" s="18">
        <v>70000</v>
      </c>
      <c r="P10" s="18">
        <f>(data__3[[#This Row],[Scholarhsip]]*data__3[[#This Row],[Course fee]])/100%</f>
        <v>10500</v>
      </c>
      <c r="Q10" s="1" t="s">
        <v>21</v>
      </c>
      <c r="R10" s="1">
        <v>0</v>
      </c>
      <c r="S10" s="1" t="s">
        <v>52</v>
      </c>
      <c r="T10" s="16">
        <v>0</v>
      </c>
      <c r="U10" s="1">
        <f>(data__3[[#This Row],[Fee Without Discount]]-data__3[[#This Row],[Discount Amount]])</f>
        <v>59500</v>
      </c>
      <c r="V10" s="1">
        <f>(data__3[[#This Row],[Course fee]]-data__3[[#This Row],[Scholarship Discount]]+data__3[[#This Row],[Transport fee]])</f>
        <v>59500</v>
      </c>
      <c r="W10" s="1">
        <f>(data__3[[#This Row],[Discount]]*data__3[[#This Row],[Fee Without Discount]])/100%</f>
        <v>0</v>
      </c>
    </row>
    <row r="11" spans="1:23" ht="18" x14ac:dyDescent="0.35">
      <c r="A11" s="1">
        <v>10</v>
      </c>
      <c r="B11" s="1" t="s">
        <v>29</v>
      </c>
      <c r="C11" s="1">
        <v>92</v>
      </c>
      <c r="D11" s="1">
        <v>95</v>
      </c>
      <c r="E11" s="1">
        <v>98</v>
      </c>
      <c r="F11" s="1">
        <v>92</v>
      </c>
      <c r="G11" s="1">
        <v>92</v>
      </c>
      <c r="H11" s="1">
        <v>95</v>
      </c>
      <c r="I11" s="1">
        <v>98</v>
      </c>
      <c r="J11" s="1">
        <v>92</v>
      </c>
      <c r="K11" s="1">
        <f>SUM(data__3[[#This Row],[  Test 1 ]:[  Test 8 ]])</f>
        <v>754</v>
      </c>
      <c r="L11" s="15">
        <f>(data__3[[#This Row],[  Total  ]]/800)*100%</f>
        <v>0.9425</v>
      </c>
      <c r="M11" s="1" t="s">
        <v>38</v>
      </c>
      <c r="N11" s="16">
        <v>0.15</v>
      </c>
      <c r="O11" s="18">
        <v>50000</v>
      </c>
      <c r="P11" s="18">
        <f>(data__3[[#This Row],[Scholarhsip]]*data__3[[#This Row],[Course fee]])/100%</f>
        <v>7500</v>
      </c>
      <c r="Q11" s="1" t="s">
        <v>19</v>
      </c>
      <c r="R11" s="1">
        <v>2000</v>
      </c>
      <c r="S11" s="1" t="s">
        <v>49</v>
      </c>
      <c r="T11" s="16">
        <v>0.5</v>
      </c>
      <c r="U11" s="1">
        <f>(data__3[[#This Row],[Fee Without Discount]]-data__3[[#This Row],[Discount Amount]])</f>
        <v>22250</v>
      </c>
      <c r="V11" s="1">
        <f>(data__3[[#This Row],[Course fee]]-data__3[[#This Row],[Scholarship Discount]]+data__3[[#This Row],[Transport fee]])</f>
        <v>44500</v>
      </c>
      <c r="W11" s="1">
        <f>(data__3[[#This Row],[Discount]]*data__3[[#This Row],[Fee Without Discount]])/100%</f>
        <v>22250</v>
      </c>
    </row>
    <row r="12" spans="1:23" ht="18" x14ac:dyDescent="0.35">
      <c r="A12" s="1">
        <v>11</v>
      </c>
      <c r="B12" s="1" t="s">
        <v>30</v>
      </c>
      <c r="C12" s="1">
        <v>5</v>
      </c>
      <c r="D12" s="1">
        <v>10</v>
      </c>
      <c r="E12" s="1">
        <v>8</v>
      </c>
      <c r="F12" s="1">
        <v>6</v>
      </c>
      <c r="G12" s="1">
        <v>7</v>
      </c>
      <c r="H12" s="1">
        <v>5</v>
      </c>
      <c r="I12" s="1">
        <v>10</v>
      </c>
      <c r="J12" s="1">
        <v>8</v>
      </c>
      <c r="K12" s="1">
        <f>SUM(data__3[[#This Row],[  Test 1 ]:[  Test 8 ]])</f>
        <v>59</v>
      </c>
      <c r="L12" s="15">
        <f>(data__3[[#This Row],[  Total  ]]/800)*100%</f>
        <v>7.3749999999999996E-2</v>
      </c>
      <c r="M12" s="1" t="s">
        <v>44</v>
      </c>
      <c r="N12" s="16">
        <v>7.0000000000000007E-2</v>
      </c>
      <c r="O12" s="18">
        <v>55000</v>
      </c>
      <c r="P12" s="18">
        <f>(data__3[[#This Row],[Scholarhsip]]*data__3[[#This Row],[Course fee]])/100%</f>
        <v>3850.0000000000005</v>
      </c>
      <c r="Q12" s="1" t="s">
        <v>19</v>
      </c>
      <c r="R12" s="1">
        <v>2000</v>
      </c>
      <c r="S12" s="1" t="s">
        <v>50</v>
      </c>
      <c r="T12" s="16">
        <v>0.4</v>
      </c>
      <c r="U12" s="1">
        <f>(data__3[[#This Row],[Fee Without Discount]]-data__3[[#This Row],[Discount Amount]])</f>
        <v>31890</v>
      </c>
      <c r="V12" s="1">
        <f>(data__3[[#This Row],[Course fee]]-data__3[[#This Row],[Scholarship Discount]]+data__3[[#This Row],[Transport fee]])</f>
        <v>53150</v>
      </c>
      <c r="W12" s="1">
        <f>(data__3[[#This Row],[Discount]]*data__3[[#This Row],[Fee Without Discount]])/100%</f>
        <v>21260</v>
      </c>
    </row>
    <row r="13" spans="1:23" ht="18.600000000000001" thickBot="1" x14ac:dyDescent="0.4">
      <c r="A13" s="1"/>
      <c r="B13" s="1"/>
      <c r="C13" s="1"/>
      <c r="D13" s="1"/>
      <c r="E13" s="1"/>
      <c r="F13" s="1"/>
      <c r="G13" s="1"/>
      <c r="H13" s="2" t="s">
        <v>31</v>
      </c>
      <c r="I13" s="1"/>
      <c r="J13" s="1"/>
      <c r="K13" s="1"/>
      <c r="L13" s="1"/>
      <c r="M13" s="1"/>
      <c r="N13" s="1"/>
      <c r="O13" s="18"/>
      <c r="P13" s="16"/>
      <c r="Q13" s="1"/>
      <c r="R13" s="1"/>
      <c r="S13" s="1"/>
      <c r="T13" s="1"/>
      <c r="U13" s="1">
        <f>(data__3[[#This Row],[Fee Without Discount]]-data__3[[#This Row],[Discount Amount]])</f>
        <v>0</v>
      </c>
      <c r="V13" s="1"/>
      <c r="W13" s="1">
        <f>(data__3[[#This Row],[Discount]]*data__3[[#This Row],[Fee Without Discount]])/100%</f>
        <v>0</v>
      </c>
    </row>
    <row r="14" spans="1:23" ht="23.4" x14ac:dyDescent="0.45">
      <c r="A14" s="3" t="s">
        <v>32</v>
      </c>
      <c r="H14" s="4" t="s">
        <v>33</v>
      </c>
      <c r="I14" s="5">
        <v>0.2</v>
      </c>
      <c r="L14" s="6" t="s">
        <v>34</v>
      </c>
      <c r="M14" s="6" t="s">
        <v>35</v>
      </c>
    </row>
    <row r="15" spans="1:23" ht="23.4" x14ac:dyDescent="0.45">
      <c r="A15" s="17" t="s">
        <v>36</v>
      </c>
      <c r="B15" s="17"/>
      <c r="C15" s="17"/>
      <c r="D15" s="17"/>
      <c r="H15" s="7" t="s">
        <v>37</v>
      </c>
      <c r="I15" s="8">
        <v>0.15</v>
      </c>
      <c r="L15" s="6" t="s">
        <v>38</v>
      </c>
      <c r="M15" s="6">
        <v>50000</v>
      </c>
    </row>
    <row r="16" spans="1:23" ht="23.4" x14ac:dyDescent="0.45">
      <c r="A16" s="17" t="s">
        <v>39</v>
      </c>
      <c r="B16" s="17"/>
      <c r="C16" s="17"/>
      <c r="D16" s="17"/>
      <c r="H16" s="7" t="s">
        <v>40</v>
      </c>
      <c r="I16" s="8">
        <v>0.1</v>
      </c>
      <c r="L16" s="6" t="s">
        <v>41</v>
      </c>
      <c r="M16" s="6">
        <v>70000</v>
      </c>
    </row>
    <row r="17" spans="1:16" ht="24" thickBot="1" x14ac:dyDescent="0.5">
      <c r="A17" s="17" t="s">
        <v>42</v>
      </c>
      <c r="B17" s="17"/>
      <c r="C17" s="17"/>
      <c r="D17" s="17"/>
      <c r="H17" s="9" t="s">
        <v>43</v>
      </c>
      <c r="I17" s="10">
        <v>7.0000000000000007E-2</v>
      </c>
      <c r="L17" s="6" t="s">
        <v>44</v>
      </c>
      <c r="M17" s="6">
        <v>55000</v>
      </c>
    </row>
    <row r="18" spans="1:16" ht="23.4" x14ac:dyDescent="0.45">
      <c r="A18" s="17" t="s">
        <v>45</v>
      </c>
      <c r="B18" s="17"/>
      <c r="C18" s="17"/>
      <c r="D18" s="17"/>
      <c r="L18" s="6" t="s">
        <v>46</v>
      </c>
      <c r="M18" s="6">
        <v>80000</v>
      </c>
    </row>
    <row r="19" spans="1:16" ht="23.4" x14ac:dyDescent="0.45">
      <c r="A19" s="17" t="s">
        <v>47</v>
      </c>
      <c r="B19" s="17"/>
      <c r="C19" s="17"/>
      <c r="D19" s="17"/>
      <c r="I19" s="11" t="s">
        <v>48</v>
      </c>
      <c r="J19" s="12">
        <v>2000</v>
      </c>
    </row>
    <row r="20" spans="1:16" ht="21" x14ac:dyDescent="0.4">
      <c r="L20" s="6" t="s">
        <v>15</v>
      </c>
      <c r="M20" s="6"/>
      <c r="N20" s="13" t="s">
        <v>16</v>
      </c>
      <c r="O20" s="13"/>
      <c r="P20" s="13"/>
    </row>
    <row r="21" spans="1:16" ht="21" x14ac:dyDescent="0.4">
      <c r="L21" s="6" t="s">
        <v>49</v>
      </c>
      <c r="M21" s="6"/>
      <c r="N21" s="14">
        <v>0.5</v>
      </c>
      <c r="O21" s="14"/>
      <c r="P21" s="14"/>
    </row>
    <row r="22" spans="1:16" ht="21" x14ac:dyDescent="0.4">
      <c r="L22" s="6" t="s">
        <v>50</v>
      </c>
      <c r="M22" s="6"/>
      <c r="N22" s="14">
        <v>0.4</v>
      </c>
      <c r="O22" s="14"/>
      <c r="P22" s="14"/>
    </row>
    <row r="23" spans="1:16" ht="21" x14ac:dyDescent="0.4">
      <c r="L23" s="6" t="s">
        <v>51</v>
      </c>
      <c r="M23" s="6"/>
      <c r="N23" s="14">
        <v>0.3</v>
      </c>
      <c r="O23" s="14"/>
      <c r="P23" s="14"/>
    </row>
    <row r="24" spans="1:16" ht="21" x14ac:dyDescent="0.4">
      <c r="L24" s="6" t="s">
        <v>52</v>
      </c>
      <c r="M24" s="6"/>
      <c r="N24" s="14">
        <v>0</v>
      </c>
      <c r="O24" s="14"/>
      <c r="P24" s="14"/>
    </row>
  </sheetData>
  <mergeCells count="5">
    <mergeCell ref="A15:D15"/>
    <mergeCell ref="A16:D16"/>
    <mergeCell ref="A17:D17"/>
    <mergeCell ref="A18:D18"/>
    <mergeCell ref="A19:D19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W 6 9 l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F u v Z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r 2 V Y A S a 5 P a E B A A D N B A A A E w A c A E Z v c m 1 1 b G F z L 1 N l Y 3 R p b 2 4 x L m 0 g o h g A K K A U A A A A A A A A A A A A A A A A A A A A A A A A A A A A h Z J N T 9 w w E I b v K + 1 / G I V L V j I R z n 5 A i 3 J A o a u 2 B 9 S S 3 N g e T O K y E Y 6 9 s i d b E P D f c U h Q + M i o u S R 5 H 3 v G 7 + t x s s D K a M i 6 N z + d T q Y T t x V W l n A Q l A I F h P N Z A A k o i d M J + C c z j S 2 k V 1 K 3 j 8 5 N 0 d R S Y 7 i u l I x S o 9 H / u D B Y f 9 2 c 6 a a s d r A 2 j f Z 1 f P H N T 7 E X k C r h H B z C A r e w l t e b t k e E d x j M 2 N W 5 V F V d o b R J 8 B g w S I 1 q a u 0 S P m f w T R e m r P R N w u N l z O B 3 Y 1 B m e K 9 k M n x G F 0 b L P z P W n f M g S L d C 3 3 g j + f 1 O t h Z y c e 0 X 5 V Z o 9 9 f Y u i v f Q h d 2 p t j D Q 9 C p 3 L d H T w D l H T 4 x e N V j Q p 8 T + o L Q l 4 S + I v R j Q j 8 h 9 C + E z o 8 o Q D n m l G X + 3 v P T k P u l r M 3 e 5 9 7 f 3 x B 9 B 3 o 5 / H B B b M h + p F Z u d n B p / r 0 p l t 1 W u / B z M x Y P m 3 9 Z U / v h K O G 7 F K W 0 b z b 3 p N f D k T 4 M r v p F Z 0 p l h V D C u g R t Q w 0 Y / 8 + E j Z y m H T c A D r 7 X D 4 2 r R d S u f E k Y X p 9 P 2 Q P k 0 i G x 6 Q X F N J r T a E G j J Y 1 W N D q m 0 c k 4 M i j U i O M P U z a d V H o 8 / 9 N n U E s B A i 0 A F A A C A A g A W 6 9 l W A o X L 9 m l A A A A 9 g A A A B I A A A A A A A A A A A A A A A A A A A A A A E N v b m Z p Z y 9 Q Y W N r Y W d l L n h t b F B L A Q I t A B Q A A g A I A F u v Z V g P y u m r p A A A A O k A A A A T A A A A A A A A A A A A A A A A A P E A A A B b Q 2 9 u d G V u d F 9 U e X B l c 1 0 u e G 1 s U E s B A i 0 A F A A C A A g A W 6 9 l W A E m u T 2 h A Q A A z Q Q A A B M A A A A A A A A A A A A A A A A A 4 g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h A A A A A A A A A 4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2 Y 5 Y T E x Z i 0 4 Z j I 2 L T Q x N W Q t O W U x Y i 1 i M G I y N D Q z M T N k M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F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g I D E g J n F 1 b 3 Q 7 L C Z x d W 9 0 O y A g I C A g I C A g I C Z x d W 9 0 O y w m c X V v d D s g I F R l c 3 Q g M S A m c X V v d D s s J n F 1 b 3 Q 7 I C B U Z X N 0 I D I g J n F 1 b 3 Q 7 L C Z x d W 9 0 O y A g V G V z d C A z I C Z x d W 9 0 O y w m c X V v d D s g I F R l c 3 Q g N C A m c X V v d D s s J n F 1 b 3 Q 7 I C B U Z X N 0 I D U g J n F 1 b 3 Q 7 L C Z x d W 9 0 O y A g V G V z d C A 2 I C Z x d W 9 0 O y w m c X V v d D s g I F R l c 3 Q g N y A m c X V v d D s s J n F 1 b 3 Q 7 I C B U Z X N 0 I D g g J n F 1 b 3 Q 7 L C Z x d W 9 0 O y A g V G 9 0 Y W w g I C Z x d W 9 0 O y w m c X V v d D t D b 2 x 1 b W 4 x J n F 1 b 3 Q 7 X S I g L z 4 8 R W 5 0 c n k g V H l w Z T 0 i R m l s b E N v b H V t b l R 5 c G V z I i B W Y W x 1 Z T 0 i c 0 F 3 W U R B d 0 1 E Q X d N R E F 3 W U c i I C 8 + P E V u d H J 5 I F R 5 c G U 9 I k Z p b G x M Y X N 0 V X B k Y X R l Z C I g V m F s d W U 9 I m Q y M D I 0 L T A z L T A 0 V D E 1 O j U 5 O j Q 2 L j Q x M D A 5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y k v Q 2 h h b m d l Z C B U e X B l M S 5 7 I C A x I C w w f S Z x d W 9 0 O y w m c X V v d D t T Z W N 0 a W 9 u M S 9 k Y X R h I C g z K S 9 D a G F u Z 2 V k I F R 5 c G U x L n s g I C A g I C A g I C A s M X 0 m c X V v d D s s J n F 1 b 3 Q 7 U 2 V j d G l v b j E v Z G F 0 Y S A o M y k v Q 2 h h b m d l Z C B U e X B l M S 5 7 I C B U Z X N 0 I D E g L D J 9 J n F 1 b 3 Q 7 L C Z x d W 9 0 O 1 N l Y 3 R p b 2 4 x L 2 R h d G E g K D M p L 0 N o Y W 5 n Z W Q g V H l w Z T E u e y A g V G V z d C A y I C w z f S Z x d W 9 0 O y w m c X V v d D t T Z W N 0 a W 9 u M S 9 k Y X R h I C g z K S 9 D a G F u Z 2 V k I F R 5 c G U x L n s g I F R l c 3 Q g M y A s N H 0 m c X V v d D s s J n F 1 b 3 Q 7 U 2 V j d G l v b j E v Z G F 0 Y S A o M y k v Q 2 h h b m d l Z C B U e X B l M S 5 7 I C B U Z X N 0 I D Q g L D V 9 J n F 1 b 3 Q 7 L C Z x d W 9 0 O 1 N l Y 3 R p b 2 4 x L 2 R h d G E g K D M p L 0 N o Y W 5 n Z W Q g V H l w Z T E u e y A g V G V z d C A 1 I C w 2 f S Z x d W 9 0 O y w m c X V v d D t T Z W N 0 a W 9 u M S 9 k Y X R h I C g z K S 9 D a G F u Z 2 V k I F R 5 c G U x L n s g I F R l c 3 Q g N i A s N 3 0 m c X V v d D s s J n F 1 b 3 Q 7 U 2 V j d G l v b j E v Z G F 0 Y S A o M y k v Q 2 h h b m d l Z C B U e X B l M S 5 7 I C B U Z X N 0 I D c g L D h 9 J n F 1 b 3 Q 7 L C Z x d W 9 0 O 1 N l Y 3 R p b 2 4 x L 2 R h d G E g K D M p L 0 N o Y W 5 n Z W Q g V H l w Z T E u e y A g V G V z d C A 4 I C w 5 f S Z x d W 9 0 O y w m c X V v d D t T Z W N 0 a W 9 u M S 9 k Y X R h I C g z K S 9 D a G F u Z 2 V k I F R 5 c G U x L n s g I F R v d G F s I C A s M T B 9 J n F 1 b 3 Q 7 L C Z x d W 9 0 O 1 N l Y 3 R p b 2 4 x L 2 R h d G E g K D M p L 0 N o Y W 5 n Z W Q g V H l w Z T E u e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R h d G E g K D M p L 0 N o Y W 5 n Z W Q g V H l w Z T E u e y A g M S A s M H 0 m c X V v d D s s J n F 1 b 3 Q 7 U 2 V j d G l v b j E v Z G F 0 Y S A o M y k v Q 2 h h b m d l Z C B U e X B l M S 5 7 I C A g I C A g I C A g L D F 9 J n F 1 b 3 Q 7 L C Z x d W 9 0 O 1 N l Y 3 R p b 2 4 x L 2 R h d G E g K D M p L 0 N o Y W 5 n Z W Q g V H l w Z T E u e y A g V G V z d C A x I C w y f S Z x d W 9 0 O y w m c X V v d D t T Z W N 0 a W 9 u M S 9 k Y X R h I C g z K S 9 D a G F u Z 2 V k I F R 5 c G U x L n s g I F R l c 3 Q g M i A s M 3 0 m c X V v d D s s J n F 1 b 3 Q 7 U 2 V j d G l v b j E v Z G F 0 Y S A o M y k v Q 2 h h b m d l Z C B U e X B l M S 5 7 I C B U Z X N 0 I D M g L D R 9 J n F 1 b 3 Q 7 L C Z x d W 9 0 O 1 N l Y 3 R p b 2 4 x L 2 R h d G E g K D M p L 0 N o Y W 5 n Z W Q g V H l w Z T E u e y A g V G V z d C A 0 I C w 1 f S Z x d W 9 0 O y w m c X V v d D t T Z W N 0 a W 9 u M S 9 k Y X R h I C g z K S 9 D a G F u Z 2 V k I F R 5 c G U x L n s g I F R l c 3 Q g N S A s N n 0 m c X V v d D s s J n F 1 b 3 Q 7 U 2 V j d G l v b j E v Z G F 0 Y S A o M y k v Q 2 h h b m d l Z C B U e X B l M S 5 7 I C B U Z X N 0 I D Y g L D d 9 J n F 1 b 3 Q 7 L C Z x d W 9 0 O 1 N l Y 3 R p b 2 4 x L 2 R h d G E g K D M p L 0 N o Y W 5 n Z W Q g V H l w Z T E u e y A g V G V z d C A 3 I C w 4 f S Z x d W 9 0 O y w m c X V v d D t T Z W N 0 a W 9 u M S 9 k Y X R h I C g z K S 9 D a G F u Z 2 V k I F R 5 c G U x L n s g I F R l c 3 Q g O C A s O X 0 m c X V v d D s s J n F 1 b 3 Q 7 U 2 V j d G l v b j E v Z G F 0 Y S A o M y k v Q 2 h h b m d l Z C B U e X B l M S 5 7 I C B U b 3 R h b C A g L D E w f S Z x d W 9 0 O y w m c X V v d D t T Z W N 0 a W 9 u M S 9 k Y X R h I C g z K S 9 D a G F u Z 2 V k I F R 5 c G U x L n s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u f H v k F B T 0 G u b / s I G w x 2 / w A A A A A C A A A A A A A Q Z g A A A A E A A C A A A A D 3 5 f B h G L 0 h b w X G l k 4 c u u T 1 h j F u I s r J 5 L N A / t c p u L V L i w A A A A A O g A A A A A I A A C A A A A B 3 j C 9 a K 7 6 1 W e + W s g c k h T e b 8 3 P n g 9 U y 1 / b H r o J A P C t T 2 l A A A A B 5 2 C U 2 + w 8 d C J g + I f P k 0 T g f Q m d o m L i m l Q Z g B p 8 R n H e 9 T n 8 C f h g e O u 3 4 l 3 q b x T c Y 3 8 o q C T B u 9 z s 6 / e y 9 3 o / H U 0 1 A S M k 8 G c I J P u p U + V f p U k / s A E A A A A D i 9 G z E P K g U 7 B g J T M L / Y s / b l E W f Y 6 U n 6 u J j 5 Y 7 X e k n 4 x v R o w + m v S K l M B z w X Y V g u x q X f k R k h M K X p B 7 2 S N 5 E D o d L J < / D a t a M a s h u p > 
</file>

<file path=customXml/itemProps1.xml><?xml version="1.0" encoding="utf-8"?>
<ds:datastoreItem xmlns:ds="http://schemas.openxmlformats.org/officeDocument/2006/customXml" ds:itemID="{5862EB62-0C80-47C4-AEA7-3BFA6A1125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Yuji_Itadori ⚔️⚔️⚔️</dc:creator>
  <cp:lastModifiedBy>Yuji_Itadori ⚔️⚔️⚔️</cp:lastModifiedBy>
  <dcterms:created xsi:type="dcterms:W3CDTF">2024-03-05T16:26:26Z</dcterms:created>
  <dcterms:modified xsi:type="dcterms:W3CDTF">2024-03-06T06:14:07Z</dcterms:modified>
</cp:coreProperties>
</file>