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 Material\"/>
    </mc:Choice>
  </mc:AlternateContent>
  <xr:revisionPtr revIDLastSave="0" documentId="13_ncr:1_{05002622-A351-4F02-846F-F90340545A64}" xr6:coauthVersionLast="47" xr6:coauthVersionMax="47" xr10:uidLastSave="{00000000-0000-0000-0000-000000000000}"/>
  <bookViews>
    <workbookView xWindow="-108" yWindow="-108" windowWidth="23256" windowHeight="12456" xr2:uid="{4CE7848F-4234-493B-9B34-5162F34A1769}"/>
  </bookViews>
  <sheets>
    <sheet name="Exercise 1" sheetId="1" r:id="rId1"/>
    <sheet name="Exercise 1(A)" sheetId="4" r:id="rId2"/>
    <sheet name="Exercise 2" sheetId="6" r:id="rId3"/>
    <sheet name="Lab" sheetId="9" r:id="rId4"/>
  </sheets>
  <definedNames>
    <definedName name="ExternalData_1" localSheetId="0" hidden="1">'Exercise 1'!$B$14:$L$20</definedName>
    <definedName name="ExternalData_2" localSheetId="0" hidden="1">'Exercise 1'!$B$27:$M$39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8" i="1" l="1"/>
  <c r="N18" i="1" s="1"/>
  <c r="L17" i="1"/>
  <c r="M17" i="1" s="1"/>
  <c r="L15" i="1"/>
  <c r="N15" i="1" s="1"/>
  <c r="E4" i="1"/>
  <c r="G4" i="1" s="1"/>
  <c r="B3" i="6"/>
  <c r="B4" i="6"/>
  <c r="B5" i="6"/>
  <c r="B6" i="6"/>
  <c r="B7" i="6"/>
  <c r="B8" i="6"/>
  <c r="B9" i="6"/>
  <c r="B10" i="6"/>
  <c r="B11" i="6"/>
  <c r="B12" i="6"/>
  <c r="B2" i="6"/>
  <c r="A6" i="4"/>
  <c r="A17" i="4"/>
  <c r="E5" i="1"/>
  <c r="G5" i="1" s="1"/>
  <c r="E6" i="1"/>
  <c r="G6" i="1" s="1"/>
  <c r="E7" i="1"/>
  <c r="G7" i="1" s="1"/>
  <c r="E8" i="1"/>
  <c r="F8" i="1" s="1"/>
  <c r="M15" i="1" l="1"/>
  <c r="F7" i="1"/>
  <c r="N17" i="1"/>
  <c r="M18" i="1"/>
  <c r="F6" i="1"/>
  <c r="F5" i="1"/>
  <c r="F4" i="1"/>
  <c r="L16" i="1"/>
  <c r="G8" i="1"/>
  <c r="M16" i="1" l="1"/>
  <c r="N1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33D14C-D750-4197-834A-E4BA5D7466AA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2" xr16:uid="{0A377621-B298-41A4-94E7-A474777FA446}" keepAlive="1" name="Query - data (2)" description="Connection to the 'data (2)' query in the workbook." type="5" refreshedVersion="8" background="1" saveData="1">
    <dbPr connection="Provider=Microsoft.Mashup.OleDb.1;Data Source=$Workbook$;Location=&quot;data (2)&quot;;Extended Properties=&quot;&quot;" command="SELECT * FROM [data (2)]"/>
  </connection>
  <connection id="3" xr16:uid="{662B58DD-F041-43FD-BBB1-994873EAED41}" keepAlive="1" name="Query - data (3)" description="Connection to the 'data (3)' query in the workbook." type="5" refreshedVersion="8" background="1" saveData="1">
    <dbPr connection="Provider=Microsoft.Mashup.OleDb.1;Data Source=$Workbook$;Location=&quot;data (3)&quot;;Extended Properties=&quot;&quot;" command="SELECT * FROM [data (3)]"/>
  </connection>
</connections>
</file>

<file path=xl/sharedStrings.xml><?xml version="1.0" encoding="utf-8"?>
<sst xmlns="http://schemas.openxmlformats.org/spreadsheetml/2006/main" count="191" uniqueCount="143">
  <si>
    <t>Product Price</t>
  </si>
  <si>
    <t>Quantity</t>
  </si>
  <si>
    <t>Total</t>
  </si>
  <si>
    <t>Tax</t>
  </si>
  <si>
    <t>Discount</t>
  </si>
  <si>
    <t>Apple</t>
  </si>
  <si>
    <t>Banana</t>
  </si>
  <si>
    <t>Orange</t>
  </si>
  <si>
    <t>Grapes</t>
  </si>
  <si>
    <t>Pear</t>
  </si>
  <si>
    <t>S. No.</t>
  </si>
  <si>
    <t>Product Name</t>
  </si>
  <si>
    <t>Tax(%)</t>
  </si>
  <si>
    <t>Example of Absolute, Relative and Mixed Cell Reference</t>
  </si>
  <si>
    <t/>
  </si>
  <si>
    <t>Exercise</t>
  </si>
  <si>
    <t>Budget Table</t>
  </si>
  <si>
    <t xml:space="preserve">         </t>
  </si>
  <si>
    <t xml:space="preserve">  Week 1 </t>
  </si>
  <si>
    <t xml:space="preserve">  Week 2 </t>
  </si>
  <si>
    <t xml:space="preserve">  Week 3 </t>
  </si>
  <si>
    <t xml:space="preserve">  Week 4 </t>
  </si>
  <si>
    <t xml:space="preserve">  Week 5 </t>
  </si>
  <si>
    <t xml:space="preserve">  Week 6 </t>
  </si>
  <si>
    <t xml:space="preserve">  Week 7 </t>
  </si>
  <si>
    <t xml:space="preserve">  Week 8 </t>
  </si>
  <si>
    <t xml:space="preserve">  Total  </t>
  </si>
  <si>
    <t xml:space="preserve"> Income  </t>
  </si>
  <si>
    <t xml:space="preserve"> Expense1</t>
  </si>
  <si>
    <t xml:space="preserve"> Expense2</t>
  </si>
  <si>
    <t xml:space="preserve"> Expense3</t>
  </si>
  <si>
    <t xml:space="preserve"> Tax (%) </t>
  </si>
  <si>
    <t xml:space="preserve"> Bonus   </t>
  </si>
  <si>
    <t xml:space="preserve">S. No. </t>
  </si>
  <si>
    <t>Value</t>
  </si>
  <si>
    <t>Question 1:</t>
  </si>
  <si>
    <t>Question 2:</t>
  </si>
  <si>
    <t>Answer 1:</t>
  </si>
  <si>
    <t>scssCopy code</t>
  </si>
  <si>
    <r>
      <t>SUM(B2:I2)</t>
    </r>
    <r>
      <rPr>
        <sz val="10"/>
        <color rgb="FF0D0D0D"/>
        <rFont val="Segoe UI"/>
        <family val="2"/>
      </rPr>
      <t xml:space="preserve"> calculates the total income across all weeks.</t>
    </r>
  </si>
  <si>
    <r>
      <t>*(1-$B$6)</t>
    </r>
    <r>
      <rPr>
        <sz val="10"/>
        <color rgb="FF0D0D0D"/>
        <rFont val="Segoe UI"/>
        <family val="2"/>
      </rPr>
      <t xml:space="preserve"> applies the tax rate to the total income.</t>
    </r>
  </si>
  <si>
    <r>
      <t>SUM(B7:I7)</t>
    </r>
    <r>
      <rPr>
        <sz val="10"/>
        <color rgb="FF0D0D0D"/>
        <rFont val="Segoe UI"/>
        <family val="2"/>
      </rPr>
      <t xml:space="preserve"> adds the bonus amount for all weeks.</t>
    </r>
  </si>
  <si>
    <t>Answer 2:</t>
  </si>
  <si>
    <r>
      <t>SUM(B3:I3)*(1-$B$6)</t>
    </r>
    <r>
      <rPr>
        <sz val="10"/>
        <color rgb="FF0D0D0D"/>
        <rFont val="Segoe UI"/>
        <family val="2"/>
      </rPr>
      <t xml:space="preserve"> calculates the total Expense1 after applying the tax rate for all weeks.</t>
    </r>
  </si>
  <si>
    <r>
      <t>SUM(B4:I4)*(1-$B$7)</t>
    </r>
    <r>
      <rPr>
        <sz val="10"/>
        <color rgb="FF0D0D0D"/>
        <rFont val="Segoe UI"/>
        <family val="2"/>
      </rPr>
      <t xml:space="preserve"> calculates the total Expense2 after applying the tax rate for all weeks.</t>
    </r>
  </si>
  <si>
    <r>
      <t>SUM(B5:I5)*(1-$B$8)</t>
    </r>
    <r>
      <rPr>
        <sz val="10"/>
        <color rgb="FF0D0D0D"/>
        <rFont val="Segoe UI"/>
        <family val="2"/>
      </rPr>
      <t xml:space="preserve"> calculates the total Expense3 after applying the tax rate for all weeks.</t>
    </r>
  </si>
  <si>
    <t>total income after tax and bonus for all weeks</t>
  </si>
  <si>
    <t>total expense for all weeks, including tax for each expense item but before subtracting the bonus</t>
  </si>
  <si>
    <t>In cell M15, what formula should you use to calculate the total income after tax and bonus for all weeks?</t>
  </si>
  <si>
    <t>In cell M16, what formula should you use to calculate the total expenses for all weeks, including tax for each expense item but before subtracting the bonus?</t>
  </si>
  <si>
    <t>Student Score Table</t>
  </si>
  <si>
    <t>In cell M12, to calculate the total income after tax and bonus for all weeks, you would use the following formula:</t>
  </si>
  <si>
    <t>In cell 13 calculate the total expenses for all weeks, including tax for each expense item but before subtracting the bonus, you would use the following formula:</t>
  </si>
  <si>
    <t xml:space="preserve">  Test 1 </t>
  </si>
  <si>
    <t xml:space="preserve">  Test 2 </t>
  </si>
  <si>
    <t xml:space="preserve">  Test 3 </t>
  </si>
  <si>
    <t xml:space="preserve">  Test 4 </t>
  </si>
  <si>
    <t xml:space="preserve">  Test 5 </t>
  </si>
  <si>
    <t xml:space="preserve">  Test 6 </t>
  </si>
  <si>
    <t xml:space="preserve">  Test 7 </t>
  </si>
  <si>
    <t xml:space="preserve">  Test 8 </t>
  </si>
  <si>
    <t xml:space="preserve"> Curve   </t>
  </si>
  <si>
    <t>Student Name</t>
  </si>
  <si>
    <t>Ramesh</t>
  </si>
  <si>
    <t>Sanjana</t>
  </si>
  <si>
    <t>Mahesh</t>
  </si>
  <si>
    <t>Kawal</t>
  </si>
  <si>
    <t>Rohit</t>
  </si>
  <si>
    <t>Namish</t>
  </si>
  <si>
    <t>Geeta</t>
  </si>
  <si>
    <t>Mahima</t>
  </si>
  <si>
    <t>Radhika</t>
  </si>
  <si>
    <t>Jai</t>
  </si>
  <si>
    <t>Q1. Find the total &amp; Percentage</t>
  </si>
  <si>
    <t>Marks &gt;=85%</t>
  </si>
  <si>
    <t>Marks &gt;=75%</t>
  </si>
  <si>
    <t>Marks &gt;=65%</t>
  </si>
  <si>
    <t>Percentage</t>
  </si>
  <si>
    <t>Scholarhsip</t>
  </si>
  <si>
    <t>Q2. Calculate the scholarship amount</t>
  </si>
  <si>
    <t>Transport :</t>
  </si>
  <si>
    <t>Transport</t>
  </si>
  <si>
    <t>Y</t>
  </si>
  <si>
    <t>N</t>
  </si>
  <si>
    <t>Category</t>
  </si>
  <si>
    <t>Q3. Create a list of courses using data validation</t>
  </si>
  <si>
    <t>Courses</t>
  </si>
  <si>
    <t>BCA</t>
  </si>
  <si>
    <t>Fees(per sem)</t>
  </si>
  <si>
    <t>B. Tech</t>
  </si>
  <si>
    <t>MCA</t>
  </si>
  <si>
    <t>M. Tech</t>
  </si>
  <si>
    <t>SC</t>
  </si>
  <si>
    <t>ST</t>
  </si>
  <si>
    <t>OBC</t>
  </si>
  <si>
    <t>GENERAL</t>
  </si>
  <si>
    <t>Q4. Create a list for categories also</t>
  </si>
  <si>
    <t>Total Fees</t>
  </si>
  <si>
    <t>Q5. Calculate the discount according to categories.</t>
  </si>
  <si>
    <t>Q6. Calculate the total fees and also add transport fees if it is selected Yes(Y).</t>
  </si>
  <si>
    <t>Color</t>
  </si>
  <si>
    <t>Points</t>
  </si>
  <si>
    <t>Red</t>
  </si>
  <si>
    <t>Blue</t>
  </si>
  <si>
    <t>Q1. Open Marksheet. Give grades to Students according to following criteria</t>
  </si>
  <si>
    <t>Marks&gt;=80 and Marks&lt;=100</t>
  </si>
  <si>
    <t>A</t>
  </si>
  <si>
    <t>Marks&gt;=70 and Marks&lt;80</t>
  </si>
  <si>
    <t>B</t>
  </si>
  <si>
    <t>Marks&gt;=60 and Marks&lt;70</t>
  </si>
  <si>
    <t>Marks&gt;=50 and Marks&lt;60</t>
  </si>
  <si>
    <t>C</t>
  </si>
  <si>
    <t>D</t>
  </si>
  <si>
    <t>Marks &lt;50</t>
  </si>
  <si>
    <t>Fail</t>
  </si>
  <si>
    <t>Q2. Create a table with Employee Salary and Experience. Calculate Bonus according to following:-</t>
  </si>
  <si>
    <t>Bonus</t>
  </si>
  <si>
    <t>Experience</t>
  </si>
  <si>
    <t>&gt;=25</t>
  </si>
  <si>
    <t>&gt;=20</t>
  </si>
  <si>
    <t>&gt;=15</t>
  </si>
  <si>
    <t>&gt;=10</t>
  </si>
  <si>
    <t>&lt;10</t>
  </si>
  <si>
    <t>Case Study 1: Personal Budget Tracker</t>
  </si>
  <si>
    <t>Scenario: You have been tasked with creating a personal budget tracker for an individual. The tracker should allow them to input their monthly income, expenses, and savings goals.</t>
  </si>
  <si>
    <t>Tasks:</t>
  </si>
  <si>
    <t>Create a new Excel workbook.</t>
  </si>
  <si>
    <t>Set up the layout with separate worksheets for income, expenses, and savings.</t>
  </si>
  <si>
    <t>Use appropriate cell formatting and labels for clarity.</t>
  </si>
  <si>
    <t>In the income worksheet, enter various sources of income (e.g., salary, freelance earnings).</t>
  </si>
  <si>
    <t>In the expenses worksheet, list common monthly expenses (e.g., rent, groceries, utilities).</t>
  </si>
  <si>
    <t>Implement formulas to calculate the total income and total expenses using the SUM function.</t>
  </si>
  <si>
    <t>Calculate the net income by subtracting total expenses from total income.</t>
  </si>
  <si>
    <t>In the savings worksheet, set savings goals for different categories (e.g., emergency fund, vacation).</t>
  </si>
  <si>
    <t>Utilize the AutoSum feature to calculate the total savings goal.</t>
  </si>
  <si>
    <t>Ensure proper use of absolute and relative cell referencing to maintain formulas when copying them.</t>
  </si>
  <si>
    <t>tax</t>
  </si>
  <si>
    <t>bonus</t>
  </si>
  <si>
    <t>x`</t>
  </si>
  <si>
    <t>.Marks &gt;=95%</t>
  </si>
  <si>
    <t>course</t>
  </si>
  <si>
    <t>scholarship</t>
  </si>
  <si>
    <t>Transport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</si>
</sst>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.75"/>
      <color rgb="FF0D0D0D"/>
      <name val="Segoe UI"/>
      <family val="2"/>
    </font>
    <font>
      <sz val="10"/>
      <color rgb="FF0D0D0D"/>
      <name val="Segoe UI"/>
      <family val="2"/>
    </font>
    <font>
      <b/>
      <sz val="14"/>
      <color rgb="FF0D0D0D"/>
      <name val="Segoe UI"/>
      <family val="2"/>
    </font>
    <font>
      <b/>
      <sz val="13.75"/>
      <color rgb="FF0D0D0D"/>
      <name val="Segoe UI"/>
      <family val="2"/>
    </font>
    <font>
      <sz val="9.6"/>
      <color rgb="FF0D0D0D"/>
      <name val="Segoe UI"/>
      <family val="2"/>
    </font>
    <font>
      <sz val="10"/>
      <color rgb="FFFFFFFF"/>
      <name val="Inherit"/>
    </font>
    <font>
      <sz val="9.6"/>
      <color rgb="FF0D0D0D"/>
      <name val="Courier New"/>
      <family val="3"/>
    </font>
    <font>
      <b/>
      <sz val="16"/>
      <color rgb="FF0D0D0D"/>
      <name val="Segoe UI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2" borderId="0" xfId="0" applyFont="1" applyFill="1"/>
    <xf numFmtId="9" fontId="8" fillId="2" borderId="0" xfId="0" applyNumberFormat="1" applyFont="1" applyFill="1"/>
    <xf numFmtId="0" fontId="5" fillId="2" borderId="0" xfId="0" applyFont="1" applyFill="1"/>
    <xf numFmtId="0" fontId="6" fillId="2" borderId="0" xfId="0" applyFont="1" applyFill="1"/>
    <xf numFmtId="9" fontId="6" fillId="2" borderId="0" xfId="0" applyNumberFormat="1" applyFont="1" applyFill="1"/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5" fillId="0" borderId="0" xfId="0" applyFont="1" applyAlignment="1">
      <alignment horizontal="left" vertical="center" indent="1"/>
    </xf>
    <xf numFmtId="0" fontId="8" fillId="0" borderId="0" xfId="0" applyFont="1"/>
    <xf numFmtId="0" fontId="5" fillId="0" borderId="0" xfId="0" applyFont="1" applyAlignment="1">
      <alignment horizontal="left"/>
    </xf>
    <xf numFmtId="0" fontId="16" fillId="0" borderId="0" xfId="0" applyFont="1" applyAlignment="1">
      <alignment horizontal="left" vertical="center"/>
    </xf>
    <xf numFmtId="0" fontId="8" fillId="2" borderId="1" xfId="0" applyFont="1" applyFill="1" applyBorder="1"/>
    <xf numFmtId="9" fontId="8" fillId="2" borderId="2" xfId="0" applyNumberFormat="1" applyFont="1" applyFill="1" applyBorder="1"/>
    <xf numFmtId="0" fontId="8" fillId="2" borderId="5" xfId="0" applyFont="1" applyFill="1" applyBorder="1"/>
    <xf numFmtId="9" fontId="8" fillId="2" borderId="6" xfId="0" applyNumberFormat="1" applyFont="1" applyFill="1" applyBorder="1"/>
    <xf numFmtId="0" fontId="8" fillId="2" borderId="3" xfId="0" applyFont="1" applyFill="1" applyBorder="1"/>
    <xf numFmtId="9" fontId="8" fillId="2" borderId="4" xfId="0" applyNumberFormat="1" applyFont="1" applyFill="1" applyBorder="1"/>
    <xf numFmtId="1" fontId="8" fillId="2" borderId="0" xfId="0" applyNumberFormat="1" applyFont="1" applyFill="1"/>
    <xf numFmtId="0" fontId="5" fillId="2" borderId="0" xfId="0" applyFont="1" applyFill="1" applyAlignment="1">
      <alignment horizontal="right"/>
    </xf>
    <xf numFmtId="9" fontId="5" fillId="2" borderId="0" xfId="1" applyFont="1" applyFill="1" applyBorder="1"/>
    <xf numFmtId="0" fontId="17" fillId="0" borderId="0" xfId="0" applyFont="1"/>
    <xf numFmtId="0" fontId="6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8" fillId="0" borderId="0" xfId="0" applyNumberFormat="1" applyFont="1"/>
    <xf numFmtId="0" fontId="8" fillId="3" borderId="0" xfId="0" applyFont="1" applyFill="1"/>
  </cellXfs>
  <cellStyles count="2">
    <cellStyle name="Normal" xfId="0" builtinId="0"/>
    <cellStyle name="Percent" xfId="1" builtinId="5"/>
  </cellStyles>
  <dxfs count="49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microsoft.com/office/2017/10/relationships/person" Target="persons/person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62482C8-8C85-4DDF-827F-99E25BBA26A2}" autoFormatId="16" applyNumberFormats="0" applyBorderFormats="0" applyFontFormats="0" applyPatternFormats="0" applyAlignmentFormats="0" applyWidthHeightFormats="0">
  <queryTableRefresh nextId="29" unboundColumnsRight="2">
    <queryTableFields count="13">
      <queryTableField id="14" name="  1 " tableColumnId="14"/>
      <queryTableField id="15" name="         " tableColumnId="15"/>
      <queryTableField id="16" name="  Week 1 " tableColumnId="16"/>
      <queryTableField id="17" name="  Week 2 " tableColumnId="17"/>
      <queryTableField id="18" name="  Week 3 " tableColumnId="18"/>
      <queryTableField id="19" name="  Week 4 " tableColumnId="19"/>
      <queryTableField id="20" name="  Week 5 " tableColumnId="20"/>
      <queryTableField id="21" name="  Week 6 " tableColumnId="21"/>
      <queryTableField id="22" name="  Week 7 " tableColumnId="22"/>
      <queryTableField id="23" name="  Week 8 " tableColumnId="23"/>
      <queryTableField id="24" name="  Total  " tableColumnId="24"/>
      <queryTableField id="27" dataBound="0" tableColumnId="27"/>
      <queryTableField id="28" dataBound="0" tableColumnId="1"/>
    </queryTableFields>
    <queryTableDeletedFields count="2">
      <deletedField name="         _1"/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10374A53-56D8-4E15-9544-3836B4BE9A10}" autoFormatId="16" applyNumberFormats="0" applyBorderFormats="0" applyFontFormats="0" applyPatternFormats="0" applyAlignmentFormats="0" applyWidthHeightFormats="0">
  <queryTableRefresh nextId="21" unboundColumnsRight="7">
    <queryTableFields count="19">
      <queryTableField id="1" name="  1 " tableColumnId="1"/>
      <queryTableField id="2" name="         " tableColumnId="2"/>
      <queryTableField id="3" name="  Test 1 " tableColumnId="3"/>
      <queryTableField id="4" name="  Test 2 " tableColumnId="4"/>
      <queryTableField id="5" name="  Test 3 " tableColumnId="5"/>
      <queryTableField id="6" name="  Test 4 " tableColumnId="6"/>
      <queryTableField id="7" name="  Test 5 " tableColumnId="7"/>
      <queryTableField id="8" name="  Test 6 " tableColumnId="8"/>
      <queryTableField id="9" name="  Test 7 " tableColumnId="9"/>
      <queryTableField id="10" name="  Test 8 " tableColumnId="10"/>
      <queryTableField id="11" name="  Total  " tableColumnId="11"/>
      <queryTableField id="12" name="Column1" tableColumnId="12"/>
      <queryTableField id="20" dataBound="0" tableColumnId="20"/>
      <queryTableField id="13" dataBound="0" tableColumnId="13"/>
      <queryTableField id="14" dataBound="0" tableColumnId="14"/>
      <queryTableField id="15" dataBound="0" tableColumnId="15"/>
      <queryTableField id="17" dataBound="0" tableColumnId="17"/>
      <queryTableField id="18" dataBound="0" tableColumnId="18"/>
      <queryTableField id="19" dataBound="0" tableColumnId="1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2716F4-A378-4C1A-AFE8-80CADEEE8F43}" name="Table1" displayName="Table1" ref="A3:G8" totalsRowShown="0" headerRowDxfId="48" dataDxfId="47">
  <tableColumns count="7">
    <tableColumn id="1" xr3:uid="{68B4626E-3651-4B40-AE17-D7192A380B47}" name="S. No." dataDxfId="46"/>
    <tableColumn id="2" xr3:uid="{35E0650F-4F20-4E94-8121-5314ED7D619E}" name="Product Name" dataDxfId="45"/>
    <tableColumn id="3" xr3:uid="{B4B19512-40A1-43F2-9EA1-77D38240BAEC}" name="Product Price" dataDxfId="44"/>
    <tableColumn id="4" xr3:uid="{83063883-0E4A-4E1F-8F9C-3796861B375A}" name="Quantity" dataDxfId="43"/>
    <tableColumn id="5" xr3:uid="{851119BB-0138-4E3D-B82F-79CA9D570C01}" name="Total" dataDxfId="42">
      <calculatedColumnFormula>C4*D4</calculatedColumnFormula>
    </tableColumn>
    <tableColumn id="6" xr3:uid="{7DD0EDFA-2514-4DC3-8BF6-59D545861B28}" name="Tax" dataDxfId="3">
      <calculatedColumnFormula>$L$4*E4</calculatedColumnFormula>
    </tableColumn>
    <tableColumn id="7" xr3:uid="{E57CF2E9-F40D-4C09-9D28-D5CCFA6D5D61}" name="Discount" dataDxfId="41">
      <calculatedColumnFormula>L$5*E4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40C2F0-810C-4CF0-AE2F-EC06D545EEFB}" name="data__2" displayName="data__2" ref="B14:N20" tableType="queryTable" totalsRowShown="0" headerRowDxfId="40" dataDxfId="39">
  <tableColumns count="13">
    <tableColumn id="14" xr3:uid="{1737A9BE-C479-467C-A422-551EC0B9BF97}" uniqueName="14" name="S. No. " queryTableFieldId="14" dataDxfId="38"/>
    <tableColumn id="15" xr3:uid="{C6E15467-3B52-4586-9C56-A807FEF1DD42}" uniqueName="15" name="Value" queryTableFieldId="15" dataDxfId="37"/>
    <tableColumn id="16" xr3:uid="{B421406C-5DD5-4433-A22C-4954364F9CCA}" uniqueName="16" name="  Week 1 " queryTableFieldId="16" dataDxfId="36"/>
    <tableColumn id="17" xr3:uid="{4B01A612-D7CF-49C2-A005-C6762BCC722B}" uniqueName="17" name="  Week 2 " queryTableFieldId="17" dataDxfId="35"/>
    <tableColumn id="18" xr3:uid="{53648383-A465-46D0-8872-8FD4F44CEC37}" uniqueName="18" name="  Week 3 " queryTableFieldId="18" dataDxfId="34"/>
    <tableColumn id="19" xr3:uid="{00E0ECF6-3F99-402C-89A4-BF59D48ED0D4}" uniqueName="19" name="  Week 4 " queryTableFieldId="19" dataDxfId="33"/>
    <tableColumn id="20" xr3:uid="{A0DF222E-1874-4ACD-B6CE-82DECAFE02A2}" uniqueName="20" name="  Week 5 " queryTableFieldId="20" dataDxfId="32"/>
    <tableColumn id="21" xr3:uid="{7448DA88-67E8-46D4-84FF-FA34E2F0EB29}" uniqueName="21" name="  Week 6 " queryTableFieldId="21" dataDxfId="31"/>
    <tableColumn id="22" xr3:uid="{D0BAD78F-23C3-4893-BC98-4E13A120F077}" uniqueName="22" name="  Week 7 " queryTableFieldId="22" dataDxfId="30"/>
    <tableColumn id="23" xr3:uid="{CEB1D212-EF95-44A7-9BFA-FA12BE2B7A04}" uniqueName="23" name="  Week 8 " queryTableFieldId="23" dataDxfId="29"/>
    <tableColumn id="24" xr3:uid="{BD858B56-CCBC-4846-A5C7-4DED66D3AAA5}" uniqueName="24" name="  Total  " queryTableFieldId="24" dataDxfId="28"/>
    <tableColumn id="27" xr3:uid="{BCCDDAF1-B8B0-4CCB-9DAD-77D00070DD27}" uniqueName="27" name="tax" queryTableFieldId="27" dataDxfId="1">
      <calculatedColumnFormula>data__2[[#This Row],[  Total  ]]*SUM($D$19:$K$19)</calculatedColumnFormula>
    </tableColumn>
    <tableColumn id="1" xr3:uid="{66B69642-DF95-417A-81D7-EC1D629C7A00}" uniqueName="1" name="bonus" queryTableFieldId="28" dataDxfId="0">
      <calculatedColumnFormula>data__2[[#This Row],[  Total  ]]*SUM($D$20:$K$20)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16BEEED-7853-4869-9222-C77DCDF5104D}" name="data__3" displayName="data__3" ref="B27:T39" tableType="queryTable" totalsRowShown="0" headerRowDxfId="27" dataDxfId="26">
  <tableColumns count="19">
    <tableColumn id="1" xr3:uid="{16B91658-CC64-4AE5-8C7F-32ED4F70F98D}" uniqueName="1" name="S. No." queryTableFieldId="1" dataDxfId="25"/>
    <tableColumn id="2" xr3:uid="{64839EE9-504E-44D8-BA4D-DD2A327875ED}" uniqueName="2" name="Student Name" queryTableFieldId="2" dataDxfId="24"/>
    <tableColumn id="3" xr3:uid="{F8C92C1F-D0A3-40D2-BDD0-B98C866FD70D}" uniqueName="3" name="  Test 1 " queryTableFieldId="3" dataDxfId="23"/>
    <tableColumn id="4" xr3:uid="{156F8E86-D628-41AE-B389-2FC08E413410}" uniqueName="4" name="  Test 2 " queryTableFieldId="4" dataDxfId="22"/>
    <tableColumn id="5" xr3:uid="{F02EFDAD-5946-4AC3-ABA4-1F2908ACF029}" uniqueName="5" name="  Test 3 " queryTableFieldId="5" dataDxfId="21"/>
    <tableColumn id="6" xr3:uid="{A92B3829-3202-402C-AB12-4C1F327CB056}" uniqueName="6" name="  Test 4 " queryTableFieldId="6" dataDxfId="20"/>
    <tableColumn id="7" xr3:uid="{F430A592-7647-453E-B4BA-87F1F205C319}" uniqueName="7" name="  Test 5 " queryTableFieldId="7" dataDxfId="19"/>
    <tableColumn id="8" xr3:uid="{A01BAC98-3EA9-4EC4-A614-0A9BCEE9A50C}" uniqueName="8" name="  Test 6 " queryTableFieldId="8" dataDxfId="18"/>
    <tableColumn id="9" xr3:uid="{8E4441B7-86C9-48B4-BEC0-5442F6007E22}" uniqueName="9" name="  Test 7 " queryTableFieldId="9" dataDxfId="17"/>
    <tableColumn id="10" xr3:uid="{6C252373-CF8F-4C15-9B13-B1B80C498ECE}" uniqueName="10" name="  Test 8 " queryTableFieldId="10" dataDxfId="16"/>
    <tableColumn id="11" xr3:uid="{8D2558D7-A5A8-497F-B4E7-FEC1B9337B3C}" uniqueName="11" name="  Total  " queryTableFieldId="11" dataDxfId="15"/>
    <tableColumn id="12" xr3:uid="{F3FC9CDE-FA0F-41DA-84C9-E7D713819E3F}" uniqueName="12" name="Percentage" queryTableFieldId="12" dataDxfId="14"/>
    <tableColumn id="20" xr3:uid="{61362D7D-5B55-464E-BFE9-9C5C89A79934}" uniqueName="20" name="course" queryTableFieldId="20" dataDxfId="2"/>
    <tableColumn id="13" xr3:uid="{A18C2999-B7CD-4E40-A48D-6DD95DF0BD0D}" uniqueName="13" name="Scholarhsip" queryTableFieldId="13" dataDxfId="13"/>
    <tableColumn id="14" xr3:uid="{B29264EC-1605-4CDC-B1A8-EB927F5F39A1}" uniqueName="14" name="Transport" queryTableFieldId="14" dataDxfId="12"/>
    <tableColumn id="15" xr3:uid="{C143FD0D-14C5-47C2-AFE4-339C2405823A}" uniqueName="15" name="Transport fee" queryTableFieldId="15" dataDxfId="11"/>
    <tableColumn id="17" xr3:uid="{AB384269-B1B7-498C-8AFD-30C1609FC979}" uniqueName="17" name="Category" queryTableFieldId="17" dataDxfId="10"/>
    <tableColumn id="18" xr3:uid="{20E93B3C-0133-4182-A045-F0DCFA8EB518}" uniqueName="18" name="Discount" queryTableFieldId="18" dataDxfId="9"/>
    <tableColumn id="19" xr3:uid="{39F0D399-3982-4314-A6F2-3C34B4027EE2}" uniqueName="19" name="Total Fees" queryTableFieldId="19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32657E5-10ED-4B92-BABE-0D0743398283}" name="Table5" displayName="Table5" ref="A1:B12" totalsRowShown="0" headerRowDxfId="7" dataDxfId="6">
  <tableColumns count="2">
    <tableColumn id="1" xr3:uid="{6B945E2C-CEB1-4F52-BC4D-DA52D68BD956}" name="Color" dataDxfId="5"/>
    <tableColumn id="2" xr3:uid="{7879109C-1025-4EE0-AE0D-FE385F4AA415}" name="Points" dataDxfId="4">
      <calculatedColumnFormula>IF(A2="Red",100,IF(A2="Blue", 150))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FBD0B-4BBB-403C-ABE3-44D06B43A762}">
  <dimension ref="A1:V50"/>
  <sheetViews>
    <sheetView showFormulas="1" tabSelected="1" topLeftCell="A29" zoomScale="115" workbookViewId="0">
      <selection activeCell="C26" sqref="C26"/>
    </sheetView>
  </sheetViews>
  <sheetFormatPr defaultRowHeight="14.4"/>
  <cols>
    <col min="1" max="1" width="11.44140625" bestFit="1" customWidth="1"/>
    <col min="2" max="2" width="11.109375" customWidth="1"/>
    <col min="3" max="3" width="10.5546875" customWidth="1"/>
    <col min="4" max="4" width="7.21875" customWidth="1"/>
    <col min="5" max="5" width="5.5546875" customWidth="1"/>
    <col min="6" max="6" width="6.109375" customWidth="1"/>
    <col min="7" max="8" width="5.44140625" customWidth="1"/>
    <col min="9" max="9" width="8.109375" customWidth="1"/>
    <col min="10" max="10" width="7.109375" customWidth="1"/>
    <col min="11" max="12" width="5" customWidth="1"/>
    <col min="13" max="13" width="19.5546875" customWidth="1"/>
    <col min="14" max="14" width="23.109375" customWidth="1"/>
    <col min="15" max="15" width="19" bestFit="1" customWidth="1"/>
    <col min="16" max="16" width="11.109375" bestFit="1" customWidth="1"/>
    <col min="17" max="18" width="10.44140625" bestFit="1" customWidth="1"/>
    <col min="19" max="19" width="10.44140625" customWidth="1"/>
    <col min="20" max="20" width="11.77734375" bestFit="1" customWidth="1"/>
    <col min="22" max="22" width="15.21875" bestFit="1" customWidth="1"/>
    <col min="23" max="23" width="19" bestFit="1" customWidth="1"/>
  </cols>
  <sheetData>
    <row r="1" spans="1:22" ht="14.4" customHeight="1">
      <c r="A1" s="33" t="s">
        <v>13</v>
      </c>
      <c r="B1" s="33"/>
      <c r="C1" s="33"/>
      <c r="D1" s="33"/>
      <c r="E1" s="33"/>
      <c r="F1" s="33"/>
      <c r="G1" s="33"/>
    </row>
    <row r="2" spans="1:22" ht="14.4" customHeight="1">
      <c r="A2" s="33"/>
      <c r="B2" s="33"/>
      <c r="C2" s="33"/>
      <c r="D2" s="33"/>
      <c r="E2" s="33"/>
      <c r="F2" s="33"/>
      <c r="G2" s="33"/>
    </row>
    <row r="3" spans="1:22" ht="25.8">
      <c r="A3" s="5" t="s">
        <v>10</v>
      </c>
      <c r="B3" s="5" t="s">
        <v>11</v>
      </c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</row>
    <row r="4" spans="1:22" ht="25.8">
      <c r="A4" s="5">
        <v>1</v>
      </c>
      <c r="B4" s="5" t="s">
        <v>5</v>
      </c>
      <c r="C4" s="5">
        <v>0.6</v>
      </c>
      <c r="D4" s="5">
        <v>34</v>
      </c>
      <c r="E4" s="5">
        <f>C4*D4</f>
        <v>20.399999999999999</v>
      </c>
      <c r="F4" s="5">
        <f>$L$4*E4</f>
        <v>2.04</v>
      </c>
      <c r="G4" s="5">
        <f>L$5*E4</f>
        <v>1.02</v>
      </c>
      <c r="K4" s="9" t="s">
        <v>12</v>
      </c>
      <c r="L4" s="10">
        <v>0.1</v>
      </c>
    </row>
    <row r="5" spans="1:22" ht="25.8">
      <c r="A5" s="5">
        <v>2</v>
      </c>
      <c r="B5" s="5" t="s">
        <v>6</v>
      </c>
      <c r="C5" s="5">
        <v>0.57999999999999996</v>
      </c>
      <c r="D5" s="5">
        <v>56</v>
      </c>
      <c r="E5" s="5">
        <f t="shared" ref="E5:E8" si="0">C5*D5</f>
        <v>32.479999999999997</v>
      </c>
      <c r="F5" s="5">
        <f t="shared" ref="F5:F8" si="1">$L$4*E5</f>
        <v>3.2479999999999998</v>
      </c>
      <c r="G5" s="5">
        <f t="shared" ref="G5:G8" si="2">L$5*E5</f>
        <v>1.6239999999999999</v>
      </c>
      <c r="K5" s="9" t="s">
        <v>4</v>
      </c>
      <c r="L5" s="10">
        <v>0.05</v>
      </c>
    </row>
    <row r="6" spans="1:22" ht="25.8">
      <c r="A6" s="5">
        <v>3</v>
      </c>
      <c r="B6" s="5" t="s">
        <v>7</v>
      </c>
      <c r="C6" s="5">
        <v>0.12</v>
      </c>
      <c r="D6" s="5">
        <v>20</v>
      </c>
      <c r="E6" s="5">
        <f t="shared" si="0"/>
        <v>2.4</v>
      </c>
      <c r="F6" s="5">
        <f t="shared" si="1"/>
        <v>0.24</v>
      </c>
      <c r="G6" s="5">
        <f t="shared" si="2"/>
        <v>0.12</v>
      </c>
    </row>
    <row r="7" spans="1:22" ht="25.8">
      <c r="A7" s="5">
        <v>4</v>
      </c>
      <c r="B7" s="5" t="s">
        <v>8</v>
      </c>
      <c r="C7" s="5">
        <v>0.55000000000000004</v>
      </c>
      <c r="D7" s="5">
        <v>58</v>
      </c>
      <c r="E7" s="5">
        <f t="shared" si="0"/>
        <v>31.900000000000002</v>
      </c>
      <c r="F7" s="5">
        <f t="shared" si="1"/>
        <v>3.1900000000000004</v>
      </c>
      <c r="G7" s="5">
        <f t="shared" si="2"/>
        <v>1.5950000000000002</v>
      </c>
    </row>
    <row r="8" spans="1:22" ht="25.8">
      <c r="A8" s="5">
        <v>5</v>
      </c>
      <c r="B8" s="5" t="s">
        <v>9</v>
      </c>
      <c r="C8" s="5">
        <v>0.23</v>
      </c>
      <c r="D8" s="5">
        <v>18</v>
      </c>
      <c r="E8" s="5">
        <f t="shared" si="0"/>
        <v>4.1400000000000006</v>
      </c>
      <c r="F8" s="5">
        <f t="shared" si="1"/>
        <v>0.41400000000000009</v>
      </c>
      <c r="G8" s="5">
        <f t="shared" si="2"/>
        <v>0.20700000000000005</v>
      </c>
    </row>
    <row r="11" spans="1:22" ht="21">
      <c r="A11" s="3" t="s">
        <v>15</v>
      </c>
    </row>
    <row r="12" spans="1:22" ht="21">
      <c r="A12" s="3">
        <v>1</v>
      </c>
      <c r="B12" s="12" t="s">
        <v>16</v>
      </c>
    </row>
    <row r="14" spans="1:22" ht="18">
      <c r="B14" s="2" t="s">
        <v>33</v>
      </c>
      <c r="C14" s="2" t="s">
        <v>34</v>
      </c>
      <c r="D14" s="2" t="s">
        <v>18</v>
      </c>
      <c r="E14" s="2" t="s">
        <v>19</v>
      </c>
      <c r="F14" s="2" t="s">
        <v>20</v>
      </c>
      <c r="G14" s="2" t="s">
        <v>21</v>
      </c>
      <c r="H14" s="2" t="s">
        <v>22</v>
      </c>
      <c r="I14" s="2" t="s">
        <v>23</v>
      </c>
      <c r="J14" s="2" t="s">
        <v>24</v>
      </c>
      <c r="K14" s="2" t="s">
        <v>25</v>
      </c>
      <c r="L14" s="2" t="s">
        <v>26</v>
      </c>
      <c r="M14" s="2" t="s">
        <v>136</v>
      </c>
      <c r="N14" s="2" t="s">
        <v>137</v>
      </c>
    </row>
    <row r="15" spans="1:22" ht="31.8" customHeight="1">
      <c r="B15" s="2">
        <v>2</v>
      </c>
      <c r="C15" s="2" t="s">
        <v>27</v>
      </c>
      <c r="D15" s="2">
        <v>500</v>
      </c>
      <c r="E15" s="2">
        <v>600</v>
      </c>
      <c r="F15" s="2">
        <v>550</v>
      </c>
      <c r="G15" s="2">
        <v>700</v>
      </c>
      <c r="H15" s="2">
        <v>650</v>
      </c>
      <c r="I15" s="2">
        <v>750</v>
      </c>
      <c r="J15" s="2">
        <v>800</v>
      </c>
      <c r="K15" s="2">
        <v>900</v>
      </c>
      <c r="L15" s="2">
        <f>SUM(data__2[[#This Row],[  Week 1 ]:[  Week 8 ]])</f>
        <v>5450</v>
      </c>
      <c r="M15" s="2">
        <f>data__2[[#This Row],[  Total  ]]*SUM($D$19:$K$19)</f>
        <v>3215.5000000000005</v>
      </c>
      <c r="N15" s="2">
        <f>data__2[[#This Row],[  Total  ]]*SUM($D$20:$K$20)</f>
        <v>3324500</v>
      </c>
      <c r="O15" s="34" t="s">
        <v>46</v>
      </c>
      <c r="P15" s="34"/>
      <c r="Q15" s="34"/>
      <c r="R15" s="34"/>
      <c r="S15" s="34"/>
      <c r="T15" s="34"/>
      <c r="U15" s="34"/>
      <c r="V15" s="34"/>
    </row>
    <row r="16" spans="1:22" ht="30" customHeight="1">
      <c r="B16" s="2">
        <v>3</v>
      </c>
      <c r="C16" s="2" t="s">
        <v>28</v>
      </c>
      <c r="D16" s="2">
        <v>200</v>
      </c>
      <c r="E16" s="2">
        <v>250</v>
      </c>
      <c r="F16" s="2">
        <v>220</v>
      </c>
      <c r="G16" s="2">
        <v>300</v>
      </c>
      <c r="H16" s="2">
        <v>280</v>
      </c>
      <c r="I16" s="2">
        <v>320</v>
      </c>
      <c r="J16" s="2">
        <v>350</v>
      </c>
      <c r="K16" s="2">
        <v>400</v>
      </c>
      <c r="L16" s="2">
        <f>SUBTOTAL(109,L15)</f>
        <v>5450</v>
      </c>
      <c r="M16" s="2">
        <f>data__2[[#This Row],[  Total  ]]*SUM($D$19:$K$19)</f>
        <v>3215.5000000000005</v>
      </c>
      <c r="N16" s="2">
        <f>data__2[[#This Row],[  Total  ]]*SUM($D$20:$K$20)</f>
        <v>3324500</v>
      </c>
      <c r="O16" s="34" t="s">
        <v>47</v>
      </c>
      <c r="P16" s="34"/>
      <c r="Q16" s="34"/>
      <c r="R16" s="34"/>
      <c r="S16" s="34"/>
      <c r="T16" s="34"/>
      <c r="U16" s="34"/>
      <c r="V16" s="34"/>
    </row>
    <row r="17" spans="1:21" ht="18">
      <c r="B17" s="2">
        <v>4</v>
      </c>
      <c r="C17" s="2" t="s">
        <v>29</v>
      </c>
      <c r="D17" s="2">
        <v>150</v>
      </c>
      <c r="E17" s="2">
        <v>180</v>
      </c>
      <c r="F17" s="2">
        <v>160</v>
      </c>
      <c r="G17" s="2">
        <v>200</v>
      </c>
      <c r="H17" s="2">
        <v>190</v>
      </c>
      <c r="I17" s="2">
        <v>210</v>
      </c>
      <c r="J17" s="2">
        <v>220</v>
      </c>
      <c r="K17" s="2">
        <v>250</v>
      </c>
      <c r="L17" s="2">
        <f>SUM(data__2[[#This Row],[  Week 1 ]:[  Week 8 ]])</f>
        <v>1560</v>
      </c>
      <c r="M17" s="2">
        <f>data__2[[#This Row],[  Total  ]]*SUM($D$19:$K$19)</f>
        <v>920.40000000000009</v>
      </c>
      <c r="N17" s="2">
        <f>data__2[[#This Row],[  Total  ]]*SUM($D$20:$K$20)</f>
        <v>951600</v>
      </c>
    </row>
    <row r="18" spans="1:21" ht="18">
      <c r="B18" s="2">
        <v>5</v>
      </c>
      <c r="C18" s="2" t="s">
        <v>30</v>
      </c>
      <c r="D18" s="2">
        <v>300</v>
      </c>
      <c r="E18" s="2">
        <v>350</v>
      </c>
      <c r="F18" s="2">
        <v>320</v>
      </c>
      <c r="G18" s="2">
        <v>400</v>
      </c>
      <c r="H18" s="2">
        <v>380</v>
      </c>
      <c r="I18" s="2">
        <v>410</v>
      </c>
      <c r="J18" s="2">
        <v>430</v>
      </c>
      <c r="K18" s="2">
        <v>480</v>
      </c>
      <c r="L18" s="2">
        <f>SUM(data__2[[#This Row],[  Week 1 ]:[  Week 8 ]])</f>
        <v>3070</v>
      </c>
      <c r="M18" s="2">
        <f>data__2[[#This Row],[  Total  ]]*SUM($D$19:$K$19)</f>
        <v>1811.3000000000002</v>
      </c>
      <c r="N18" s="2">
        <f>data__2[[#This Row],[  Total  ]]*SUM($D$20:$K$20)</f>
        <v>1872700</v>
      </c>
    </row>
    <row r="19" spans="1:21" ht="18">
      <c r="B19" s="2">
        <v>6</v>
      </c>
      <c r="C19" s="2" t="s">
        <v>31</v>
      </c>
      <c r="D19" s="2">
        <v>0.05</v>
      </c>
      <c r="E19" s="2">
        <v>0.08</v>
      </c>
      <c r="F19" s="2">
        <v>0.06</v>
      </c>
      <c r="G19" s="2">
        <v>0.09</v>
      </c>
      <c r="H19" s="2">
        <v>7.0000000000000007E-2</v>
      </c>
      <c r="I19" s="2">
        <v>0.08</v>
      </c>
      <c r="J19" s="2">
        <v>0.06</v>
      </c>
      <c r="K19" s="2">
        <v>0.1</v>
      </c>
      <c r="L19" s="2" t="s">
        <v>17</v>
      </c>
      <c r="M19" s="2"/>
      <c r="N19" s="2"/>
    </row>
    <row r="20" spans="1:21" ht="18">
      <c r="B20" s="2">
        <v>7</v>
      </c>
      <c r="C20" s="2" t="s">
        <v>32</v>
      </c>
      <c r="D20" s="2">
        <v>50</v>
      </c>
      <c r="E20" s="2">
        <v>70</v>
      </c>
      <c r="F20" s="2">
        <v>60</v>
      </c>
      <c r="G20" s="2">
        <v>80</v>
      </c>
      <c r="H20" s="2">
        <v>75</v>
      </c>
      <c r="I20" s="2">
        <v>85</v>
      </c>
      <c r="J20" s="2">
        <v>90</v>
      </c>
      <c r="K20" s="2">
        <v>100</v>
      </c>
      <c r="L20" s="2" t="s">
        <v>17</v>
      </c>
      <c r="M20" s="2"/>
      <c r="N20" s="2"/>
    </row>
    <row r="22" spans="1:21" ht="20.399999999999999">
      <c r="B22" s="15" t="s">
        <v>35</v>
      </c>
      <c r="C22" s="14" t="s">
        <v>48</v>
      </c>
    </row>
    <row r="23" spans="1:21" ht="20.399999999999999">
      <c r="B23" s="15" t="s">
        <v>36</v>
      </c>
      <c r="C23" s="14" t="s">
        <v>49</v>
      </c>
    </row>
    <row r="26" spans="1:21" ht="24.6">
      <c r="A26" s="21">
        <v>2</v>
      </c>
      <c r="B26" s="22" t="s">
        <v>50</v>
      </c>
    </row>
    <row r="27" spans="1:21" ht="18">
      <c r="B27" s="20" t="s">
        <v>10</v>
      </c>
      <c r="C27" s="20" t="s">
        <v>62</v>
      </c>
      <c r="D27" s="20" t="s">
        <v>53</v>
      </c>
      <c r="E27" s="20" t="s">
        <v>54</v>
      </c>
      <c r="F27" s="20" t="s">
        <v>55</v>
      </c>
      <c r="G27" s="20" t="s">
        <v>56</v>
      </c>
      <c r="H27" s="20" t="s">
        <v>57</v>
      </c>
      <c r="I27" s="20" t="s">
        <v>58</v>
      </c>
      <c r="J27" s="20" t="s">
        <v>59</v>
      </c>
      <c r="K27" s="20" t="s">
        <v>60</v>
      </c>
      <c r="L27" s="20" t="s">
        <v>26</v>
      </c>
      <c r="M27" s="20" t="s">
        <v>77</v>
      </c>
      <c r="N27" s="20" t="s">
        <v>140</v>
      </c>
      <c r="O27" s="20" t="s">
        <v>78</v>
      </c>
      <c r="P27" s="20" t="s">
        <v>81</v>
      </c>
      <c r="Q27" s="20" t="s">
        <v>142</v>
      </c>
      <c r="R27" s="20" t="s">
        <v>84</v>
      </c>
      <c r="S27" s="20" t="s">
        <v>4</v>
      </c>
      <c r="T27" s="20" t="s">
        <v>97</v>
      </c>
      <c r="U27" s="20"/>
    </row>
    <row r="28" spans="1:21" ht="18">
      <c r="B28" s="20">
        <v>1</v>
      </c>
      <c r="C28" s="20" t="s">
        <v>63</v>
      </c>
      <c r="D28" s="20">
        <v>85</v>
      </c>
      <c r="E28" s="20">
        <v>90</v>
      </c>
      <c r="F28" s="20">
        <v>80</v>
      </c>
      <c r="G28" s="20">
        <v>85</v>
      </c>
      <c r="H28" s="20">
        <v>88</v>
      </c>
      <c r="I28" s="20">
        <v>92</v>
      </c>
      <c r="J28" s="20">
        <v>87</v>
      </c>
      <c r="K28" s="20">
        <v>90</v>
      </c>
      <c r="L28" s="20" t="s">
        <v>17</v>
      </c>
      <c r="M28" s="20" t="s">
        <v>14</v>
      </c>
      <c r="N28" s="20"/>
      <c r="O28" s="20"/>
      <c r="P28" s="20" t="s">
        <v>82</v>
      </c>
      <c r="Q28" s="20"/>
      <c r="R28" s="20"/>
      <c r="S28" s="20"/>
      <c r="T28" s="20"/>
      <c r="U28" s="20"/>
    </row>
    <row r="29" spans="1:21" ht="18">
      <c r="B29" s="20">
        <v>2</v>
      </c>
      <c r="C29" s="20" t="s">
        <v>64</v>
      </c>
      <c r="D29" s="20">
        <v>70</v>
      </c>
      <c r="E29" s="20">
        <v>75</v>
      </c>
      <c r="F29" s="20">
        <v>65</v>
      </c>
      <c r="G29" s="20">
        <v>72</v>
      </c>
      <c r="H29" s="20">
        <v>78</v>
      </c>
      <c r="I29" s="20">
        <v>68</v>
      </c>
      <c r="J29" s="20">
        <v>70</v>
      </c>
      <c r="K29" s="20">
        <v>75</v>
      </c>
      <c r="L29" s="20" t="s">
        <v>17</v>
      </c>
      <c r="M29" s="20" t="s">
        <v>14</v>
      </c>
      <c r="N29" s="20"/>
      <c r="O29" s="20"/>
      <c r="P29" s="20" t="s">
        <v>83</v>
      </c>
      <c r="Q29" s="20"/>
      <c r="R29" s="20"/>
      <c r="S29" s="20"/>
      <c r="T29" s="20"/>
      <c r="U29" s="20"/>
    </row>
    <row r="30" spans="1:21" ht="18">
      <c r="B30" s="20">
        <v>3</v>
      </c>
      <c r="C30" s="20" t="s">
        <v>65</v>
      </c>
      <c r="D30" s="20">
        <v>92</v>
      </c>
      <c r="E30" s="20">
        <v>88</v>
      </c>
      <c r="F30" s="20">
        <v>95</v>
      </c>
      <c r="G30" s="20">
        <v>90</v>
      </c>
      <c r="H30" s="20">
        <v>87</v>
      </c>
      <c r="I30" s="20">
        <v>93</v>
      </c>
      <c r="J30" s="20">
        <v>88</v>
      </c>
      <c r="K30" s="20">
        <v>92</v>
      </c>
      <c r="L30" s="20" t="s">
        <v>17</v>
      </c>
      <c r="M30" s="20" t="s">
        <v>14</v>
      </c>
      <c r="N30" s="20"/>
      <c r="O30" s="20"/>
      <c r="P30" s="20" t="s">
        <v>82</v>
      </c>
      <c r="Q30" s="20"/>
      <c r="R30" s="20"/>
      <c r="S30" s="20"/>
      <c r="T30" s="20"/>
      <c r="U30" s="20"/>
    </row>
    <row r="31" spans="1:21" ht="18">
      <c r="B31" s="20">
        <v>4</v>
      </c>
      <c r="C31" s="20" t="s">
        <v>66</v>
      </c>
      <c r="D31" s="20">
        <v>80</v>
      </c>
      <c r="E31" s="20">
        <v>82</v>
      </c>
      <c r="F31" s="20">
        <v>85</v>
      </c>
      <c r="G31" s="20">
        <v>88</v>
      </c>
      <c r="H31" s="20">
        <v>80</v>
      </c>
      <c r="I31" s="20">
        <v>85</v>
      </c>
      <c r="J31" s="20">
        <v>83</v>
      </c>
      <c r="K31" s="20">
        <v>86</v>
      </c>
      <c r="L31" s="20" t="s">
        <v>17</v>
      </c>
      <c r="M31" s="20" t="s">
        <v>14</v>
      </c>
      <c r="N31" s="20"/>
      <c r="O31" s="20"/>
      <c r="P31" s="20" t="s">
        <v>82</v>
      </c>
      <c r="Q31" s="20"/>
      <c r="R31" s="20"/>
      <c r="S31" s="20"/>
      <c r="T31" s="20"/>
      <c r="U31" s="20"/>
    </row>
    <row r="32" spans="1:21" ht="18">
      <c r="B32" s="20">
        <v>5</v>
      </c>
      <c r="C32" s="20" t="s">
        <v>67</v>
      </c>
      <c r="D32" s="20">
        <v>75</v>
      </c>
      <c r="E32" s="20">
        <v>78</v>
      </c>
      <c r="F32" s="20">
        <v>80</v>
      </c>
      <c r="G32" s="20">
        <v>82</v>
      </c>
      <c r="H32" s="20">
        <v>76</v>
      </c>
      <c r="I32" s="20">
        <v>78</v>
      </c>
      <c r="J32" s="20">
        <v>80</v>
      </c>
      <c r="K32" s="20">
        <v>82</v>
      </c>
      <c r="L32" s="20" t="s">
        <v>17</v>
      </c>
      <c r="M32" s="20" t="s">
        <v>14</v>
      </c>
      <c r="N32" s="20"/>
      <c r="O32" s="20"/>
      <c r="P32" s="20" t="s">
        <v>82</v>
      </c>
      <c r="Q32" s="20"/>
      <c r="R32" s="20"/>
      <c r="S32" s="20"/>
      <c r="T32" s="20"/>
      <c r="U32" s="20"/>
    </row>
    <row r="33" spans="2:21" ht="18">
      <c r="B33" s="20">
        <v>6</v>
      </c>
      <c r="C33" s="20" t="s">
        <v>68</v>
      </c>
      <c r="D33" s="20">
        <v>85</v>
      </c>
      <c r="E33" s="20">
        <v>86</v>
      </c>
      <c r="F33" s="20">
        <v>88</v>
      </c>
      <c r="G33" s="20">
        <v>90</v>
      </c>
      <c r="H33" s="20">
        <v>85</v>
      </c>
      <c r="I33" s="20">
        <v>88</v>
      </c>
      <c r="J33" s="20">
        <v>86</v>
      </c>
      <c r="K33" s="20">
        <v>89</v>
      </c>
      <c r="L33" s="20" t="s">
        <v>17</v>
      </c>
      <c r="M33" s="20" t="s">
        <v>14</v>
      </c>
      <c r="N33" s="20"/>
      <c r="O33" s="20"/>
      <c r="P33" s="20" t="s">
        <v>83</v>
      </c>
      <c r="Q33" s="20"/>
      <c r="R33" s="20"/>
      <c r="S33" s="20"/>
      <c r="T33" s="20"/>
      <c r="U33" s="20"/>
    </row>
    <row r="34" spans="2:21" ht="18">
      <c r="B34" s="20">
        <v>7</v>
      </c>
      <c r="C34" s="20" t="s">
        <v>69</v>
      </c>
      <c r="D34" s="20">
        <v>90</v>
      </c>
      <c r="E34" s="20">
        <v>92</v>
      </c>
      <c r="F34" s="20">
        <v>95</v>
      </c>
      <c r="G34" s="20">
        <v>92</v>
      </c>
      <c r="H34" s="20">
        <v>90</v>
      </c>
      <c r="I34" s="20">
        <v>94</v>
      </c>
      <c r="J34" s="20">
        <v>92</v>
      </c>
      <c r="K34" s="20">
        <v>95</v>
      </c>
      <c r="L34" s="20" t="s">
        <v>17</v>
      </c>
      <c r="M34" s="20" t="s">
        <v>14</v>
      </c>
      <c r="N34" s="20"/>
      <c r="O34" s="20"/>
      <c r="P34" s="20" t="s">
        <v>83</v>
      </c>
      <c r="Q34" s="20"/>
      <c r="R34" s="20"/>
      <c r="S34" s="20"/>
      <c r="T34" s="20"/>
      <c r="U34" s="20"/>
    </row>
    <row r="35" spans="2:21" ht="18">
      <c r="B35" s="20">
        <v>8</v>
      </c>
      <c r="C35" s="20" t="s">
        <v>70</v>
      </c>
      <c r="D35" s="20">
        <v>78</v>
      </c>
      <c r="E35" s="20">
        <v>80</v>
      </c>
      <c r="F35" s="20">
        <v>82</v>
      </c>
      <c r="G35" s="20">
        <v>85</v>
      </c>
      <c r="H35" s="20">
        <v>78</v>
      </c>
      <c r="I35" s="20">
        <v>80</v>
      </c>
      <c r="J35" s="20">
        <v>82</v>
      </c>
      <c r="K35" s="20">
        <v>85</v>
      </c>
      <c r="L35" s="20" t="s">
        <v>17</v>
      </c>
      <c r="M35" s="20" t="s">
        <v>14</v>
      </c>
      <c r="N35" s="20"/>
      <c r="O35" s="20"/>
      <c r="P35" s="20" t="s">
        <v>82</v>
      </c>
      <c r="Q35" s="20"/>
      <c r="R35" s="20"/>
      <c r="S35" s="20"/>
      <c r="T35" s="20"/>
      <c r="U35" s="20"/>
    </row>
    <row r="36" spans="2:21" ht="18">
      <c r="B36" s="20">
        <v>9</v>
      </c>
      <c r="C36" s="20" t="s">
        <v>71</v>
      </c>
      <c r="D36" s="20">
        <v>85</v>
      </c>
      <c r="E36" s="20">
        <v>88</v>
      </c>
      <c r="F36" s="20">
        <v>90</v>
      </c>
      <c r="G36" s="20">
        <v>92</v>
      </c>
      <c r="H36" s="20">
        <v>85</v>
      </c>
      <c r="I36" s="20">
        <v>88</v>
      </c>
      <c r="J36" s="20">
        <v>90</v>
      </c>
      <c r="K36" s="20">
        <v>92</v>
      </c>
      <c r="L36" s="20" t="s">
        <v>17</v>
      </c>
      <c r="M36" s="20" t="s">
        <v>14</v>
      </c>
      <c r="N36" s="20"/>
      <c r="O36" s="20"/>
      <c r="P36" s="20" t="s">
        <v>83</v>
      </c>
      <c r="Q36" s="20"/>
      <c r="R36" s="20"/>
      <c r="S36" s="20"/>
      <c r="T36" s="20"/>
      <c r="U36" s="20"/>
    </row>
    <row r="37" spans="2:21" ht="18">
      <c r="B37" s="20">
        <v>10</v>
      </c>
      <c r="C37" s="20" t="s">
        <v>72</v>
      </c>
      <c r="D37" s="20">
        <v>92</v>
      </c>
      <c r="E37" s="20">
        <v>95</v>
      </c>
      <c r="F37" s="20">
        <v>98</v>
      </c>
      <c r="G37" s="20">
        <v>92</v>
      </c>
      <c r="H37" s="20">
        <v>92</v>
      </c>
      <c r="I37" s="20">
        <v>95</v>
      </c>
      <c r="J37" s="20">
        <v>98</v>
      </c>
      <c r="K37" s="20">
        <v>92</v>
      </c>
      <c r="L37" s="20" t="s">
        <v>17</v>
      </c>
      <c r="M37" s="20" t="s">
        <v>14</v>
      </c>
      <c r="N37" s="20"/>
      <c r="O37" s="20"/>
      <c r="P37" s="20" t="s">
        <v>82</v>
      </c>
      <c r="Q37" s="20"/>
      <c r="R37" s="20"/>
      <c r="S37" s="20"/>
      <c r="T37" s="20"/>
      <c r="U37" s="20"/>
    </row>
    <row r="38" spans="2:21" ht="18">
      <c r="B38" s="20">
        <v>11</v>
      </c>
      <c r="C38" s="20" t="s">
        <v>61</v>
      </c>
      <c r="D38" s="20">
        <v>5</v>
      </c>
      <c r="E38" s="20">
        <v>10</v>
      </c>
      <c r="F38" s="20">
        <v>8</v>
      </c>
      <c r="G38" s="20">
        <v>6</v>
      </c>
      <c r="H38" s="20">
        <v>7</v>
      </c>
      <c r="I38" s="20">
        <v>5</v>
      </c>
      <c r="J38" s="20">
        <v>10</v>
      </c>
      <c r="K38" s="20">
        <v>8</v>
      </c>
      <c r="L38" s="20" t="s">
        <v>17</v>
      </c>
      <c r="M38" s="20" t="s">
        <v>14</v>
      </c>
      <c r="N38" s="20"/>
      <c r="O38" s="20"/>
      <c r="P38" s="20" t="s">
        <v>82</v>
      </c>
      <c r="Q38" s="20"/>
      <c r="R38" s="20"/>
      <c r="S38" s="20"/>
      <c r="T38" s="20"/>
      <c r="U38" s="20"/>
    </row>
    <row r="39" spans="2:21" ht="18.600000000000001" thickBot="1">
      <c r="B39" s="20"/>
      <c r="C39" s="37"/>
      <c r="D39" s="20"/>
      <c r="E39" s="20"/>
      <c r="F39" s="20"/>
      <c r="G39" s="20"/>
      <c r="H39" s="20"/>
      <c r="I39" s="38" t="s">
        <v>141</v>
      </c>
      <c r="J39" s="20"/>
      <c r="K39" s="20"/>
      <c r="L39" s="37"/>
      <c r="M39" s="37"/>
      <c r="N39" s="20"/>
      <c r="O39" s="20"/>
      <c r="P39" s="20"/>
      <c r="Q39" s="20"/>
      <c r="R39" s="20"/>
      <c r="S39" s="20"/>
      <c r="T39" s="20"/>
    </row>
    <row r="40" spans="2:21" ht="23.4">
      <c r="B40" s="4" t="s">
        <v>73</v>
      </c>
      <c r="I40" s="23" t="s">
        <v>139</v>
      </c>
      <c r="J40" s="24">
        <v>0.2</v>
      </c>
      <c r="M40" s="8" t="s">
        <v>86</v>
      </c>
      <c r="N40" s="8" t="s">
        <v>88</v>
      </c>
    </row>
    <row r="41" spans="2:21" ht="23.4">
      <c r="B41" s="36" t="s">
        <v>79</v>
      </c>
      <c r="C41" s="36"/>
      <c r="D41" s="36"/>
      <c r="E41" s="36"/>
      <c r="I41" s="25" t="s">
        <v>74</v>
      </c>
      <c r="J41" s="26">
        <v>0.15</v>
      </c>
      <c r="M41" s="8" t="s">
        <v>87</v>
      </c>
      <c r="N41" s="8">
        <v>50000</v>
      </c>
    </row>
    <row r="42" spans="2:21" ht="23.4">
      <c r="B42" s="36" t="s">
        <v>85</v>
      </c>
      <c r="C42" s="36"/>
      <c r="D42" s="36"/>
      <c r="E42" s="36"/>
      <c r="I42" s="25" t="s">
        <v>75</v>
      </c>
      <c r="J42" s="26">
        <v>0.1</v>
      </c>
      <c r="M42" s="8" t="s">
        <v>89</v>
      </c>
      <c r="N42" s="8">
        <v>70000</v>
      </c>
    </row>
    <row r="43" spans="2:21" ht="24" thickBot="1">
      <c r="B43" s="36" t="s">
        <v>96</v>
      </c>
      <c r="C43" s="36"/>
      <c r="D43" s="36"/>
      <c r="E43" s="36"/>
      <c r="I43" s="27" t="s">
        <v>76</v>
      </c>
      <c r="J43" s="28">
        <v>7.0000000000000007E-2</v>
      </c>
      <c r="M43" s="8" t="s">
        <v>90</v>
      </c>
      <c r="N43" s="8">
        <v>55000</v>
      </c>
    </row>
    <row r="44" spans="2:21" ht="23.4">
      <c r="B44" s="36" t="s">
        <v>98</v>
      </c>
      <c r="C44" s="36"/>
      <c r="D44" s="36"/>
      <c r="E44" s="36"/>
      <c r="M44" s="8" t="s">
        <v>91</v>
      </c>
      <c r="N44" s="8">
        <v>80000</v>
      </c>
    </row>
    <row r="45" spans="2:21" ht="23.4">
      <c r="B45" s="36" t="s">
        <v>99</v>
      </c>
      <c r="C45" s="36"/>
      <c r="D45" s="36"/>
      <c r="E45" s="36"/>
      <c r="J45" s="6" t="s">
        <v>80</v>
      </c>
      <c r="K45" s="29">
        <v>2000</v>
      </c>
    </row>
    <row r="46" spans="2:21" ht="21">
      <c r="M46" s="8" t="s">
        <v>84</v>
      </c>
      <c r="N46" s="8"/>
      <c r="O46" s="30" t="s">
        <v>4</v>
      </c>
    </row>
    <row r="47" spans="2:21" ht="21">
      <c r="M47" s="8" t="s">
        <v>92</v>
      </c>
      <c r="N47" s="8"/>
      <c r="O47" s="31">
        <v>0.5</v>
      </c>
    </row>
    <row r="48" spans="2:21" ht="21">
      <c r="M48" s="8" t="s">
        <v>93</v>
      </c>
      <c r="N48" s="8"/>
      <c r="O48" s="31">
        <v>0.4</v>
      </c>
    </row>
    <row r="49" spans="1:15" ht="21">
      <c r="A49" t="s">
        <v>138</v>
      </c>
      <c r="M49" s="8" t="s">
        <v>94</v>
      </c>
      <c r="N49" s="8"/>
      <c r="O49" s="31">
        <v>0.3</v>
      </c>
    </row>
    <row r="50" spans="1:15" ht="21">
      <c r="M50" s="8" t="s">
        <v>95</v>
      </c>
      <c r="N50" s="8"/>
      <c r="O50" s="31">
        <v>0</v>
      </c>
    </row>
  </sheetData>
  <mergeCells count="8">
    <mergeCell ref="B43:E43"/>
    <mergeCell ref="B44:E44"/>
    <mergeCell ref="B45:E45"/>
    <mergeCell ref="A1:G2"/>
    <mergeCell ref="O15:V15"/>
    <mergeCell ref="O16:V16"/>
    <mergeCell ref="B41:E41"/>
    <mergeCell ref="B42:E42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2905-A478-4D9E-9ADD-1F88076D1DD9}">
  <dimension ref="A1:A22"/>
  <sheetViews>
    <sheetView zoomScale="161" workbookViewId="0">
      <selection activeCell="A8" sqref="A8"/>
    </sheetView>
  </sheetViews>
  <sheetFormatPr defaultRowHeight="14.4"/>
  <sheetData>
    <row r="1" spans="1:1" ht="20.399999999999999">
      <c r="A1" s="12" t="s">
        <v>37</v>
      </c>
    </row>
    <row r="3" spans="1:1" ht="15">
      <c r="A3" s="13" t="s">
        <v>51</v>
      </c>
    </row>
    <row r="4" spans="1:1">
      <c r="A4" s="11"/>
    </row>
    <row r="5" spans="1:1">
      <c r="A5" s="16" t="s">
        <v>38</v>
      </c>
    </row>
    <row r="6" spans="1:1">
      <c r="A6" s="17">
        <f>SUM(B2:I2)*(1-$B$6)+SUM(B7:I7)</f>
        <v>0</v>
      </c>
    </row>
    <row r="7" spans="1:1">
      <c r="A7" s="18"/>
    </row>
    <row r="8" spans="1:1" ht="15">
      <c r="A8" s="19" t="s">
        <v>39</v>
      </c>
    </row>
    <row r="9" spans="1:1" ht="15">
      <c r="A9" s="19" t="s">
        <v>40</v>
      </c>
    </row>
    <row r="10" spans="1:1" ht="15">
      <c r="A10" s="19" t="s">
        <v>41</v>
      </c>
    </row>
    <row r="12" spans="1:1" ht="20.399999999999999">
      <c r="A12" s="12" t="s">
        <v>42</v>
      </c>
    </row>
    <row r="14" spans="1:1" ht="15">
      <c r="A14" s="13" t="s">
        <v>52</v>
      </c>
    </row>
    <row r="15" spans="1:1">
      <c r="A15" s="11"/>
    </row>
    <row r="16" spans="1:1">
      <c r="A16" s="16" t="s">
        <v>38</v>
      </c>
    </row>
    <row r="17" spans="1:1">
      <c r="A17" s="17">
        <f>((SUM(B3:I3)*(1-$B$6))+(SUM(B4:I4)*(1-$B$7))+(SUM(B5:I5)*(1-$B$8)))+SUM(B7:I7)</f>
        <v>0</v>
      </c>
    </row>
    <row r="18" spans="1:1">
      <c r="A18" s="18"/>
    </row>
    <row r="19" spans="1:1" ht="15">
      <c r="A19" s="19" t="s">
        <v>43</v>
      </c>
    </row>
    <row r="20" spans="1:1" ht="15">
      <c r="A20" s="19" t="s">
        <v>44</v>
      </c>
    </row>
    <row r="21" spans="1:1" ht="15">
      <c r="A21" s="19" t="s">
        <v>45</v>
      </c>
    </row>
    <row r="22" spans="1:1" ht="15">
      <c r="A22" s="19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00142-1D2B-4C8B-B6C0-236D3BAE953C}">
  <dimension ref="A1:J29"/>
  <sheetViews>
    <sheetView topLeftCell="A13" workbookViewId="0">
      <selection activeCell="A23" sqref="A23:I23"/>
    </sheetView>
  </sheetViews>
  <sheetFormatPr defaultRowHeight="14.4"/>
  <cols>
    <col min="1" max="1" width="24.21875" bestFit="1" customWidth="1"/>
    <col min="2" max="2" width="37.109375" bestFit="1" customWidth="1"/>
  </cols>
  <sheetData>
    <row r="1" spans="1:10" ht="21">
      <c r="A1" s="3" t="s">
        <v>100</v>
      </c>
      <c r="B1" s="3" t="s">
        <v>101</v>
      </c>
    </row>
    <row r="2" spans="1:10" ht="21">
      <c r="A2" s="3" t="s">
        <v>102</v>
      </c>
      <c r="B2" s="3">
        <f>IF(A2="Red",100,IF(A2="Blue", 150))</f>
        <v>100</v>
      </c>
    </row>
    <row r="3" spans="1:10" ht="21">
      <c r="A3" s="3" t="s">
        <v>103</v>
      </c>
      <c r="B3" s="3">
        <f t="shared" ref="B3:B12" si="0">IF(A3="Red",100,IF(A3="Blue", 150))</f>
        <v>150</v>
      </c>
    </row>
    <row r="4" spans="1:10" ht="21">
      <c r="A4" s="3" t="s">
        <v>102</v>
      </c>
      <c r="B4" s="3">
        <f t="shared" si="0"/>
        <v>100</v>
      </c>
    </row>
    <row r="5" spans="1:10" ht="21">
      <c r="A5" s="3" t="s">
        <v>103</v>
      </c>
      <c r="B5" s="3">
        <f t="shared" si="0"/>
        <v>150</v>
      </c>
      <c r="C5" s="8"/>
    </row>
    <row r="6" spans="1:10" ht="21">
      <c r="A6" s="3" t="s">
        <v>103</v>
      </c>
      <c r="B6" s="3">
        <f t="shared" si="0"/>
        <v>150</v>
      </c>
    </row>
    <row r="7" spans="1:10" ht="21">
      <c r="A7" s="3" t="s">
        <v>102</v>
      </c>
      <c r="B7" s="3">
        <f t="shared" si="0"/>
        <v>100</v>
      </c>
    </row>
    <row r="8" spans="1:10" ht="21">
      <c r="A8" s="3" t="s">
        <v>102</v>
      </c>
      <c r="B8" s="3">
        <f t="shared" si="0"/>
        <v>100</v>
      </c>
    </row>
    <row r="9" spans="1:10" ht="21">
      <c r="A9" s="3" t="s">
        <v>102</v>
      </c>
      <c r="B9" s="3">
        <f t="shared" si="0"/>
        <v>100</v>
      </c>
    </row>
    <row r="10" spans="1:10" ht="21">
      <c r="A10" s="3" t="s">
        <v>102</v>
      </c>
      <c r="B10" s="3">
        <f t="shared" si="0"/>
        <v>100</v>
      </c>
    </row>
    <row r="11" spans="1:10" ht="21">
      <c r="A11" s="3" t="s">
        <v>103</v>
      </c>
      <c r="B11" s="3">
        <f t="shared" si="0"/>
        <v>150</v>
      </c>
    </row>
    <row r="12" spans="1:10" ht="21">
      <c r="A12" s="3" t="s">
        <v>103</v>
      </c>
      <c r="B12" s="3">
        <f t="shared" si="0"/>
        <v>150</v>
      </c>
    </row>
    <row r="14" spans="1:10" ht="23.4">
      <c r="A14" s="35" t="s">
        <v>104</v>
      </c>
      <c r="B14" s="35"/>
      <c r="C14" s="35"/>
      <c r="D14" s="35"/>
      <c r="E14" s="35"/>
      <c r="F14" s="35"/>
      <c r="G14" s="35"/>
      <c r="H14" s="35"/>
      <c r="I14" s="35"/>
      <c r="J14" s="35"/>
    </row>
    <row r="16" spans="1:10" ht="21">
      <c r="B16" s="8" t="s">
        <v>105</v>
      </c>
      <c r="C16" s="8" t="s">
        <v>106</v>
      </c>
    </row>
    <row r="17" spans="1:9" ht="21">
      <c r="B17" s="8" t="s">
        <v>107</v>
      </c>
      <c r="C17" s="8" t="s">
        <v>108</v>
      </c>
    </row>
    <row r="18" spans="1:9" ht="21">
      <c r="B18" s="8" t="s">
        <v>109</v>
      </c>
      <c r="C18" s="8" t="s">
        <v>111</v>
      </c>
    </row>
    <row r="19" spans="1:9" ht="21">
      <c r="B19" s="8" t="s">
        <v>110</v>
      </c>
      <c r="C19" s="8" t="s">
        <v>112</v>
      </c>
    </row>
    <row r="20" spans="1:9" ht="21">
      <c r="B20" s="8" t="s">
        <v>113</v>
      </c>
      <c r="C20" s="8" t="s">
        <v>114</v>
      </c>
    </row>
    <row r="22" spans="1:9" ht="15.6">
      <c r="F22" s="1"/>
    </row>
    <row r="23" spans="1:9" ht="23.4">
      <c r="A23" s="35" t="s">
        <v>115</v>
      </c>
      <c r="B23" s="35"/>
      <c r="C23" s="35"/>
      <c r="D23" s="35"/>
      <c r="E23" s="35"/>
      <c r="F23" s="35"/>
      <c r="G23" s="35"/>
      <c r="H23" s="35"/>
      <c r="I23" s="35"/>
    </row>
    <row r="24" spans="1:9" ht="18">
      <c r="B24" s="6" t="s">
        <v>117</v>
      </c>
      <c r="C24" s="6" t="s">
        <v>116</v>
      </c>
    </row>
    <row r="25" spans="1:9" ht="18">
      <c r="B25" s="6" t="s">
        <v>118</v>
      </c>
      <c r="C25" s="7">
        <v>0.4</v>
      </c>
    </row>
    <row r="26" spans="1:9" ht="18">
      <c r="B26" s="6" t="s">
        <v>119</v>
      </c>
      <c r="C26" s="7">
        <v>0.3</v>
      </c>
    </row>
    <row r="27" spans="1:9" ht="18">
      <c r="B27" s="6" t="s">
        <v>120</v>
      </c>
      <c r="C27" s="7">
        <v>0.2</v>
      </c>
    </row>
    <row r="28" spans="1:9" ht="18">
      <c r="B28" s="6" t="s">
        <v>121</v>
      </c>
      <c r="C28" s="7">
        <v>0.1</v>
      </c>
    </row>
    <row r="29" spans="1:9" ht="18">
      <c r="B29" s="6" t="s">
        <v>122</v>
      </c>
      <c r="C29" s="7">
        <v>0.05</v>
      </c>
    </row>
  </sheetData>
  <mergeCells count="2">
    <mergeCell ref="A14:J14"/>
    <mergeCell ref="A23:I23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9AFC6-D81D-4861-BF92-E206087748A9}">
  <dimension ref="A1:A13"/>
  <sheetViews>
    <sheetView zoomScale="140" workbookViewId="0"/>
  </sheetViews>
  <sheetFormatPr defaultRowHeight="14.4"/>
  <sheetData>
    <row r="1" spans="1:1" ht="15.6">
      <c r="A1" s="32" t="s">
        <v>123</v>
      </c>
    </row>
    <row r="2" spans="1:1" ht="15.6">
      <c r="A2" s="32" t="s">
        <v>124</v>
      </c>
    </row>
    <row r="3" spans="1:1" ht="15.6">
      <c r="A3" s="32" t="s">
        <v>125</v>
      </c>
    </row>
    <row r="4" spans="1:1" ht="15.6">
      <c r="A4" s="32" t="s">
        <v>126</v>
      </c>
    </row>
    <row r="5" spans="1:1" ht="15.6">
      <c r="A5" s="32" t="s">
        <v>127</v>
      </c>
    </row>
    <row r="6" spans="1:1" ht="15.6">
      <c r="A6" s="32" t="s">
        <v>128</v>
      </c>
    </row>
    <row r="7" spans="1:1" ht="15.6">
      <c r="A7" s="32" t="s">
        <v>129</v>
      </c>
    </row>
    <row r="8" spans="1:1" ht="15.6">
      <c r="A8" s="32" t="s">
        <v>130</v>
      </c>
    </row>
    <row r="9" spans="1:1" ht="15.6">
      <c r="A9" s="32" t="s">
        <v>131</v>
      </c>
    </row>
    <row r="10" spans="1:1" ht="15.6">
      <c r="A10" s="32" t="s">
        <v>132</v>
      </c>
    </row>
    <row r="11" spans="1:1" ht="15.6">
      <c r="A11" s="32" t="s">
        <v>133</v>
      </c>
    </row>
    <row r="12" spans="1:1" ht="15.6">
      <c r="A12" s="32" t="s">
        <v>134</v>
      </c>
    </row>
    <row r="13" spans="1:1" ht="15.6">
      <c r="A13" s="32" t="s">
        <v>135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E0C0BD-F5CE-44AD-96C0-4400ADFCF3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 1</vt:lpstr>
      <vt:lpstr>Exercise 1(A)</vt:lpstr>
      <vt:lpstr>Exercise 2</vt:lpstr>
      <vt:lpstr>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bhatia</dc:creator>
  <cp:lastModifiedBy>priya bhatia</cp:lastModifiedBy>
  <dcterms:created xsi:type="dcterms:W3CDTF">2024-03-04T14:44:24Z</dcterms:created>
  <dcterms:modified xsi:type="dcterms:W3CDTF">2024-03-05T15:52:22Z</dcterms:modified>
</cp:coreProperties>
</file>