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USER\Desktop\Assignmment\"/>
    </mc:Choice>
  </mc:AlternateContent>
  <xr:revisionPtr revIDLastSave="0" documentId="13_ncr:1_{BA8AB875-4C27-4A04-8B47-02012D2DED31}" xr6:coauthVersionLast="47" xr6:coauthVersionMax="47" xr10:uidLastSave="{00000000-0000-0000-0000-000000000000}"/>
  <bookViews>
    <workbookView xWindow="-108" yWindow="-108" windowWidth="23256" windowHeight="12456" tabRatio="865" activeTab="12" xr2:uid="{00000000-000D-0000-FFFF-FFFF00000000}"/>
  </bookViews>
  <sheets>
    <sheet name="Multilookup" sheetId="7" r:id="rId1"/>
    <sheet name="eg1" sheetId="8" r:id="rId2"/>
    <sheet name="eg2" sheetId="9" r:id="rId3"/>
    <sheet name="Double Vlookup" sheetId="1" r:id="rId4"/>
    <sheet name="lookup1" sheetId="10" r:id="rId5"/>
    <sheet name="lookup2" sheetId="11" r:id="rId6"/>
    <sheet name="Fill Empty with Lookup" sheetId="5" r:id="rId7"/>
    <sheet name="Fill" sheetId="6" r:id="rId8"/>
    <sheet name="1" sheetId="2" r:id="rId9"/>
    <sheet name="2" sheetId="3" r:id="rId10"/>
    <sheet name="output" sheetId="4" r:id="rId11"/>
    <sheet name="Hlookup" sheetId="12" r:id="rId12"/>
    <sheet name="Hlookup2" sheetId="13" r:id="rId13"/>
  </sheets>
  <definedNames>
    <definedName name="CC">'Fill Empty with Lookup'!$A$2:$B$9</definedName>
    <definedName name="EMP">lookup1!$A$2:$C$11</definedName>
    <definedName name="PRICE">'2'!$A$2:$C$9</definedName>
    <definedName name="PRODUCT">'1'!$A$2:$B$9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2" i="4"/>
  <c r="I16" i="2"/>
  <c r="B7" i="13"/>
  <c r="M3" i="12"/>
  <c r="B9" i="12"/>
  <c r="K11" i="6"/>
  <c r="K19" i="6"/>
  <c r="K24" i="6"/>
  <c r="K29" i="6"/>
  <c r="K31" i="6"/>
  <c r="K36" i="6"/>
  <c r="K40" i="6"/>
  <c r="F2" i="6"/>
  <c r="F3" i="6" s="1"/>
  <c r="F4" i="6" s="1"/>
  <c r="F5" i="6" s="1"/>
  <c r="F6" i="6" s="1"/>
  <c r="F7" i="6" s="1"/>
  <c r="F8" i="6" s="1"/>
  <c r="F9" i="6" s="1"/>
  <c r="F10" i="6" s="1"/>
  <c r="F11" i="6"/>
  <c r="F12" i="6" s="1"/>
  <c r="F13" i="6" s="1"/>
  <c r="F14" i="6" s="1"/>
  <c r="F15" i="6" s="1"/>
  <c r="F16" i="6" s="1"/>
  <c r="F17" i="6" s="1"/>
  <c r="F18" i="6" s="1"/>
  <c r="F19" i="6"/>
  <c r="F20" i="6" s="1"/>
  <c r="F21" i="6" s="1"/>
  <c r="F22" i="6" s="1"/>
  <c r="F23" i="6" s="1"/>
  <c r="F24" i="6"/>
  <c r="F25" i="6"/>
  <c r="F26" i="6" s="1"/>
  <c r="F27" i="6" s="1"/>
  <c r="F28" i="6" s="1"/>
  <c r="F29" i="6"/>
  <c r="F30" i="6"/>
  <c r="F31" i="6"/>
  <c r="F32" i="6" s="1"/>
  <c r="F33" i="6" s="1"/>
  <c r="F34" i="6" s="1"/>
  <c r="F35" i="6" s="1"/>
  <c r="F36" i="6"/>
  <c r="F37" i="6" s="1"/>
  <c r="F38" i="6" s="1"/>
  <c r="F39" i="6" s="1"/>
  <c r="F40" i="6"/>
  <c r="B3" i="6"/>
  <c r="B2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15" i="11"/>
  <c r="C21" i="1"/>
  <c r="C14" i="1"/>
  <c r="F14" i="1"/>
  <c r="D17" i="9"/>
  <c r="A3" i="9"/>
  <c r="A4" i="9"/>
  <c r="A5" i="9"/>
  <c r="A6" i="9"/>
  <c r="A7" i="9"/>
  <c r="A8" i="9"/>
  <c r="A9" i="9"/>
  <c r="A10" i="9"/>
  <c r="A11" i="9"/>
  <c r="A12" i="9"/>
  <c r="A13" i="9"/>
  <c r="A2" i="9"/>
  <c r="D10" i="8"/>
  <c r="A3" i="8"/>
  <c r="A4" i="8"/>
  <c r="A5" i="8"/>
  <c r="A2" i="8"/>
  <c r="E11" i="7"/>
  <c r="A3" i="7"/>
  <c r="A4" i="7"/>
  <c r="A5" i="7"/>
  <c r="A6" i="7"/>
  <c r="A7" i="7"/>
  <c r="A2" i="7"/>
  <c r="K23" i="6"/>
  <c r="K5" i="6"/>
  <c r="K13" i="6"/>
  <c r="K38" i="6"/>
  <c r="K10" i="6"/>
  <c r="K3" i="6"/>
  <c r="K27" i="6"/>
  <c r="K33" i="6"/>
  <c r="K14" i="6"/>
  <c r="K18" i="6"/>
  <c r="K21" i="6"/>
  <c r="K35" i="6"/>
  <c r="K25" i="6"/>
  <c r="K30" i="6"/>
  <c r="K8" i="6"/>
  <c r="K12" i="6"/>
  <c r="K20" i="6"/>
  <c r="K37" i="6"/>
  <c r="K6" i="6"/>
  <c r="K4" i="6"/>
  <c r="K26" i="6"/>
  <c r="K9" i="6"/>
  <c r="K16" i="6"/>
  <c r="K17" i="6"/>
  <c r="K7" i="6"/>
  <c r="K39" i="6"/>
  <c r="K34" i="6"/>
  <c r="K22" i="6"/>
  <c r="K28" i="6"/>
  <c r="K2" i="6"/>
  <c r="K15" i="6"/>
  <c r="K32" i="6"/>
</calcChain>
</file>

<file path=xl/sharedStrings.xml><?xml version="1.0" encoding="utf-8"?>
<sst xmlns="http://schemas.openxmlformats.org/spreadsheetml/2006/main" count="377" uniqueCount="129">
  <si>
    <t xml:space="preserve">ID </t>
  </si>
  <si>
    <t>Name</t>
  </si>
  <si>
    <t>Designation</t>
  </si>
  <si>
    <t>Department</t>
  </si>
  <si>
    <t>Netsalary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</si>
  <si>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</si>
  <si>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</si>
  <si>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</si>
  <si>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</si>
  <si>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</si>
  <si>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</si>
  <si>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</si>
  <si>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</si>
  <si>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</si>
  <si>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</si>
  <si>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Anamika</t>
  </si>
  <si>
    <t>Meenal</t>
  </si>
  <si>
    <t>Animesh</t>
  </si>
  <si>
    <t>Karuna</t>
  </si>
  <si>
    <t>Mayank</t>
  </si>
  <si>
    <t>Nirtita</t>
  </si>
  <si>
    <t>Naman</t>
  </si>
  <si>
    <t>Nischal</t>
  </si>
  <si>
    <t>Abhilash</t>
  </si>
  <si>
    <t>Abhash</t>
  </si>
  <si>
    <t>Trainer</t>
  </si>
  <si>
    <t>Manager</t>
  </si>
  <si>
    <t>Accountant</t>
  </si>
  <si>
    <t>Telecaller</t>
  </si>
  <si>
    <t>Developer</t>
  </si>
  <si>
    <t>ID</t>
  </si>
  <si>
    <t>NAME</t>
  </si>
  <si>
    <t>SALARY</t>
  </si>
  <si>
    <t>IT</t>
  </si>
  <si>
    <t>Account</t>
  </si>
  <si>
    <t>Sales</t>
  </si>
  <si>
    <t>Product</t>
  </si>
  <si>
    <t>0023-007-F1-11</t>
  </si>
  <si>
    <t>Product 8</t>
  </si>
  <si>
    <t>0028-005-F1-15</t>
  </si>
  <si>
    <t>Product 5</t>
  </si>
  <si>
    <t>0020-002-F8-82</t>
  </si>
  <si>
    <t>Product 7</t>
  </si>
  <si>
    <t>0028-009-F1-87</t>
  </si>
  <si>
    <t>Product 1</t>
  </si>
  <si>
    <t>0024-004-F7-88</t>
  </si>
  <si>
    <t>Product 4</t>
  </si>
  <si>
    <t>0029-007-F8-81</t>
  </si>
  <si>
    <t>Product 6</t>
  </si>
  <si>
    <t>0026-000-F2-02</t>
  </si>
  <si>
    <t>Product 2</t>
  </si>
  <si>
    <t>0022-004-F9-45</t>
  </si>
  <si>
    <t>Product 3</t>
  </si>
  <si>
    <t>Product ID (NEW)</t>
  </si>
  <si>
    <t>Price</t>
  </si>
  <si>
    <t>0010-008-K3-42</t>
  </si>
  <si>
    <t>0016-004-K3-28</t>
  </si>
  <si>
    <t>0015-003-K7-99</t>
  </si>
  <si>
    <t>0010-002-K5-60</t>
  </si>
  <si>
    <t>0019-008-K0-98</t>
  </si>
  <si>
    <t>0010-006-K1-55</t>
  </si>
  <si>
    <t>0015-001-K4-02</t>
  </si>
  <si>
    <t>0014-005-K3-46</t>
  </si>
  <si>
    <t>Product ID(OLD)</t>
  </si>
  <si>
    <t>Product id(new)</t>
  </si>
  <si>
    <t>Code</t>
  </si>
  <si>
    <t>UK</t>
  </si>
  <si>
    <t>Uttrakhand</t>
  </si>
  <si>
    <t>UP</t>
  </si>
  <si>
    <t>Uttar Pradesh</t>
  </si>
  <si>
    <t>BR</t>
  </si>
  <si>
    <t>Bihar</t>
  </si>
  <si>
    <t>DL</t>
  </si>
  <si>
    <t>Delhi</t>
  </si>
  <si>
    <t>MP</t>
  </si>
  <si>
    <t>Madhya Pradesh</t>
  </si>
  <si>
    <t>PB</t>
  </si>
  <si>
    <t>Punjab</t>
  </si>
  <si>
    <t>HP</t>
  </si>
  <si>
    <t>Himachal Pradesh</t>
  </si>
  <si>
    <t>AP</t>
  </si>
  <si>
    <t>Arunachal Pradesh</t>
  </si>
  <si>
    <t>CODE</t>
  </si>
  <si>
    <t>STATE</t>
  </si>
  <si>
    <t>Roll Number</t>
  </si>
  <si>
    <t>Eligible for Award</t>
  </si>
  <si>
    <t>KARTIK</t>
  </si>
  <si>
    <t>YES</t>
  </si>
  <si>
    <t>SUMAN</t>
  </si>
  <si>
    <t>not dediced by board</t>
  </si>
  <si>
    <t>ANIKA</t>
  </si>
  <si>
    <t>NO</t>
  </si>
  <si>
    <t>SUHAIL</t>
  </si>
  <si>
    <t>First Name</t>
  </si>
  <si>
    <t>Last Name</t>
  </si>
  <si>
    <t>Aryan</t>
  </si>
  <si>
    <t>Mehta</t>
  </si>
  <si>
    <t>Kumar</t>
  </si>
  <si>
    <t>Khan</t>
  </si>
  <si>
    <t>Kapoor</t>
  </si>
  <si>
    <t>Size</t>
  </si>
  <si>
    <t>Jacket</t>
  </si>
  <si>
    <t>Large</t>
  </si>
  <si>
    <t>Shirt</t>
  </si>
  <si>
    <t>Medium</t>
  </si>
  <si>
    <t>Company</t>
  </si>
  <si>
    <t>City</t>
  </si>
  <si>
    <t>Returned ID</t>
  </si>
  <si>
    <t>SAMSUNG</t>
  </si>
  <si>
    <t>DELHI</t>
  </si>
  <si>
    <t>NOKIA</t>
  </si>
  <si>
    <t>NOIDA</t>
  </si>
  <si>
    <t>VIVO</t>
  </si>
  <si>
    <t>OPPO</t>
  </si>
  <si>
    <t>LAVA</t>
  </si>
  <si>
    <t>LYF</t>
  </si>
  <si>
    <t>XIOMI</t>
  </si>
  <si>
    <t>MI</t>
  </si>
  <si>
    <t>MOTO</t>
  </si>
  <si>
    <t>MRL</t>
  </si>
  <si>
    <t>Mumbai</t>
  </si>
  <si>
    <t>Pune</t>
  </si>
  <si>
    <t>MOTTO</t>
  </si>
  <si>
    <t>SONY</t>
  </si>
  <si>
    <t>Part Number</t>
  </si>
  <si>
    <t>Quantity</t>
  </si>
  <si>
    <t>FULLNAME</t>
  </si>
  <si>
    <t>PS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</si>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</sst>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&quot;$&quot;#,##0.00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 [$₹-4009]\ * #,##0.00_ ;_ [$₹-4009]\ * \-#,##0.00_ ;_ [$₹-4009]\ * &quot;-&quot;??_ ;_ @_ 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2"/>
      <color indexed="12"/>
      <name val="Arial Narrow"/>
      <family val="2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66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2" fillId="0" borderId="0" applyFont="0" applyFill="0" applyBorder="0" applyAlignment="0" applyProtection="0"/>
    <xf numFmtId="0" fontId="3" fillId="0" borderId="8" applyNumberFormat="0" applyFill="0" applyAlignment="0" applyProtection="0"/>
    <xf numFmtId="0" fontId="4" fillId="0" borderId="9" applyNumberFormat="0" applyFill="0" applyAlignment="0" applyProtection="0"/>
    <xf numFmtId="0" fontId="5" fillId="0" borderId="10" applyNumberFormat="0" applyFill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8" fillId="8" borderId="11" applyNumberFormat="0" applyAlignment="0" applyProtection="0"/>
    <xf numFmtId="0" fontId="9" fillId="9" borderId="12" applyNumberFormat="0" applyAlignment="0" applyProtection="0"/>
    <xf numFmtId="0" fontId="10" fillId="9" borderId="11" applyNumberFormat="0" applyAlignment="0" applyProtection="0"/>
    <xf numFmtId="0" fontId="11" fillId="0" borderId="13" applyNumberFormat="0" applyFill="0" applyAlignment="0" applyProtection="0"/>
    <xf numFmtId="0" fontId="1" fillId="10" borderId="14" applyNumberFormat="0" applyAlignment="0" applyProtection="0"/>
    <xf numFmtId="0" fontId="12" fillId="0" borderId="0" applyNumberFormat="0" applyFill="0" applyBorder="0" applyAlignment="0" applyProtection="0"/>
    <xf numFmtId="0" fontId="2" fillId="11" borderId="15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5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5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5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5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5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15" fillId="35" borderId="0" applyNumberFormat="0" applyBorder="0" applyAlignment="0" applyProtection="0"/>
    <xf numFmtId="166" fontId="2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4" xfId="0" applyFont="1" applyFill="1" applyBorder="1"/>
    <xf numFmtId="0" fontId="1" fillId="4" borderId="2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164" fontId="0" fillId="0" borderId="2" xfId="0" applyNumberFormat="1" applyBorder="1"/>
    <xf numFmtId="164" fontId="0" fillId="0" borderId="3" xfId="0" applyNumberFormat="1" applyBorder="1"/>
    <xf numFmtId="0" fontId="1" fillId="4" borderId="5" xfId="0" applyFont="1" applyFill="1" applyBorder="1"/>
    <xf numFmtId="0" fontId="0" fillId="0" borderId="5" xfId="0" applyBorder="1"/>
    <xf numFmtId="0" fontId="0" fillId="0" borderId="7" xfId="0" applyBorder="1"/>
    <xf numFmtId="49" fontId="1" fillId="4" borderId="4" xfId="0" applyNumberFormat="1" applyFont="1" applyFill="1" applyBorder="1"/>
    <xf numFmtId="49" fontId="1" fillId="4" borderId="2" xfId="0" applyNumberFormat="1" applyFont="1" applyFill="1" applyBorder="1"/>
    <xf numFmtId="49" fontId="0" fillId="0" borderId="4" xfId="0" applyNumberFormat="1" applyBorder="1"/>
    <xf numFmtId="164" fontId="0" fillId="0" borderId="2" xfId="0" applyNumberFormat="1" applyBorder="1" applyAlignment="1">
      <alignment vertical="center"/>
    </xf>
    <xf numFmtId="49" fontId="0" fillId="0" borderId="6" xfId="0" applyNumberFormat="1" applyBorder="1"/>
    <xf numFmtId="0" fontId="18" fillId="38" borderId="17" xfId="0" applyFont="1" applyFill="1" applyBorder="1" applyAlignment="1">
      <alignment horizontal="center" wrapText="1"/>
    </xf>
    <xf numFmtId="0" fontId="18" fillId="38" borderId="1" xfId="0" applyFont="1" applyFill="1" applyBorder="1" applyAlignment="1">
      <alignment horizontal="center" wrapText="1"/>
    </xf>
    <xf numFmtId="0" fontId="18" fillId="38" borderId="18" xfId="0" applyFont="1" applyFill="1" applyBorder="1" applyAlignment="1">
      <alignment horizontal="center" wrapText="1"/>
    </xf>
    <xf numFmtId="0" fontId="19" fillId="0" borderId="1" xfId="0" applyFont="1" applyBorder="1" applyAlignment="1">
      <alignment horizontal="center"/>
    </xf>
    <xf numFmtId="43" fontId="18" fillId="38" borderId="17" xfId="1" applyFont="1" applyFill="1" applyBorder="1" applyAlignment="1">
      <alignment horizontal="right" wrapText="1"/>
    </xf>
    <xf numFmtId="43" fontId="18" fillId="38" borderId="18" xfId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43" fontId="18" fillId="38" borderId="1" xfId="1" applyFont="1" applyFill="1" applyBorder="1" applyAlignment="1">
      <alignment horizontal="center" wrapText="1"/>
    </xf>
    <xf numFmtId="43" fontId="18" fillId="38" borderId="17" xfId="1" applyFont="1" applyFill="1" applyBorder="1" applyAlignment="1">
      <alignment horizontal="center" wrapText="1"/>
    </xf>
    <xf numFmtId="0" fontId="15" fillId="37" borderId="1" xfId="0" applyFont="1" applyFill="1" applyBorder="1"/>
    <xf numFmtId="43" fontId="18" fillId="38" borderId="1" xfId="1" applyFont="1" applyFill="1" applyBorder="1" applyAlignment="1">
      <alignment horizontal="right" wrapText="1"/>
    </xf>
    <xf numFmtId="0" fontId="0" fillId="36" borderId="1" xfId="0" applyFill="1" applyBorder="1"/>
    <xf numFmtId="0" fontId="1" fillId="37" borderId="1" xfId="0" applyFont="1" applyFill="1" applyBorder="1"/>
    <xf numFmtId="0" fontId="0" fillId="39" borderId="1" xfId="0" applyFill="1" applyBorder="1"/>
    <xf numFmtId="167" fontId="18" fillId="39" borderId="1" xfId="43" applyNumberFormat="1" applyFont="1" applyFill="1" applyBorder="1"/>
    <xf numFmtId="0" fontId="15" fillId="40" borderId="1" xfId="0" applyFont="1" applyFill="1" applyBorder="1"/>
    <xf numFmtId="165" fontId="0" fillId="0" borderId="1" xfId="0" applyNumberFormat="1" applyBorder="1"/>
    <xf numFmtId="0" fontId="15" fillId="37" borderId="19" xfId="0" applyFont="1" applyFill="1" applyBorder="1"/>
  </cellXfs>
  <cellStyles count="44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7" xr:uid="{A4E73A7F-9021-481A-955F-025568906FA7}"/>
    <cellStyle name="60% - Accent2 2" xfId="38" xr:uid="{4BA778FF-E233-4459-838C-542751090CF7}"/>
    <cellStyle name="60% - Accent3 2" xfId="39" xr:uid="{5AA053E4-4967-4949-8365-30D972CAB661}"/>
    <cellStyle name="60% - Accent4 2" xfId="40" xr:uid="{432BBF10-2359-4BAF-9A18-2C40F3346055}"/>
    <cellStyle name="60% - Accent5 2" xfId="41" xr:uid="{7540C463-4C88-4D9D-8673-0062F4FB198D}"/>
    <cellStyle name="60% - Accent6 2" xfId="42" xr:uid="{62419C2C-A31F-46CD-9378-6F8494C80343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" xfId="1" builtinId="3"/>
    <cellStyle name="Currency 2" xfId="43" xr:uid="{50B7807B-35CB-4051-94F9-BA2999F2D79B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D0F1865E-FF69-4814-B7B6-D46BECA09ADC}"/>
    <cellStyle name="Normal" xfId="0" builtinId="0"/>
    <cellStyle name="Note" xfId="14" builtinId="10" customBuiltin="1"/>
    <cellStyle name="Output" xfId="9" builtinId="21" customBuiltin="1"/>
    <cellStyle name="Title 2" xfId="35" xr:uid="{B4A5063F-8E0B-4DE0-92C1-D45B591E3C7A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A86E-31C8-48D0-B431-1B8212EE290A}">
  <dimension ref="A1:E11"/>
  <sheetViews>
    <sheetView topLeftCell="B1" workbookViewId="0">
      <selection activeCell="S11" sqref="S11:S14"/>
    </sheetView>
  </sheetViews>
  <sheetFormatPr defaultRowHeight="14.4" x14ac:dyDescent="0.3"/>
  <cols>
    <col min="1" max="1" width="13.77734375" hidden="1" customWidth="1"/>
    <col min="2" max="2" width="11.33203125" bestFit="1" customWidth="1"/>
    <col min="3" max="3" width="13" bestFit="1" customWidth="1"/>
    <col min="4" max="4" width="13" customWidth="1"/>
    <col min="5" max="5" width="25" customWidth="1"/>
  </cols>
  <sheetData>
    <row r="1" spans="1:5" ht="15.6" x14ac:dyDescent="0.3">
      <c r="A1" t="s">
        <v>126</v>
      </c>
      <c r="B1" s="23" t="s">
        <v>84</v>
      </c>
      <c r="C1" s="23" t="s">
        <v>93</v>
      </c>
      <c r="D1" s="23" t="s">
        <v>94</v>
      </c>
      <c r="E1" s="23" t="s">
        <v>85</v>
      </c>
    </row>
    <row r="2" spans="1:5" x14ac:dyDescent="0.3">
      <c r="A2" t="str">
        <f>C2&amp;" "&amp;D2</f>
        <v>KARTIK Aryan</v>
      </c>
      <c r="B2" s="22">
        <v>10101</v>
      </c>
      <c r="C2" s="22" t="s">
        <v>86</v>
      </c>
      <c r="D2" s="22" t="s">
        <v>95</v>
      </c>
      <c r="E2" s="25" t="s">
        <v>87</v>
      </c>
    </row>
    <row r="3" spans="1:5" x14ac:dyDescent="0.3">
      <c r="A3" t="str">
        <f t="shared" ref="A3:A7" si="0">C3&amp;" "&amp;D3</f>
        <v>SUMAN Mehta</v>
      </c>
      <c r="B3" s="22">
        <v>10102</v>
      </c>
      <c r="C3" s="22" t="s">
        <v>88</v>
      </c>
      <c r="D3" s="22" t="s">
        <v>96</v>
      </c>
      <c r="E3" s="25" t="s">
        <v>89</v>
      </c>
    </row>
    <row r="4" spans="1:5" x14ac:dyDescent="0.3">
      <c r="A4" t="str">
        <f t="shared" si="0"/>
        <v>ANIKA Kumar</v>
      </c>
      <c r="B4" s="20">
        <v>10103</v>
      </c>
      <c r="C4" s="20" t="s">
        <v>90</v>
      </c>
      <c r="D4" s="20" t="s">
        <v>97</v>
      </c>
      <c r="E4" s="28" t="s">
        <v>91</v>
      </c>
    </row>
    <row r="5" spans="1:5" x14ac:dyDescent="0.3">
      <c r="A5" t="str">
        <f t="shared" si="0"/>
        <v>SUHAIL Khan</v>
      </c>
      <c r="B5" s="20">
        <v>10104</v>
      </c>
      <c r="C5" s="20" t="s">
        <v>92</v>
      </c>
      <c r="D5" s="20" t="s">
        <v>98</v>
      </c>
      <c r="E5" s="20" t="s">
        <v>87</v>
      </c>
    </row>
    <row r="6" spans="1:5" x14ac:dyDescent="0.3">
      <c r="A6" t="str">
        <f t="shared" si="0"/>
        <v>KARTIK Kumar</v>
      </c>
      <c r="B6" s="20">
        <v>10105</v>
      </c>
      <c r="C6" s="20" t="s">
        <v>86</v>
      </c>
      <c r="D6" s="20" t="s">
        <v>97</v>
      </c>
      <c r="E6" s="20" t="s">
        <v>89</v>
      </c>
    </row>
    <row r="7" spans="1:5" x14ac:dyDescent="0.3">
      <c r="A7" t="str">
        <f t="shared" si="0"/>
        <v>SUMAN Kapoor</v>
      </c>
      <c r="B7" s="21">
        <v>10103</v>
      </c>
      <c r="C7" s="21" t="s">
        <v>88</v>
      </c>
      <c r="D7" s="21" t="s">
        <v>99</v>
      </c>
      <c r="E7" s="27" t="s">
        <v>87</v>
      </c>
    </row>
    <row r="10" spans="1:5" x14ac:dyDescent="0.3">
      <c r="C10" s="1" t="s">
        <v>93</v>
      </c>
      <c r="D10" s="21" t="s">
        <v>94</v>
      </c>
      <c r="E10" s="30" t="s">
        <v>85</v>
      </c>
    </row>
    <row r="11" spans="1:5" x14ac:dyDescent="0.3">
      <c r="C11" s="21" t="s">
        <v>88</v>
      </c>
      <c r="D11" s="21" t="s">
        <v>99</v>
      </c>
      <c r="E11" s="1" t="str">
        <f>VLOOKUP((C11&amp;" "&amp;D11),A2:E7,5,FALSE)</f>
        <v>YES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31C7-EE9D-427C-9D48-C24239A9FF24}">
  <dimension ref="A1:C9"/>
  <sheetViews>
    <sheetView workbookViewId="0">
      <selection activeCell="B4" sqref="B4"/>
    </sheetView>
  </sheetViews>
  <sheetFormatPr defaultRowHeight="14.4" x14ac:dyDescent="0.3"/>
  <cols>
    <col min="2" max="2" width="14.5546875" bestFit="1" customWidth="1"/>
  </cols>
  <sheetData>
    <row r="1" spans="1:3" x14ac:dyDescent="0.3">
      <c r="A1" s="4" t="s">
        <v>36</v>
      </c>
      <c r="B1" s="12" t="s">
        <v>63</v>
      </c>
      <c r="C1" s="5" t="s">
        <v>54</v>
      </c>
    </row>
    <row r="2" spans="1:3" x14ac:dyDescent="0.3">
      <c r="A2" s="8" t="s">
        <v>44</v>
      </c>
      <c r="B2" s="13" t="s">
        <v>55</v>
      </c>
      <c r="C2" s="10">
        <v>25.8735</v>
      </c>
    </row>
    <row r="3" spans="1:3" x14ac:dyDescent="0.3">
      <c r="A3" s="8" t="s">
        <v>50</v>
      </c>
      <c r="B3" s="13" t="s">
        <v>56</v>
      </c>
      <c r="C3" s="10">
        <v>10.5162</v>
      </c>
    </row>
    <row r="4" spans="1:3" x14ac:dyDescent="0.3">
      <c r="A4" s="8" t="s">
        <v>52</v>
      </c>
      <c r="B4" s="13" t="s">
        <v>57</v>
      </c>
      <c r="C4" s="10">
        <v>18.964700000000001</v>
      </c>
    </row>
    <row r="5" spans="1:3" x14ac:dyDescent="0.3">
      <c r="A5" s="8" t="s">
        <v>46</v>
      </c>
      <c r="B5" s="13" t="s">
        <v>58</v>
      </c>
      <c r="C5" s="10">
        <v>10.359500000000001</v>
      </c>
    </row>
    <row r="6" spans="1:3" x14ac:dyDescent="0.3">
      <c r="A6" s="8" t="s">
        <v>40</v>
      </c>
      <c r="B6" s="13" t="s">
        <v>59</v>
      </c>
      <c r="C6" s="10">
        <v>12.637600000000001</v>
      </c>
    </row>
    <row r="7" spans="1:3" x14ac:dyDescent="0.3">
      <c r="A7" s="8" t="s">
        <v>48</v>
      </c>
      <c r="B7" s="13" t="s">
        <v>60</v>
      </c>
      <c r="C7" s="10">
        <v>14.9962</v>
      </c>
    </row>
    <row r="8" spans="1:3" x14ac:dyDescent="0.3">
      <c r="A8" s="8" t="s">
        <v>42</v>
      </c>
      <c r="B8" s="13" t="s">
        <v>61</v>
      </c>
      <c r="C8" s="10">
        <v>29.390699999999999</v>
      </c>
    </row>
    <row r="9" spans="1:3" x14ac:dyDescent="0.3">
      <c r="A9" s="9" t="s">
        <v>38</v>
      </c>
      <c r="B9" s="14" t="s">
        <v>62</v>
      </c>
      <c r="C9" s="11">
        <v>13.4986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09DF-339B-4FFD-ABAB-BE5B688A84C3}">
  <dimension ref="A1:B9"/>
  <sheetViews>
    <sheetView workbookViewId="0">
      <selection activeCell="G15" sqref="G15"/>
    </sheetView>
  </sheetViews>
  <sheetFormatPr defaultRowHeight="14.4" x14ac:dyDescent="0.3"/>
  <cols>
    <col min="1" max="1" width="14.33203125" bestFit="1" customWidth="1"/>
    <col min="5" max="5" width="12.6640625" bestFit="1" customWidth="1"/>
  </cols>
  <sheetData>
    <row r="1" spans="1:2" x14ac:dyDescent="0.3">
      <c r="A1" s="15" t="s">
        <v>64</v>
      </c>
      <c r="B1" s="16" t="s">
        <v>54</v>
      </c>
    </row>
    <row r="2" spans="1:2" x14ac:dyDescent="0.3">
      <c r="A2" s="17" t="s">
        <v>41</v>
      </c>
      <c r="B2" s="18">
        <f t="shared" ref="B2:B9" si="0">VLOOKUP(VLOOKUP(A2,PRODUCT,2,FALSE),PRICE,3,FALSE)</f>
        <v>29.390699999999999</v>
      </c>
    </row>
    <row r="3" spans="1:2" x14ac:dyDescent="0.3">
      <c r="A3" s="17" t="s">
        <v>51</v>
      </c>
      <c r="B3" s="18">
        <f t="shared" si="0"/>
        <v>18.964700000000001</v>
      </c>
    </row>
    <row r="4" spans="1:2" x14ac:dyDescent="0.3">
      <c r="A4" s="17" t="s">
        <v>37</v>
      </c>
      <c r="B4" s="18">
        <f t="shared" si="0"/>
        <v>13.4986</v>
      </c>
    </row>
    <row r="5" spans="1:2" x14ac:dyDescent="0.3">
      <c r="A5" s="17" t="s">
        <v>45</v>
      </c>
      <c r="B5" s="18">
        <f t="shared" si="0"/>
        <v>10.359500000000001</v>
      </c>
    </row>
    <row r="6" spans="1:2" x14ac:dyDescent="0.3">
      <c r="A6" s="17" t="s">
        <v>49</v>
      </c>
      <c r="B6" s="18">
        <f t="shared" si="0"/>
        <v>10.5162</v>
      </c>
    </row>
    <row r="7" spans="1:2" x14ac:dyDescent="0.3">
      <c r="A7" s="17" t="s">
        <v>39</v>
      </c>
      <c r="B7" s="18">
        <f t="shared" si="0"/>
        <v>12.637600000000001</v>
      </c>
    </row>
    <row r="8" spans="1:2" x14ac:dyDescent="0.3">
      <c r="A8" s="17" t="s">
        <v>43</v>
      </c>
      <c r="B8" s="18">
        <f t="shared" si="0"/>
        <v>25.8735</v>
      </c>
    </row>
    <row r="9" spans="1:2" x14ac:dyDescent="0.3">
      <c r="A9" s="19" t="s">
        <v>47</v>
      </c>
      <c r="B9" s="18">
        <f t="shared" si="0"/>
        <v>14.9962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DACC-9BC1-4022-917D-554EEB4F1077}">
  <dimension ref="A1:M9"/>
  <sheetViews>
    <sheetView workbookViewId="0">
      <selection activeCell="M4" sqref="M4"/>
    </sheetView>
  </sheetViews>
  <sheetFormatPr defaultRowHeight="14.4" x14ac:dyDescent="0.3"/>
  <cols>
    <col min="2" max="2" width="10.5546875" bestFit="1" customWidth="1"/>
    <col min="6" max="12" width="10.5546875" bestFit="1" customWidth="1"/>
  </cols>
  <sheetData>
    <row r="1" spans="1:13" x14ac:dyDescent="0.3">
      <c r="A1" s="33" t="s">
        <v>108</v>
      </c>
      <c r="B1" s="34">
        <v>2344</v>
      </c>
    </row>
    <row r="2" spans="1:13" x14ac:dyDescent="0.3">
      <c r="A2" s="33" t="s">
        <v>110</v>
      </c>
      <c r="B2" s="34">
        <v>2324</v>
      </c>
      <c r="F2" s="33" t="s">
        <v>108</v>
      </c>
      <c r="G2" s="33" t="s">
        <v>110</v>
      </c>
      <c r="H2" s="33" t="s">
        <v>122</v>
      </c>
      <c r="I2" s="33" t="s">
        <v>112</v>
      </c>
      <c r="J2" s="33" t="s">
        <v>113</v>
      </c>
      <c r="L2" s="35" t="s">
        <v>36</v>
      </c>
      <c r="M2" s="1" t="s">
        <v>122</v>
      </c>
    </row>
    <row r="3" spans="1:13" x14ac:dyDescent="0.3">
      <c r="A3" s="33" t="s">
        <v>122</v>
      </c>
      <c r="B3" s="34">
        <v>3533</v>
      </c>
      <c r="F3" s="34">
        <v>2344</v>
      </c>
      <c r="G3" s="34">
        <v>2324</v>
      </c>
      <c r="H3" s="34">
        <v>3533</v>
      </c>
      <c r="I3" s="34">
        <v>3456</v>
      </c>
      <c r="J3" s="34">
        <v>3435</v>
      </c>
      <c r="L3" s="35" t="s">
        <v>54</v>
      </c>
      <c r="M3" s="31">
        <f>HLOOKUP(M2,F2:J3,2,FALSE)</f>
        <v>3533</v>
      </c>
    </row>
    <row r="4" spans="1:13" x14ac:dyDescent="0.3">
      <c r="A4" s="33" t="s">
        <v>112</v>
      </c>
      <c r="B4" s="34">
        <v>3456</v>
      </c>
    </row>
    <row r="5" spans="1:13" x14ac:dyDescent="0.3">
      <c r="A5" s="33" t="s">
        <v>113</v>
      </c>
      <c r="B5" s="34">
        <v>3435</v>
      </c>
    </row>
    <row r="8" spans="1:13" x14ac:dyDescent="0.3">
      <c r="A8" s="35" t="s">
        <v>36</v>
      </c>
      <c r="B8" s="35" t="s">
        <v>54</v>
      </c>
    </row>
    <row r="9" spans="1:13" x14ac:dyDescent="0.3">
      <c r="A9" s="1" t="s">
        <v>112</v>
      </c>
      <c r="B9" s="31">
        <f>VLOOKUP(A9,A1:B5,2,FALSE)</f>
        <v>3456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D209-4F00-482F-B9E1-E25C5CBE88CB}">
  <dimension ref="A1:I7"/>
  <sheetViews>
    <sheetView tabSelected="1" workbookViewId="0">
      <selection activeCell="B8" sqref="B8"/>
    </sheetView>
  </sheetViews>
  <sheetFormatPr defaultRowHeight="14.4" x14ac:dyDescent="0.3"/>
  <cols>
    <col min="1" max="1" width="11.44140625" bestFit="1" customWidth="1"/>
    <col min="2" max="9" width="10.44140625" bestFit="1" customWidth="1"/>
  </cols>
  <sheetData>
    <row r="1" spans="1:9" x14ac:dyDescent="0.3">
      <c r="A1" s="29" t="s">
        <v>36</v>
      </c>
      <c r="B1" s="33" t="s">
        <v>108</v>
      </c>
      <c r="C1" s="33" t="s">
        <v>110</v>
      </c>
      <c r="D1" s="33" t="s">
        <v>122</v>
      </c>
      <c r="E1" s="33" t="s">
        <v>112</v>
      </c>
      <c r="F1" s="33" t="s">
        <v>113</v>
      </c>
      <c r="G1" s="33" t="s">
        <v>114</v>
      </c>
      <c r="H1" s="33" t="s">
        <v>115</v>
      </c>
      <c r="I1" s="33" t="s">
        <v>123</v>
      </c>
    </row>
    <row r="2" spans="1:9" x14ac:dyDescent="0.3">
      <c r="A2" s="29" t="s">
        <v>124</v>
      </c>
      <c r="B2" s="1">
        <v>517015</v>
      </c>
      <c r="C2" s="1">
        <v>249859</v>
      </c>
      <c r="D2" s="1">
        <v>474982</v>
      </c>
      <c r="E2" s="1">
        <v>534752</v>
      </c>
      <c r="F2" s="1">
        <v>610691</v>
      </c>
      <c r="G2" s="1">
        <v>428371</v>
      </c>
      <c r="H2" s="1">
        <v>345932</v>
      </c>
      <c r="I2" s="1">
        <v>527709</v>
      </c>
    </row>
    <row r="3" spans="1:9" x14ac:dyDescent="0.3">
      <c r="A3" s="29" t="s">
        <v>125</v>
      </c>
      <c r="B3" s="1">
        <v>25</v>
      </c>
      <c r="C3" s="1">
        <v>20</v>
      </c>
      <c r="D3" s="1">
        <v>35</v>
      </c>
      <c r="E3" s="1">
        <v>20</v>
      </c>
      <c r="F3" s="1">
        <v>30</v>
      </c>
      <c r="G3" s="1">
        <v>40</v>
      </c>
      <c r="H3" s="1">
        <v>1</v>
      </c>
      <c r="I3" s="1">
        <v>5</v>
      </c>
    </row>
    <row r="4" spans="1:9" x14ac:dyDescent="0.3">
      <c r="A4" s="29" t="s">
        <v>54</v>
      </c>
      <c r="B4" s="36">
        <v>43804</v>
      </c>
      <c r="C4" s="36">
        <v>49508</v>
      </c>
      <c r="D4" s="36">
        <v>29848</v>
      </c>
      <c r="E4" s="36">
        <v>70844</v>
      </c>
      <c r="F4" s="36">
        <v>27537</v>
      </c>
      <c r="G4" s="36">
        <v>48483</v>
      </c>
      <c r="H4" s="36">
        <v>51761</v>
      </c>
      <c r="I4" s="36">
        <v>53430</v>
      </c>
    </row>
    <row r="6" spans="1:9" x14ac:dyDescent="0.3">
      <c r="A6" s="37" t="s">
        <v>36</v>
      </c>
      <c r="B6" s="37" t="s">
        <v>54</v>
      </c>
    </row>
    <row r="7" spans="1:9" x14ac:dyDescent="0.3">
      <c r="A7" s="1" t="s">
        <v>112</v>
      </c>
      <c r="B7" s="31">
        <f>HLOOKUP(A7,A1:I4,4,FALSE)</f>
        <v>70844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DACC-B95B-4840-AAEF-8AFC7A0A5B81}">
  <dimension ref="A1:D10"/>
  <sheetViews>
    <sheetView workbookViewId="0">
      <selection activeCell="D11" sqref="D11"/>
    </sheetView>
  </sheetViews>
  <sheetFormatPr defaultRowHeight="14.4" x14ac:dyDescent="0.3"/>
  <cols>
    <col min="1" max="1" width="13.44140625" customWidth="1"/>
    <col min="4" max="4" width="40.5546875" customWidth="1"/>
  </cols>
  <sheetData>
    <row r="1" spans="1:4" ht="15.6" x14ac:dyDescent="0.3">
      <c r="A1" t="s">
        <v>127</v>
      </c>
      <c r="B1" s="26" t="s">
        <v>36</v>
      </c>
      <c r="C1" s="26" t="s">
        <v>100</v>
      </c>
      <c r="D1" s="26" t="s">
        <v>54</v>
      </c>
    </row>
    <row r="2" spans="1:4" x14ac:dyDescent="0.3">
      <c r="A2" t="str">
        <f>B2&amp;" "&amp;C2</f>
        <v>Shirt Medium</v>
      </c>
      <c r="B2" s="20" t="s">
        <v>103</v>
      </c>
      <c r="C2" s="20" t="s">
        <v>104</v>
      </c>
      <c r="D2" s="24">
        <v>22</v>
      </c>
    </row>
    <row r="3" spans="1:4" x14ac:dyDescent="0.3">
      <c r="A3" t="str">
        <f t="shared" ref="A3:A5" si="0">B3&amp;" "&amp;C3</f>
        <v>Shirt Large</v>
      </c>
      <c r="B3" s="20" t="s">
        <v>103</v>
      </c>
      <c r="C3" s="20" t="s">
        <v>102</v>
      </c>
      <c r="D3" s="24">
        <v>24</v>
      </c>
    </row>
    <row r="4" spans="1:4" x14ac:dyDescent="0.3">
      <c r="A4" t="str">
        <f t="shared" si="0"/>
        <v>Jacket Medium</v>
      </c>
      <c r="B4" s="20" t="s">
        <v>101</v>
      </c>
      <c r="C4" s="20" t="s">
        <v>104</v>
      </c>
      <c r="D4" s="24">
        <v>60</v>
      </c>
    </row>
    <row r="5" spans="1:4" x14ac:dyDescent="0.3">
      <c r="A5" t="str">
        <f t="shared" si="0"/>
        <v>Jacket Large</v>
      </c>
      <c r="B5" s="20" t="s">
        <v>101</v>
      </c>
      <c r="C5" s="20" t="s">
        <v>102</v>
      </c>
      <c r="D5" s="24">
        <v>65</v>
      </c>
    </row>
    <row r="9" spans="1:4" ht="15.6" x14ac:dyDescent="0.3">
      <c r="B9" s="26" t="s">
        <v>36</v>
      </c>
      <c r="C9" s="26" t="s">
        <v>100</v>
      </c>
      <c r="D9" s="26" t="s">
        <v>54</v>
      </c>
    </row>
    <row r="10" spans="1:4" x14ac:dyDescent="0.3">
      <c r="B10" s="20" t="s">
        <v>103</v>
      </c>
      <c r="C10" s="20" t="s">
        <v>102</v>
      </c>
      <c r="D10" s="20">
        <f>VLOOKUP((B10&amp;" "&amp;C10),A2:D5,4,FALSE)</f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70C3-4F6B-499E-8D69-D0EB848CD1C9}">
  <dimension ref="A1:D17"/>
  <sheetViews>
    <sheetView workbookViewId="0">
      <selection activeCell="F20" sqref="F20"/>
    </sheetView>
  </sheetViews>
  <sheetFormatPr defaultRowHeight="14.4" x14ac:dyDescent="0.3"/>
  <cols>
    <col min="1" max="1" width="21.33203125" customWidth="1"/>
    <col min="2" max="2" width="9.33203125" bestFit="1" customWidth="1"/>
    <col min="3" max="3" width="9.88671875" customWidth="1"/>
    <col min="4" max="4" width="12.6640625" customWidth="1"/>
  </cols>
  <sheetData>
    <row r="1" spans="1:4" x14ac:dyDescent="0.3">
      <c r="A1" t="s">
        <v>128</v>
      </c>
      <c r="B1" s="32" t="s">
        <v>105</v>
      </c>
      <c r="C1" s="32" t="s">
        <v>106</v>
      </c>
      <c r="D1" s="32" t="s">
        <v>107</v>
      </c>
    </row>
    <row r="2" spans="1:4" x14ac:dyDescent="0.3">
      <c r="A2" t="str">
        <f>B2&amp;" "&amp;C2</f>
        <v>SAMSUNG DELHI</v>
      </c>
      <c r="B2" s="1" t="s">
        <v>108</v>
      </c>
      <c r="C2" s="1" t="s">
        <v>109</v>
      </c>
      <c r="D2" s="31">
        <v>516</v>
      </c>
    </row>
    <row r="3" spans="1:4" x14ac:dyDescent="0.3">
      <c r="A3" t="str">
        <f t="shared" ref="A3:A13" si="0">B3&amp;" "&amp;C3</f>
        <v>NOKIA NOIDA</v>
      </c>
      <c r="B3" s="1" t="s">
        <v>110</v>
      </c>
      <c r="C3" s="1" t="s">
        <v>111</v>
      </c>
      <c r="D3" s="31">
        <v>269</v>
      </c>
    </row>
    <row r="4" spans="1:4" x14ac:dyDescent="0.3">
      <c r="A4" t="str">
        <f t="shared" si="0"/>
        <v>VIVO Mumbai</v>
      </c>
      <c r="B4" s="1" t="s">
        <v>112</v>
      </c>
      <c r="C4" s="1" t="s">
        <v>120</v>
      </c>
      <c r="D4" s="31">
        <v>331</v>
      </c>
    </row>
    <row r="5" spans="1:4" x14ac:dyDescent="0.3">
      <c r="A5" t="str">
        <f t="shared" si="0"/>
        <v>OPPO DELHI</v>
      </c>
      <c r="B5" s="1" t="s">
        <v>113</v>
      </c>
      <c r="C5" s="1" t="s">
        <v>109</v>
      </c>
      <c r="D5" s="31">
        <v>262</v>
      </c>
    </row>
    <row r="6" spans="1:4" x14ac:dyDescent="0.3">
      <c r="A6" t="str">
        <f t="shared" si="0"/>
        <v>LAVA Mumbai</v>
      </c>
      <c r="B6" s="1" t="s">
        <v>114</v>
      </c>
      <c r="C6" s="1" t="s">
        <v>120</v>
      </c>
      <c r="D6" s="31">
        <v>641</v>
      </c>
    </row>
    <row r="7" spans="1:4" x14ac:dyDescent="0.3">
      <c r="A7" t="str">
        <f t="shared" si="0"/>
        <v>SAMSUNG Mumbai</v>
      </c>
      <c r="B7" s="1" t="s">
        <v>108</v>
      </c>
      <c r="C7" s="1" t="s">
        <v>120</v>
      </c>
      <c r="D7" s="31">
        <v>469</v>
      </c>
    </row>
    <row r="8" spans="1:4" x14ac:dyDescent="0.3">
      <c r="A8" t="str">
        <f t="shared" si="0"/>
        <v>LYF Pune</v>
      </c>
      <c r="B8" s="1" t="s">
        <v>115</v>
      </c>
      <c r="C8" s="1" t="s">
        <v>121</v>
      </c>
      <c r="D8" s="31">
        <v>589</v>
      </c>
    </row>
    <row r="9" spans="1:4" x14ac:dyDescent="0.3">
      <c r="A9" t="str">
        <f t="shared" si="0"/>
        <v>XIOMI DELHI</v>
      </c>
      <c r="B9" s="1" t="s">
        <v>116</v>
      </c>
      <c r="C9" s="1" t="s">
        <v>109</v>
      </c>
      <c r="D9" s="31">
        <v>615</v>
      </c>
    </row>
    <row r="10" spans="1:4" x14ac:dyDescent="0.3">
      <c r="A10" t="str">
        <f t="shared" si="0"/>
        <v>MI NOIDA</v>
      </c>
      <c r="B10" s="1" t="s">
        <v>117</v>
      </c>
      <c r="C10" s="1" t="s">
        <v>111</v>
      </c>
      <c r="D10" s="31">
        <v>658</v>
      </c>
    </row>
    <row r="11" spans="1:4" x14ac:dyDescent="0.3">
      <c r="A11" t="str">
        <f t="shared" si="0"/>
        <v>MOTO Mumbai</v>
      </c>
      <c r="B11" s="1" t="s">
        <v>118</v>
      </c>
      <c r="C11" s="1" t="s">
        <v>120</v>
      </c>
      <c r="D11" s="31">
        <v>396</v>
      </c>
    </row>
    <row r="12" spans="1:4" x14ac:dyDescent="0.3">
      <c r="A12" t="str">
        <f t="shared" si="0"/>
        <v>MRL DELHI</v>
      </c>
      <c r="B12" s="1" t="s">
        <v>119</v>
      </c>
      <c r="C12" s="1" t="s">
        <v>109</v>
      </c>
      <c r="D12" s="31">
        <v>441</v>
      </c>
    </row>
    <row r="13" spans="1:4" x14ac:dyDescent="0.3">
      <c r="A13" t="str">
        <f t="shared" si="0"/>
        <v>SAMSUNG Pune</v>
      </c>
      <c r="B13" s="1" t="s">
        <v>108</v>
      </c>
      <c r="C13" s="1" t="s">
        <v>121</v>
      </c>
      <c r="D13" s="31">
        <v>500</v>
      </c>
    </row>
    <row r="16" spans="1:4" x14ac:dyDescent="0.3">
      <c r="B16" s="32" t="s">
        <v>105</v>
      </c>
      <c r="C16" s="32" t="s">
        <v>106</v>
      </c>
      <c r="D16" s="32" t="s">
        <v>107</v>
      </c>
    </row>
    <row r="17" spans="2:4" x14ac:dyDescent="0.3">
      <c r="B17" s="1" t="s">
        <v>110</v>
      </c>
      <c r="C17" s="1" t="s">
        <v>111</v>
      </c>
      <c r="D17" s="31">
        <f>VLOOKUP((B17&amp;" "&amp;C17),A2:D13,4,FALSE)</f>
        <v>269</v>
      </c>
    </row>
  </sheetData>
  <dataValidations count="2">
    <dataValidation type="list" allowBlank="1" showInputMessage="1" showErrorMessage="1" sqref="B17" xr:uid="{7065E156-E399-4EB0-BEBB-FD644B815174}">
      <formula1>$B$2:$B$13</formula1>
    </dataValidation>
    <dataValidation type="list" allowBlank="1" showInputMessage="1" showErrorMessage="1" sqref="C17" xr:uid="{23697ACD-0579-48F9-8083-FE543A46E1E9}">
      <formula1>$C$2:$C$13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C22" sqref="C22"/>
    </sheetView>
  </sheetViews>
  <sheetFormatPr defaultRowHeight="14.4" x14ac:dyDescent="0.3"/>
  <cols>
    <col min="1" max="1" width="7.77734375" bestFit="1" customWidth="1"/>
    <col min="2" max="2" width="13.21875" bestFit="1" customWidth="1"/>
    <col min="3" max="3" width="11.5546875" bestFit="1" customWidth="1"/>
    <col min="4" max="4" width="6.77734375" customWidth="1"/>
    <col min="6" max="6" width="16.44140625" customWidth="1"/>
    <col min="7" max="7" width="11.77734375" bestFit="1" customWidth="1"/>
    <col min="8" max="8" width="12.777343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F1" s="2" t="s">
        <v>1</v>
      </c>
      <c r="G1" s="2" t="s">
        <v>3</v>
      </c>
      <c r="H1" s="2" t="s">
        <v>4</v>
      </c>
    </row>
    <row r="2" spans="1:8" x14ac:dyDescent="0.3">
      <c r="A2" s="1" t="s">
        <v>5</v>
      </c>
      <c r="B2" s="1" t="s">
        <v>15</v>
      </c>
      <c r="C2" s="1" t="s">
        <v>25</v>
      </c>
      <c r="F2" s="1" t="s">
        <v>15</v>
      </c>
      <c r="G2" s="1" t="s">
        <v>33</v>
      </c>
      <c r="H2" s="1">
        <v>15000</v>
      </c>
    </row>
    <row r="3" spans="1:8" x14ac:dyDescent="0.3">
      <c r="A3" s="1" t="s">
        <v>6</v>
      </c>
      <c r="B3" s="1" t="s">
        <v>16</v>
      </c>
      <c r="C3" s="1" t="s">
        <v>26</v>
      </c>
      <c r="F3" s="1" t="s">
        <v>16</v>
      </c>
      <c r="G3" s="1" t="s">
        <v>34</v>
      </c>
      <c r="H3" s="1">
        <v>20000</v>
      </c>
    </row>
    <row r="4" spans="1:8" x14ac:dyDescent="0.3">
      <c r="A4" s="1" t="s">
        <v>7</v>
      </c>
      <c r="B4" s="1" t="s">
        <v>17</v>
      </c>
      <c r="C4" s="1" t="s">
        <v>27</v>
      </c>
      <c r="F4" s="1" t="s">
        <v>17</v>
      </c>
      <c r="G4" s="1" t="s">
        <v>33</v>
      </c>
      <c r="H4" s="1">
        <v>16000</v>
      </c>
    </row>
    <row r="5" spans="1:8" x14ac:dyDescent="0.3">
      <c r="A5" s="1" t="s">
        <v>8</v>
      </c>
      <c r="B5" s="1" t="s">
        <v>18</v>
      </c>
      <c r="C5" s="1" t="s">
        <v>28</v>
      </c>
      <c r="F5" s="1" t="s">
        <v>18</v>
      </c>
      <c r="G5" s="1" t="s">
        <v>35</v>
      </c>
      <c r="H5" s="1">
        <v>18000</v>
      </c>
    </row>
    <row r="6" spans="1:8" x14ac:dyDescent="0.3">
      <c r="A6" s="1" t="s">
        <v>9</v>
      </c>
      <c r="B6" s="1" t="s">
        <v>19</v>
      </c>
      <c r="C6" s="1" t="s">
        <v>28</v>
      </c>
      <c r="F6" s="1" t="s">
        <v>19</v>
      </c>
      <c r="G6" s="1" t="s">
        <v>35</v>
      </c>
      <c r="H6" s="1">
        <v>14000</v>
      </c>
    </row>
    <row r="7" spans="1:8" x14ac:dyDescent="0.3">
      <c r="A7" s="1" t="s">
        <v>10</v>
      </c>
      <c r="B7" s="1" t="s">
        <v>20</v>
      </c>
      <c r="C7" s="1" t="s">
        <v>26</v>
      </c>
      <c r="F7" s="1" t="s">
        <v>20</v>
      </c>
      <c r="G7" s="1" t="s">
        <v>33</v>
      </c>
      <c r="H7" s="1">
        <v>36200</v>
      </c>
    </row>
    <row r="8" spans="1:8" x14ac:dyDescent="0.3">
      <c r="A8" s="1" t="s">
        <v>11</v>
      </c>
      <c r="B8" s="1" t="s">
        <v>21</v>
      </c>
      <c r="C8" s="1" t="s">
        <v>29</v>
      </c>
      <c r="F8" s="1" t="s">
        <v>21</v>
      </c>
      <c r="G8" s="1" t="s">
        <v>35</v>
      </c>
      <c r="H8" s="1">
        <v>15800</v>
      </c>
    </row>
    <row r="9" spans="1:8" x14ac:dyDescent="0.3">
      <c r="A9" s="1" t="s">
        <v>12</v>
      </c>
      <c r="B9" s="1" t="s">
        <v>22</v>
      </c>
      <c r="C9" s="1" t="s">
        <v>29</v>
      </c>
      <c r="F9" s="1" t="s">
        <v>22</v>
      </c>
      <c r="G9" s="1" t="s">
        <v>35</v>
      </c>
      <c r="H9" s="1">
        <v>16900</v>
      </c>
    </row>
    <row r="10" spans="1:8" x14ac:dyDescent="0.3">
      <c r="A10" s="1" t="s">
        <v>13</v>
      </c>
      <c r="B10" s="1" t="s">
        <v>23</v>
      </c>
      <c r="C10" s="1" t="s">
        <v>25</v>
      </c>
      <c r="F10" s="1" t="s">
        <v>23</v>
      </c>
      <c r="G10" s="1" t="s">
        <v>34</v>
      </c>
      <c r="H10" s="1">
        <v>13500</v>
      </c>
    </row>
    <row r="11" spans="1:8" x14ac:dyDescent="0.3">
      <c r="A11" s="1" t="s">
        <v>14</v>
      </c>
      <c r="B11" s="1" t="s">
        <v>24</v>
      </c>
      <c r="C11" s="1" t="s">
        <v>26</v>
      </c>
      <c r="F11" s="1" t="s">
        <v>24</v>
      </c>
      <c r="G11" s="1" t="s">
        <v>35</v>
      </c>
      <c r="H11" s="1">
        <v>15200</v>
      </c>
    </row>
    <row r="13" spans="1:8" x14ac:dyDescent="0.3">
      <c r="B13" s="3" t="s">
        <v>30</v>
      </c>
      <c r="C13" s="3" t="s">
        <v>31</v>
      </c>
      <c r="F13" s="3" t="s">
        <v>32</v>
      </c>
    </row>
    <row r="14" spans="1:8" x14ac:dyDescent="0.3">
      <c r="B14" s="1" t="s">
        <v>11</v>
      </c>
      <c r="C14" s="1" t="str">
        <f>VLOOKUP(B14,A2:C11,2,FALSE)</f>
        <v>Naman</v>
      </c>
      <c r="F14" s="1">
        <f>VLOOKUP(C14,F2:H11,3,FALSE)</f>
        <v>15800</v>
      </c>
    </row>
    <row r="20" spans="2:3" x14ac:dyDescent="0.3">
      <c r="B20" s="3" t="s">
        <v>30</v>
      </c>
      <c r="C20" s="3" t="s">
        <v>32</v>
      </c>
    </row>
    <row r="21" spans="2:3" x14ac:dyDescent="0.3">
      <c r="B21" s="1" t="s">
        <v>14</v>
      </c>
      <c r="C21" s="1">
        <f>VLOOKUP(VLOOKUP(B21,A2:C11,2,FALSE),F2:H11,3,FALSE)</f>
        <v>15200</v>
      </c>
    </row>
  </sheetData>
  <dataValidations count="1">
    <dataValidation type="list" allowBlank="1" showInputMessage="1" showErrorMessage="1" sqref="B14" xr:uid="{0E4C3221-A992-4730-9766-955118364DFB}">
      <formula1>$A$2:$A$11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5107-D9F4-4BCF-8CAA-11302C695F88}">
  <dimension ref="A1:C11"/>
  <sheetViews>
    <sheetView workbookViewId="0">
      <selection activeCell="B7" sqref="B7"/>
    </sheetView>
  </sheetViews>
  <sheetFormatPr defaultRowHeight="14.4" x14ac:dyDescent="0.3"/>
  <cols>
    <col min="3" max="3" width="10.6640625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5</v>
      </c>
      <c r="B2" s="1" t="s">
        <v>15</v>
      </c>
      <c r="C2" s="1" t="s">
        <v>25</v>
      </c>
    </row>
    <row r="3" spans="1:3" x14ac:dyDescent="0.3">
      <c r="A3" s="1" t="s">
        <v>6</v>
      </c>
      <c r="B3" s="1" t="s">
        <v>16</v>
      </c>
      <c r="C3" s="1" t="s">
        <v>26</v>
      </c>
    </row>
    <row r="4" spans="1:3" x14ac:dyDescent="0.3">
      <c r="A4" s="1" t="s">
        <v>7</v>
      </c>
      <c r="B4" s="1" t="s">
        <v>17</v>
      </c>
      <c r="C4" s="1" t="s">
        <v>27</v>
      </c>
    </row>
    <row r="5" spans="1:3" x14ac:dyDescent="0.3">
      <c r="A5" s="1" t="s">
        <v>8</v>
      </c>
      <c r="B5" s="1" t="s">
        <v>18</v>
      </c>
      <c r="C5" s="1" t="s">
        <v>28</v>
      </c>
    </row>
    <row r="6" spans="1:3" x14ac:dyDescent="0.3">
      <c r="A6" s="1" t="s">
        <v>9</v>
      </c>
      <c r="B6" s="1" t="s">
        <v>19</v>
      </c>
      <c r="C6" s="1" t="s">
        <v>28</v>
      </c>
    </row>
    <row r="7" spans="1:3" x14ac:dyDescent="0.3">
      <c r="A7" s="1" t="s">
        <v>10</v>
      </c>
      <c r="B7" s="1" t="s">
        <v>20</v>
      </c>
      <c r="C7" s="1" t="s">
        <v>26</v>
      </c>
    </row>
    <row r="8" spans="1:3" x14ac:dyDescent="0.3">
      <c r="A8" s="1" t="s">
        <v>11</v>
      </c>
      <c r="B8" s="1" t="s">
        <v>21</v>
      </c>
      <c r="C8" s="1" t="s">
        <v>29</v>
      </c>
    </row>
    <row r="9" spans="1:3" x14ac:dyDescent="0.3">
      <c r="A9" s="1" t="s">
        <v>12</v>
      </c>
      <c r="B9" s="1" t="s">
        <v>22</v>
      </c>
      <c r="C9" s="1" t="s">
        <v>29</v>
      </c>
    </row>
    <row r="10" spans="1:3" x14ac:dyDescent="0.3">
      <c r="A10" s="1" t="s">
        <v>13</v>
      </c>
      <c r="B10" s="1" t="s">
        <v>23</v>
      </c>
      <c r="C10" s="1" t="s">
        <v>25</v>
      </c>
    </row>
    <row r="11" spans="1:3" x14ac:dyDescent="0.3">
      <c r="A11" s="1" t="s">
        <v>14</v>
      </c>
      <c r="B11" s="1" t="s">
        <v>24</v>
      </c>
      <c r="C11" s="1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CBF2-832C-4A0F-9503-0B94B7E3712A}">
  <dimension ref="A1:C15"/>
  <sheetViews>
    <sheetView workbookViewId="0">
      <selection activeCell="B16" sqref="B16"/>
    </sheetView>
  </sheetViews>
  <sheetFormatPr defaultRowHeight="14.4" x14ac:dyDescent="0.3"/>
  <sheetData>
    <row r="1" spans="1:3" x14ac:dyDescent="0.3">
      <c r="A1" s="2" t="s">
        <v>1</v>
      </c>
      <c r="B1" s="2" t="s">
        <v>3</v>
      </c>
      <c r="C1" s="2" t="s">
        <v>4</v>
      </c>
    </row>
    <row r="2" spans="1:3" x14ac:dyDescent="0.3">
      <c r="A2" s="1" t="s">
        <v>15</v>
      </c>
      <c r="B2" s="1" t="s">
        <v>33</v>
      </c>
      <c r="C2" s="1">
        <v>15000</v>
      </c>
    </row>
    <row r="3" spans="1:3" x14ac:dyDescent="0.3">
      <c r="A3" s="1" t="s">
        <v>16</v>
      </c>
      <c r="B3" s="1" t="s">
        <v>34</v>
      </c>
      <c r="C3" s="1">
        <v>20000</v>
      </c>
    </row>
    <row r="4" spans="1:3" x14ac:dyDescent="0.3">
      <c r="A4" s="1" t="s">
        <v>17</v>
      </c>
      <c r="B4" s="1" t="s">
        <v>33</v>
      </c>
      <c r="C4" s="1">
        <v>16000</v>
      </c>
    </row>
    <row r="5" spans="1:3" x14ac:dyDescent="0.3">
      <c r="A5" s="1" t="s">
        <v>18</v>
      </c>
      <c r="B5" s="1" t="s">
        <v>35</v>
      </c>
      <c r="C5" s="1">
        <v>18000</v>
      </c>
    </row>
    <row r="6" spans="1:3" x14ac:dyDescent="0.3">
      <c r="A6" s="1" t="s">
        <v>19</v>
      </c>
      <c r="B6" s="1" t="s">
        <v>35</v>
      </c>
      <c r="C6" s="1">
        <v>14000</v>
      </c>
    </row>
    <row r="7" spans="1:3" x14ac:dyDescent="0.3">
      <c r="A7" s="1" t="s">
        <v>20</v>
      </c>
      <c r="B7" s="1" t="s">
        <v>33</v>
      </c>
      <c r="C7" s="1">
        <v>36200</v>
      </c>
    </row>
    <row r="8" spans="1:3" x14ac:dyDescent="0.3">
      <c r="A8" s="1" t="s">
        <v>21</v>
      </c>
      <c r="B8" s="1" t="s">
        <v>35</v>
      </c>
      <c r="C8" s="1">
        <v>15800</v>
      </c>
    </row>
    <row r="9" spans="1:3" x14ac:dyDescent="0.3">
      <c r="A9" s="1" t="s">
        <v>22</v>
      </c>
      <c r="B9" s="1" t="s">
        <v>35</v>
      </c>
      <c r="C9" s="1">
        <v>16900</v>
      </c>
    </row>
    <row r="10" spans="1:3" x14ac:dyDescent="0.3">
      <c r="A10" s="1" t="s">
        <v>23</v>
      </c>
      <c r="B10" s="1" t="s">
        <v>34</v>
      </c>
      <c r="C10" s="1">
        <v>13500</v>
      </c>
    </row>
    <row r="11" spans="1:3" x14ac:dyDescent="0.3">
      <c r="A11" s="1" t="s">
        <v>24</v>
      </c>
      <c r="B11" s="1" t="s">
        <v>35</v>
      </c>
      <c r="C11" s="1">
        <v>15200</v>
      </c>
    </row>
    <row r="14" spans="1:3" x14ac:dyDescent="0.3">
      <c r="A14" s="3" t="s">
        <v>30</v>
      </c>
      <c r="B14" s="3" t="s">
        <v>32</v>
      </c>
    </row>
    <row r="15" spans="1:3" x14ac:dyDescent="0.3">
      <c r="A15" s="1" t="s">
        <v>13</v>
      </c>
      <c r="B15" s="1">
        <f>VLOOKUP(VLOOKUP(A15,EMP,2,FALSE),A2:C11,3,FALSE)</f>
        <v>13500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5E4B-CE12-4AFD-87A2-E1ACCD55F223}">
  <dimension ref="A1:B9"/>
  <sheetViews>
    <sheetView workbookViewId="0">
      <selection activeCell="A2" sqref="A2:B9"/>
    </sheetView>
  </sheetViews>
  <sheetFormatPr defaultRowHeight="14.4" x14ac:dyDescent="0.3"/>
  <cols>
    <col min="2" max="2" width="16.5546875" bestFit="1" customWidth="1"/>
  </cols>
  <sheetData>
    <row r="1" spans="1:2" x14ac:dyDescent="0.3">
      <c r="A1" s="29" t="s">
        <v>65</v>
      </c>
      <c r="B1" s="29" t="s">
        <v>1</v>
      </c>
    </row>
    <row r="2" spans="1:2" x14ac:dyDescent="0.3">
      <c r="A2" s="1" t="s">
        <v>66</v>
      </c>
      <c r="B2" s="1" t="s">
        <v>67</v>
      </c>
    </row>
    <row r="3" spans="1:2" x14ac:dyDescent="0.3">
      <c r="A3" s="1" t="s">
        <v>68</v>
      </c>
      <c r="B3" s="1" t="s">
        <v>69</v>
      </c>
    </row>
    <row r="4" spans="1:2" x14ac:dyDescent="0.3">
      <c r="A4" s="1" t="s">
        <v>70</v>
      </c>
      <c r="B4" s="1" t="s">
        <v>71</v>
      </c>
    </row>
    <row r="5" spans="1:2" x14ac:dyDescent="0.3">
      <c r="A5" s="1" t="s">
        <v>72</v>
      </c>
      <c r="B5" s="1" t="s">
        <v>73</v>
      </c>
    </row>
    <row r="6" spans="1:2" x14ac:dyDescent="0.3">
      <c r="A6" s="1" t="s">
        <v>74</v>
      </c>
      <c r="B6" s="1" t="s">
        <v>75</v>
      </c>
    </row>
    <row r="7" spans="1:2" x14ac:dyDescent="0.3">
      <c r="A7" s="1" t="s">
        <v>76</v>
      </c>
      <c r="B7" s="1" t="s">
        <v>77</v>
      </c>
    </row>
    <row r="8" spans="1:2" x14ac:dyDescent="0.3">
      <c r="A8" s="1" t="s">
        <v>78</v>
      </c>
      <c r="B8" s="1" t="s">
        <v>79</v>
      </c>
    </row>
    <row r="9" spans="1:2" x14ac:dyDescent="0.3">
      <c r="A9" s="1" t="s">
        <v>80</v>
      </c>
      <c r="B9" s="1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AED4-15FD-4CB5-AC44-242F0B12B160}">
  <dimension ref="A1:K40"/>
  <sheetViews>
    <sheetView workbookViewId="0">
      <selection activeCell="K3" sqref="K3"/>
    </sheetView>
  </sheetViews>
  <sheetFormatPr defaultRowHeight="14.4" x14ac:dyDescent="0.3"/>
  <cols>
    <col min="2" max="2" width="17.33203125" customWidth="1"/>
    <col min="6" max="6" width="16.6640625" customWidth="1"/>
    <col min="11" max="11" width="12.44140625" customWidth="1"/>
  </cols>
  <sheetData>
    <row r="1" spans="1:11" x14ac:dyDescent="0.3">
      <c r="A1" s="32" t="s">
        <v>82</v>
      </c>
      <c r="B1" s="32" t="s">
        <v>83</v>
      </c>
      <c r="E1" s="32" t="s">
        <v>82</v>
      </c>
      <c r="F1" s="32" t="s">
        <v>83</v>
      </c>
      <c r="J1" s="32" t="s">
        <v>82</v>
      </c>
      <c r="K1" s="32" t="s">
        <v>83</v>
      </c>
    </row>
    <row r="2" spans="1:11" x14ac:dyDescent="0.3">
      <c r="A2" s="1" t="s">
        <v>66</v>
      </c>
      <c r="B2" s="31" t="str">
        <f t="shared" ref="B2:B40" si="0">VLOOKUP(A2,CC,2,FALSE)</f>
        <v>Uttrakhand</v>
      </c>
      <c r="E2" s="1" t="s">
        <v>66</v>
      </c>
      <c r="F2" s="31" t="str">
        <f t="shared" ref="F2:F40" si="1">IFERROR(VLOOKUP(E2,CC,2,FALSE),F1)</f>
        <v>Uttrakhand</v>
      </c>
      <c r="J2" s="1" t="s">
        <v>66</v>
      </c>
      <c r="K2" s="31">
        <f ca="1">IF(ISBLANK(J3),K2,VLOOKUP(J3,CC,2,FALSE))</f>
        <v>0</v>
      </c>
    </row>
    <row r="3" spans="1:11" x14ac:dyDescent="0.3">
      <c r="A3" s="1" t="s">
        <v>66</v>
      </c>
      <c r="B3" s="31" t="str">
        <f t="shared" si="0"/>
        <v>Uttrakhand</v>
      </c>
      <c r="E3" s="1"/>
      <c r="F3" s="31" t="str">
        <f t="shared" si="1"/>
        <v>Uttrakhand</v>
      </c>
      <c r="J3" s="1"/>
      <c r="K3" s="31" t="str">
        <f t="shared" ref="K3:K40" ca="1" si="2">IF(ISBLANK(J3),K3,VLOOKUP(J3,CC,2,FALSE))</f>
        <v>Uttrakhand</v>
      </c>
    </row>
    <row r="4" spans="1:11" x14ac:dyDescent="0.3">
      <c r="A4" s="1" t="s">
        <v>66</v>
      </c>
      <c r="B4" s="31" t="str">
        <f t="shared" si="0"/>
        <v>Uttrakhand</v>
      </c>
      <c r="E4" s="1"/>
      <c r="F4" s="31" t="str">
        <f t="shared" si="1"/>
        <v>Uttrakhand</v>
      </c>
      <c r="J4" s="1"/>
      <c r="K4" s="31" t="str">
        <f t="shared" ca="1" si="2"/>
        <v>Uttrakhand</v>
      </c>
    </row>
    <row r="5" spans="1:11" x14ac:dyDescent="0.3">
      <c r="A5" s="1" t="s">
        <v>66</v>
      </c>
      <c r="B5" s="31" t="str">
        <f t="shared" si="0"/>
        <v>Uttrakhand</v>
      </c>
      <c r="E5" s="1"/>
      <c r="F5" s="31" t="str">
        <f t="shared" si="1"/>
        <v>Uttrakhand</v>
      </c>
      <c r="J5" s="1"/>
      <c r="K5" s="31" t="str">
        <f t="shared" ca="1" si="2"/>
        <v>Uttrakhand</v>
      </c>
    </row>
    <row r="6" spans="1:11" x14ac:dyDescent="0.3">
      <c r="A6" s="1" t="s">
        <v>66</v>
      </c>
      <c r="B6" s="31" t="str">
        <f t="shared" si="0"/>
        <v>Uttrakhand</v>
      </c>
      <c r="E6" s="1"/>
      <c r="F6" s="31" t="str">
        <f t="shared" si="1"/>
        <v>Uttrakhand</v>
      </c>
      <c r="J6" s="1"/>
      <c r="K6" s="31" t="str">
        <f t="shared" ca="1" si="2"/>
        <v>Uttrakhand</v>
      </c>
    </row>
    <row r="7" spans="1:11" x14ac:dyDescent="0.3">
      <c r="A7" s="1" t="s">
        <v>66</v>
      </c>
      <c r="B7" s="31" t="str">
        <f t="shared" si="0"/>
        <v>Uttrakhand</v>
      </c>
      <c r="E7" s="1"/>
      <c r="F7" s="31" t="str">
        <f t="shared" si="1"/>
        <v>Uttrakhand</v>
      </c>
      <c r="J7" s="1"/>
      <c r="K7" s="31" t="str">
        <f t="shared" ca="1" si="2"/>
        <v>Uttrakhand</v>
      </c>
    </row>
    <row r="8" spans="1:11" x14ac:dyDescent="0.3">
      <c r="A8" s="1" t="s">
        <v>66</v>
      </c>
      <c r="B8" s="31" t="str">
        <f t="shared" si="0"/>
        <v>Uttrakhand</v>
      </c>
      <c r="E8" s="1"/>
      <c r="F8" s="31" t="str">
        <f t="shared" si="1"/>
        <v>Uttrakhand</v>
      </c>
      <c r="J8" s="1"/>
      <c r="K8" s="31" t="str">
        <f t="shared" ca="1" si="2"/>
        <v>Uttrakhand</v>
      </c>
    </row>
    <row r="9" spans="1:11" x14ac:dyDescent="0.3">
      <c r="A9" s="1" t="s">
        <v>66</v>
      </c>
      <c r="B9" s="31" t="str">
        <f t="shared" si="0"/>
        <v>Uttrakhand</v>
      </c>
      <c r="E9" s="1"/>
      <c r="F9" s="31" t="str">
        <f t="shared" si="1"/>
        <v>Uttrakhand</v>
      </c>
      <c r="J9" s="1"/>
      <c r="K9" s="31" t="str">
        <f t="shared" ca="1" si="2"/>
        <v>Uttrakhand</v>
      </c>
    </row>
    <row r="10" spans="1:11" x14ac:dyDescent="0.3">
      <c r="A10" s="1" t="s">
        <v>66</v>
      </c>
      <c r="B10" s="31" t="str">
        <f t="shared" si="0"/>
        <v>Uttrakhand</v>
      </c>
      <c r="E10" s="1"/>
      <c r="F10" s="31" t="str">
        <f t="shared" si="1"/>
        <v>Uttrakhand</v>
      </c>
      <c r="J10" s="1"/>
      <c r="K10" s="31" t="str">
        <f t="shared" ca="1" si="2"/>
        <v>Uttrakhand</v>
      </c>
    </row>
    <row r="11" spans="1:11" x14ac:dyDescent="0.3">
      <c r="A11" s="1" t="s">
        <v>68</v>
      </c>
      <c r="B11" s="31" t="str">
        <f t="shared" si="0"/>
        <v>Uttar Pradesh</v>
      </c>
      <c r="E11" s="1" t="s">
        <v>68</v>
      </c>
      <c r="F11" s="31" t="str">
        <f t="shared" si="1"/>
        <v>Uttar Pradesh</v>
      </c>
      <c r="J11" s="1" t="s">
        <v>68</v>
      </c>
      <c r="K11" s="31" t="str">
        <f t="shared" si="2"/>
        <v>Uttar Pradesh</v>
      </c>
    </row>
    <row r="12" spans="1:11" x14ac:dyDescent="0.3">
      <c r="A12" s="1" t="s">
        <v>68</v>
      </c>
      <c r="B12" s="31" t="str">
        <f t="shared" si="0"/>
        <v>Uttar Pradesh</v>
      </c>
      <c r="E12" s="1"/>
      <c r="F12" s="31" t="str">
        <f t="shared" si="1"/>
        <v>Uttar Pradesh</v>
      </c>
      <c r="J12" s="1"/>
      <c r="K12" s="31" t="str">
        <f t="shared" ca="1" si="2"/>
        <v>Uttrakhand</v>
      </c>
    </row>
    <row r="13" spans="1:11" x14ac:dyDescent="0.3">
      <c r="A13" s="1" t="s">
        <v>68</v>
      </c>
      <c r="B13" s="31" t="str">
        <f t="shared" si="0"/>
        <v>Uttar Pradesh</v>
      </c>
      <c r="E13" s="1"/>
      <c r="F13" s="31" t="str">
        <f t="shared" si="1"/>
        <v>Uttar Pradesh</v>
      </c>
      <c r="J13" s="1"/>
      <c r="K13" s="31" t="str">
        <f t="shared" ca="1" si="2"/>
        <v>Uttrakhand</v>
      </c>
    </row>
    <row r="14" spans="1:11" x14ac:dyDescent="0.3">
      <c r="A14" s="1" t="s">
        <v>68</v>
      </c>
      <c r="B14" s="31" t="str">
        <f t="shared" si="0"/>
        <v>Uttar Pradesh</v>
      </c>
      <c r="E14" s="1"/>
      <c r="F14" s="31" t="str">
        <f t="shared" si="1"/>
        <v>Uttar Pradesh</v>
      </c>
      <c r="J14" s="1"/>
      <c r="K14" s="31" t="str">
        <f t="shared" ca="1" si="2"/>
        <v>Uttrakhand</v>
      </c>
    </row>
    <row r="15" spans="1:11" x14ac:dyDescent="0.3">
      <c r="A15" s="1" t="s">
        <v>68</v>
      </c>
      <c r="B15" s="31" t="str">
        <f t="shared" si="0"/>
        <v>Uttar Pradesh</v>
      </c>
      <c r="E15" s="1"/>
      <c r="F15" s="31" t="str">
        <f t="shared" si="1"/>
        <v>Uttar Pradesh</v>
      </c>
      <c r="J15" s="1"/>
      <c r="K15" s="31" t="str">
        <f t="shared" ca="1" si="2"/>
        <v>Uttrakhand</v>
      </c>
    </row>
    <row r="16" spans="1:11" x14ac:dyDescent="0.3">
      <c r="A16" s="1" t="s">
        <v>68</v>
      </c>
      <c r="B16" s="31" t="str">
        <f t="shared" si="0"/>
        <v>Uttar Pradesh</v>
      </c>
      <c r="E16" s="1"/>
      <c r="F16" s="31" t="str">
        <f t="shared" si="1"/>
        <v>Uttar Pradesh</v>
      </c>
      <c r="J16" s="1"/>
      <c r="K16" s="31" t="str">
        <f t="shared" ca="1" si="2"/>
        <v>Uttrakhand</v>
      </c>
    </row>
    <row r="17" spans="1:11" x14ac:dyDescent="0.3">
      <c r="A17" s="1" t="s">
        <v>68</v>
      </c>
      <c r="B17" s="31" t="str">
        <f t="shared" si="0"/>
        <v>Uttar Pradesh</v>
      </c>
      <c r="E17" s="1"/>
      <c r="F17" s="31" t="str">
        <f t="shared" si="1"/>
        <v>Uttar Pradesh</v>
      </c>
      <c r="J17" s="1"/>
      <c r="K17" s="31" t="str">
        <f t="shared" ca="1" si="2"/>
        <v>Uttrakhand</v>
      </c>
    </row>
    <row r="18" spans="1:11" x14ac:dyDescent="0.3">
      <c r="A18" s="1" t="s">
        <v>68</v>
      </c>
      <c r="B18" s="31" t="str">
        <f t="shared" si="0"/>
        <v>Uttar Pradesh</v>
      </c>
      <c r="E18" s="1"/>
      <c r="F18" s="31" t="str">
        <f t="shared" si="1"/>
        <v>Uttar Pradesh</v>
      </c>
      <c r="J18" s="1"/>
      <c r="K18" s="31" t="str">
        <f t="shared" ca="1" si="2"/>
        <v>Uttrakhand</v>
      </c>
    </row>
    <row r="19" spans="1:11" x14ac:dyDescent="0.3">
      <c r="A19" s="1" t="s">
        <v>70</v>
      </c>
      <c r="B19" s="31" t="str">
        <f t="shared" si="0"/>
        <v>Bihar</v>
      </c>
      <c r="E19" s="1" t="s">
        <v>70</v>
      </c>
      <c r="F19" s="31" t="str">
        <f t="shared" si="1"/>
        <v>Bihar</v>
      </c>
      <c r="J19" s="1" t="s">
        <v>70</v>
      </c>
      <c r="K19" s="31" t="str">
        <f t="shared" si="2"/>
        <v>Bihar</v>
      </c>
    </row>
    <row r="20" spans="1:11" x14ac:dyDescent="0.3">
      <c r="A20" s="1" t="s">
        <v>70</v>
      </c>
      <c r="B20" s="31" t="str">
        <f t="shared" si="0"/>
        <v>Bihar</v>
      </c>
      <c r="E20" s="1"/>
      <c r="F20" s="31" t="str">
        <f t="shared" si="1"/>
        <v>Bihar</v>
      </c>
      <c r="J20" s="1"/>
      <c r="K20" s="31" t="str">
        <f t="shared" ca="1" si="2"/>
        <v>Uttrakhand</v>
      </c>
    </row>
    <row r="21" spans="1:11" x14ac:dyDescent="0.3">
      <c r="A21" s="1" t="s">
        <v>70</v>
      </c>
      <c r="B21" s="31" t="str">
        <f t="shared" si="0"/>
        <v>Bihar</v>
      </c>
      <c r="E21" s="1"/>
      <c r="F21" s="31" t="str">
        <f t="shared" si="1"/>
        <v>Bihar</v>
      </c>
      <c r="J21" s="1"/>
      <c r="K21" s="31" t="str">
        <f t="shared" ca="1" si="2"/>
        <v>Uttrakhand</v>
      </c>
    </row>
    <row r="22" spans="1:11" x14ac:dyDescent="0.3">
      <c r="A22" s="1" t="s">
        <v>70</v>
      </c>
      <c r="B22" s="31" t="str">
        <f t="shared" si="0"/>
        <v>Bihar</v>
      </c>
      <c r="E22" s="1"/>
      <c r="F22" s="31" t="str">
        <f t="shared" si="1"/>
        <v>Bihar</v>
      </c>
      <c r="J22" s="1"/>
      <c r="K22" s="31" t="str">
        <f t="shared" ca="1" si="2"/>
        <v>Uttrakhand</v>
      </c>
    </row>
    <row r="23" spans="1:11" x14ac:dyDescent="0.3">
      <c r="A23" s="1" t="s">
        <v>70</v>
      </c>
      <c r="B23" s="31" t="str">
        <f t="shared" si="0"/>
        <v>Bihar</v>
      </c>
      <c r="E23" s="1"/>
      <c r="F23" s="31" t="str">
        <f t="shared" si="1"/>
        <v>Bihar</v>
      </c>
      <c r="J23" s="1"/>
      <c r="K23" s="31" t="str">
        <f t="shared" ca="1" si="2"/>
        <v>Uttrakhand</v>
      </c>
    </row>
    <row r="24" spans="1:11" x14ac:dyDescent="0.3">
      <c r="A24" s="1" t="s">
        <v>72</v>
      </c>
      <c r="B24" s="31" t="str">
        <f t="shared" si="0"/>
        <v>Delhi</v>
      </c>
      <c r="E24" s="1" t="s">
        <v>72</v>
      </c>
      <c r="F24" s="31" t="str">
        <f t="shared" si="1"/>
        <v>Delhi</v>
      </c>
      <c r="J24" s="1" t="s">
        <v>72</v>
      </c>
      <c r="K24" s="31" t="str">
        <f t="shared" si="2"/>
        <v>Delhi</v>
      </c>
    </row>
    <row r="25" spans="1:11" x14ac:dyDescent="0.3">
      <c r="A25" s="1" t="s">
        <v>72</v>
      </c>
      <c r="B25" s="31" t="str">
        <f t="shared" si="0"/>
        <v>Delhi</v>
      </c>
      <c r="E25" s="1"/>
      <c r="F25" s="31" t="str">
        <f t="shared" si="1"/>
        <v>Delhi</v>
      </c>
      <c r="J25" s="1"/>
      <c r="K25" s="31" t="str">
        <f t="shared" ca="1" si="2"/>
        <v>Uttrakhand</v>
      </c>
    </row>
    <row r="26" spans="1:11" x14ac:dyDescent="0.3">
      <c r="A26" s="1" t="s">
        <v>72</v>
      </c>
      <c r="B26" s="31" t="str">
        <f t="shared" si="0"/>
        <v>Delhi</v>
      </c>
      <c r="E26" s="1"/>
      <c r="F26" s="31" t="str">
        <f t="shared" si="1"/>
        <v>Delhi</v>
      </c>
      <c r="J26" s="1"/>
      <c r="K26" s="31" t="str">
        <f t="shared" ca="1" si="2"/>
        <v>Uttrakhand</v>
      </c>
    </row>
    <row r="27" spans="1:11" x14ac:dyDescent="0.3">
      <c r="A27" s="1" t="s">
        <v>72</v>
      </c>
      <c r="B27" s="31" t="str">
        <f t="shared" si="0"/>
        <v>Delhi</v>
      </c>
      <c r="E27" s="1"/>
      <c r="F27" s="31" t="str">
        <f t="shared" si="1"/>
        <v>Delhi</v>
      </c>
      <c r="J27" s="1"/>
      <c r="K27" s="31" t="str">
        <f t="shared" ca="1" si="2"/>
        <v>Uttrakhand</v>
      </c>
    </row>
    <row r="28" spans="1:11" x14ac:dyDescent="0.3">
      <c r="A28" s="1" t="s">
        <v>72</v>
      </c>
      <c r="B28" s="31" t="str">
        <f t="shared" si="0"/>
        <v>Delhi</v>
      </c>
      <c r="E28" s="1"/>
      <c r="F28" s="31" t="str">
        <f t="shared" si="1"/>
        <v>Delhi</v>
      </c>
      <c r="J28" s="1"/>
      <c r="K28" s="31" t="str">
        <f t="shared" ca="1" si="2"/>
        <v>Uttrakhand</v>
      </c>
    </row>
    <row r="29" spans="1:11" x14ac:dyDescent="0.3">
      <c r="A29" s="1" t="s">
        <v>74</v>
      </c>
      <c r="B29" s="31" t="str">
        <f t="shared" si="0"/>
        <v>Madhya Pradesh</v>
      </c>
      <c r="E29" s="1" t="s">
        <v>74</v>
      </c>
      <c r="F29" s="31" t="str">
        <f t="shared" si="1"/>
        <v>Madhya Pradesh</v>
      </c>
      <c r="J29" s="1" t="s">
        <v>74</v>
      </c>
      <c r="K29" s="31" t="str">
        <f t="shared" si="2"/>
        <v>Madhya Pradesh</v>
      </c>
    </row>
    <row r="30" spans="1:11" x14ac:dyDescent="0.3">
      <c r="A30" s="1" t="s">
        <v>74</v>
      </c>
      <c r="B30" s="31" t="str">
        <f t="shared" si="0"/>
        <v>Madhya Pradesh</v>
      </c>
      <c r="E30" s="1"/>
      <c r="F30" s="31" t="str">
        <f t="shared" si="1"/>
        <v>Madhya Pradesh</v>
      </c>
      <c r="J30" s="1"/>
      <c r="K30" s="31" t="str">
        <f t="shared" ca="1" si="2"/>
        <v>Uttrakhand</v>
      </c>
    </row>
    <row r="31" spans="1:11" x14ac:dyDescent="0.3">
      <c r="A31" s="1" t="s">
        <v>76</v>
      </c>
      <c r="B31" s="31" t="str">
        <f t="shared" si="0"/>
        <v>Punjab</v>
      </c>
      <c r="E31" s="1" t="s">
        <v>76</v>
      </c>
      <c r="F31" s="31" t="str">
        <f t="shared" si="1"/>
        <v>Punjab</v>
      </c>
      <c r="J31" s="1" t="s">
        <v>76</v>
      </c>
      <c r="K31" s="31" t="str">
        <f t="shared" si="2"/>
        <v>Punjab</v>
      </c>
    </row>
    <row r="32" spans="1:11" x14ac:dyDescent="0.3">
      <c r="A32" s="1" t="s">
        <v>76</v>
      </c>
      <c r="B32" s="31" t="str">
        <f t="shared" si="0"/>
        <v>Punjab</v>
      </c>
      <c r="E32" s="1"/>
      <c r="F32" s="31" t="str">
        <f t="shared" si="1"/>
        <v>Punjab</v>
      </c>
      <c r="J32" s="1"/>
      <c r="K32" s="31" t="str">
        <f t="shared" ca="1" si="2"/>
        <v>Uttrakhand</v>
      </c>
    </row>
    <row r="33" spans="1:11" x14ac:dyDescent="0.3">
      <c r="A33" s="1" t="s">
        <v>76</v>
      </c>
      <c r="B33" s="31" t="str">
        <f t="shared" si="0"/>
        <v>Punjab</v>
      </c>
      <c r="E33" s="1"/>
      <c r="F33" s="31" t="str">
        <f t="shared" si="1"/>
        <v>Punjab</v>
      </c>
      <c r="J33" s="1"/>
      <c r="K33" s="31" t="str">
        <f t="shared" ca="1" si="2"/>
        <v>Uttrakhand</v>
      </c>
    </row>
    <row r="34" spans="1:11" x14ac:dyDescent="0.3">
      <c r="A34" s="1" t="s">
        <v>76</v>
      </c>
      <c r="B34" s="31" t="str">
        <f t="shared" si="0"/>
        <v>Punjab</v>
      </c>
      <c r="E34" s="1"/>
      <c r="F34" s="31" t="str">
        <f t="shared" si="1"/>
        <v>Punjab</v>
      </c>
      <c r="J34" s="1"/>
      <c r="K34" s="31" t="str">
        <f t="shared" ca="1" si="2"/>
        <v>Uttrakhand</v>
      </c>
    </row>
    <row r="35" spans="1:11" x14ac:dyDescent="0.3">
      <c r="A35" s="1" t="s">
        <v>76</v>
      </c>
      <c r="B35" s="31" t="str">
        <f t="shared" si="0"/>
        <v>Punjab</v>
      </c>
      <c r="E35" s="1"/>
      <c r="F35" s="31" t="str">
        <f t="shared" si="1"/>
        <v>Punjab</v>
      </c>
      <c r="J35" s="1"/>
      <c r="K35" s="31" t="str">
        <f t="shared" ca="1" si="2"/>
        <v>Uttrakhand</v>
      </c>
    </row>
    <row r="36" spans="1:11" x14ac:dyDescent="0.3">
      <c r="A36" s="1" t="s">
        <v>78</v>
      </c>
      <c r="B36" s="31" t="str">
        <f t="shared" si="0"/>
        <v>Himachal Pradesh</v>
      </c>
      <c r="E36" s="1" t="s">
        <v>78</v>
      </c>
      <c r="F36" s="31" t="str">
        <f t="shared" si="1"/>
        <v>Himachal Pradesh</v>
      </c>
      <c r="J36" s="1" t="s">
        <v>78</v>
      </c>
      <c r="K36" s="31" t="str">
        <f t="shared" si="2"/>
        <v>Himachal Pradesh</v>
      </c>
    </row>
    <row r="37" spans="1:11" x14ac:dyDescent="0.3">
      <c r="A37" s="1" t="s">
        <v>78</v>
      </c>
      <c r="B37" s="31" t="str">
        <f t="shared" si="0"/>
        <v>Himachal Pradesh</v>
      </c>
      <c r="E37" s="1"/>
      <c r="F37" s="31" t="str">
        <f t="shared" si="1"/>
        <v>Himachal Pradesh</v>
      </c>
      <c r="J37" s="1"/>
      <c r="K37" s="31" t="str">
        <f t="shared" ca="1" si="2"/>
        <v>Uttrakhand</v>
      </c>
    </row>
    <row r="38" spans="1:11" x14ac:dyDescent="0.3">
      <c r="A38" s="1" t="s">
        <v>78</v>
      </c>
      <c r="B38" s="31" t="str">
        <f t="shared" si="0"/>
        <v>Himachal Pradesh</v>
      </c>
      <c r="E38" s="1"/>
      <c r="F38" s="31" t="str">
        <f t="shared" si="1"/>
        <v>Himachal Pradesh</v>
      </c>
      <c r="J38" s="1"/>
      <c r="K38" s="31" t="str">
        <f t="shared" ca="1" si="2"/>
        <v>Uttrakhand</v>
      </c>
    </row>
    <row r="39" spans="1:11" x14ac:dyDescent="0.3">
      <c r="A39" s="1" t="s">
        <v>78</v>
      </c>
      <c r="B39" s="31" t="str">
        <f t="shared" si="0"/>
        <v>Himachal Pradesh</v>
      </c>
      <c r="E39" s="1"/>
      <c r="F39" s="31" t="str">
        <f t="shared" si="1"/>
        <v>Himachal Pradesh</v>
      </c>
      <c r="J39" s="1"/>
      <c r="K39" s="31" t="str">
        <f t="shared" ca="1" si="2"/>
        <v>Uttrakhand</v>
      </c>
    </row>
    <row r="40" spans="1:11" x14ac:dyDescent="0.3">
      <c r="A40" s="1" t="s">
        <v>80</v>
      </c>
      <c r="B40" s="31" t="str">
        <f t="shared" si="0"/>
        <v>Arunachal Pradesh</v>
      </c>
      <c r="E40" s="1" t="s">
        <v>80</v>
      </c>
      <c r="F40" s="31" t="str">
        <f t="shared" si="1"/>
        <v>Arunachal Pradesh</v>
      </c>
      <c r="J40" s="1" t="s">
        <v>80</v>
      </c>
      <c r="K40" s="31" t="str">
        <f t="shared" si="2"/>
        <v>Arunachal Pradesh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1616-7C93-4AFD-8C23-913CF8A565AE}">
  <dimension ref="A1:M16"/>
  <sheetViews>
    <sheetView workbookViewId="0">
      <selection activeCell="A6" sqref="A6"/>
    </sheetView>
  </sheetViews>
  <sheetFormatPr defaultRowHeight="14.4" x14ac:dyDescent="0.3"/>
  <cols>
    <col min="1" max="1" width="15.6640625" bestFit="1" customWidth="1"/>
    <col min="6" max="6" width="14" customWidth="1"/>
  </cols>
  <sheetData>
    <row r="1" spans="1:13" x14ac:dyDescent="0.3">
      <c r="A1" s="4" t="s">
        <v>53</v>
      </c>
      <c r="B1" s="5" t="s">
        <v>36</v>
      </c>
    </row>
    <row r="2" spans="1:13" x14ac:dyDescent="0.3">
      <c r="A2" s="8" t="s">
        <v>37</v>
      </c>
      <c r="B2" s="6" t="s">
        <v>38</v>
      </c>
    </row>
    <row r="3" spans="1:13" x14ac:dyDescent="0.3">
      <c r="A3" s="8" t="s">
        <v>39</v>
      </c>
      <c r="B3" s="6" t="s">
        <v>40</v>
      </c>
    </row>
    <row r="4" spans="1:13" x14ac:dyDescent="0.3">
      <c r="A4" s="8" t="s">
        <v>41</v>
      </c>
      <c r="B4" s="6" t="s">
        <v>42</v>
      </c>
    </row>
    <row r="5" spans="1:13" x14ac:dyDescent="0.3">
      <c r="A5" s="8" t="s">
        <v>43</v>
      </c>
      <c r="B5" s="6" t="s">
        <v>44</v>
      </c>
    </row>
    <row r="6" spans="1:13" x14ac:dyDescent="0.3">
      <c r="A6" s="8" t="s">
        <v>45</v>
      </c>
      <c r="B6" s="6" t="s">
        <v>46</v>
      </c>
      <c r="K6" s="4" t="s">
        <v>36</v>
      </c>
      <c r="L6" s="12" t="s">
        <v>63</v>
      </c>
      <c r="M6" s="5" t="s">
        <v>54</v>
      </c>
    </row>
    <row r="7" spans="1:13" x14ac:dyDescent="0.3">
      <c r="A7" s="8" t="s">
        <v>47</v>
      </c>
      <c r="B7" s="6" t="s">
        <v>48</v>
      </c>
      <c r="K7" s="8" t="s">
        <v>44</v>
      </c>
      <c r="L7" s="13" t="s">
        <v>55</v>
      </c>
      <c r="M7" s="10">
        <v>25.8735</v>
      </c>
    </row>
    <row r="8" spans="1:13" x14ac:dyDescent="0.3">
      <c r="A8" s="8" t="s">
        <v>49</v>
      </c>
      <c r="B8" s="6" t="s">
        <v>50</v>
      </c>
      <c r="K8" s="8" t="s">
        <v>50</v>
      </c>
      <c r="L8" s="13" t="s">
        <v>56</v>
      </c>
      <c r="M8" s="10">
        <v>10.5162</v>
      </c>
    </row>
    <row r="9" spans="1:13" x14ac:dyDescent="0.3">
      <c r="A9" s="9" t="s">
        <v>51</v>
      </c>
      <c r="B9" s="7" t="s">
        <v>52</v>
      </c>
      <c r="K9" s="8" t="s">
        <v>52</v>
      </c>
      <c r="L9" s="13" t="s">
        <v>57</v>
      </c>
      <c r="M9" s="10">
        <v>18.964700000000001</v>
      </c>
    </row>
    <row r="10" spans="1:13" x14ac:dyDescent="0.3">
      <c r="K10" s="8" t="s">
        <v>46</v>
      </c>
      <c r="L10" s="13" t="s">
        <v>58</v>
      </c>
      <c r="M10" s="10">
        <v>10.359500000000001</v>
      </c>
    </row>
    <row r="11" spans="1:13" x14ac:dyDescent="0.3">
      <c r="K11" s="8" t="s">
        <v>40</v>
      </c>
      <c r="L11" s="13" t="s">
        <v>59</v>
      </c>
      <c r="M11" s="10">
        <v>12.637600000000001</v>
      </c>
    </row>
    <row r="12" spans="1:13" x14ac:dyDescent="0.3">
      <c r="K12" s="8" t="s">
        <v>48</v>
      </c>
      <c r="L12" s="13" t="s">
        <v>60</v>
      </c>
      <c r="M12" s="10">
        <v>14.9962</v>
      </c>
    </row>
    <row r="13" spans="1:13" x14ac:dyDescent="0.3">
      <c r="F13" s="9" t="s">
        <v>51</v>
      </c>
      <c r="K13" s="8" t="s">
        <v>42</v>
      </c>
      <c r="L13" s="13" t="s">
        <v>61</v>
      </c>
      <c r="M13" s="10">
        <v>29.390699999999999</v>
      </c>
    </row>
    <row r="14" spans="1:13" x14ac:dyDescent="0.3">
      <c r="K14" s="9" t="s">
        <v>38</v>
      </c>
      <c r="L14" s="14" t="s">
        <v>62</v>
      </c>
      <c r="M14" s="11">
        <v>13.4986</v>
      </c>
    </row>
    <row r="16" spans="1:13" x14ac:dyDescent="0.3">
      <c r="I16">
        <f>VLOOKUP(VLOOKUP(F13,PRODUCT,2,FALSE),K7:M14,3,FALSE)</f>
        <v>18.964700000000001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Multilookup</vt:lpstr>
      <vt:lpstr>eg1</vt:lpstr>
      <vt:lpstr>eg2</vt:lpstr>
      <vt:lpstr>Double Vlookup</vt:lpstr>
      <vt:lpstr>lookup1</vt:lpstr>
      <vt:lpstr>lookup2</vt:lpstr>
      <vt:lpstr>Fill Empty with Lookup</vt:lpstr>
      <vt:lpstr>Fill</vt:lpstr>
      <vt:lpstr>1</vt:lpstr>
      <vt:lpstr>2</vt:lpstr>
      <vt:lpstr>output</vt:lpstr>
      <vt:lpstr>Hlookup</vt:lpstr>
      <vt:lpstr>Hlookup2</vt:lpstr>
      <vt:lpstr>CC</vt:lpstr>
      <vt:lpstr>EMP</vt:lpstr>
      <vt:lpstr>PRICE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USER</cp:lastModifiedBy>
  <dcterms:created xsi:type="dcterms:W3CDTF">2018-01-10T14:37:18Z</dcterms:created>
  <dcterms:modified xsi:type="dcterms:W3CDTF">2023-08-24T12:42:34Z</dcterms:modified>
</cp:coreProperties>
</file>