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bhnay.ORADEV\Desktop\Nitin M\"/>
    </mc:Choice>
  </mc:AlternateContent>
  <xr:revisionPtr revIDLastSave="0" documentId="13_ncr:1_{EBD55B74-027A-4CE8-A300-8260D702196A}" xr6:coauthVersionLast="45" xr6:coauthVersionMax="45" xr10:uidLastSave="{00000000-0000-0000-0000-000000000000}"/>
  <bookViews>
    <workbookView xWindow="-110" yWindow="-110" windowWidth="19420" windowHeight="10420" activeTab="2" xr2:uid="{F895DF89-B4A0-4E81-98E7-BE46612B91E3}"/>
  </bookViews>
  <sheets>
    <sheet name="Sheet1" sheetId="1" r:id="rId1"/>
    <sheet name="Sheet2" sheetId="2" r:id="rId2"/>
    <sheet name="Sheet3" sheetId="3" r:id="rId3"/>
  </sheets>
  <definedNames>
    <definedName name="ExternalData_1" localSheetId="1" hidden="1">Sheet2!$A$1:$G$113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0" i="3" l="1"/>
  <c r="F20" i="3"/>
  <c r="D11" i="3"/>
  <c r="G11" i="3" s="1"/>
  <c r="E11" i="3" l="1"/>
  <c r="F11" i="3"/>
  <c r="D10" i="3"/>
  <c r="G10" i="3" s="1"/>
  <c r="H11" i="3"/>
  <c r="D12" i="3"/>
  <c r="G12" i="3" s="1"/>
  <c r="D9" i="3" l="1"/>
  <c r="G9" i="3" s="1"/>
  <c r="H10" i="3"/>
  <c r="F10" i="3"/>
  <c r="E10" i="3"/>
  <c r="D13" i="3"/>
  <c r="G13" i="3" s="1"/>
  <c r="H12" i="3"/>
  <c r="E12" i="3"/>
  <c r="F12" i="3"/>
  <c r="D8" i="3" l="1"/>
  <c r="G8" i="3" s="1"/>
  <c r="H9" i="3"/>
  <c r="E9" i="3"/>
  <c r="F9" i="3"/>
  <c r="D14" i="3"/>
  <c r="G14" i="3" s="1"/>
  <c r="H13" i="3"/>
  <c r="E13" i="3"/>
  <c r="F13" i="3"/>
  <c r="D7" i="3" l="1"/>
  <c r="G7" i="3" s="1"/>
  <c r="H8" i="3"/>
  <c r="F8" i="3"/>
  <c r="E8" i="3"/>
  <c r="D15" i="3"/>
  <c r="G15" i="3" s="1"/>
  <c r="H14" i="3"/>
  <c r="E14" i="3"/>
  <c r="F14" i="3"/>
  <c r="D6" i="3" l="1"/>
  <c r="G6" i="3" s="1"/>
  <c r="H7" i="3"/>
  <c r="F7" i="3"/>
  <c r="E7" i="3"/>
  <c r="D16" i="3"/>
  <c r="G16" i="3" s="1"/>
  <c r="H15" i="3"/>
  <c r="F15" i="3"/>
  <c r="E15" i="3"/>
  <c r="D5" i="3" l="1"/>
  <c r="G5" i="3" s="1"/>
  <c r="H6" i="3"/>
  <c r="E6" i="3"/>
  <c r="F6" i="3"/>
  <c r="D17" i="3"/>
  <c r="G17" i="3" s="1"/>
  <c r="H16" i="3"/>
  <c r="F16" i="3"/>
  <c r="E16" i="3"/>
  <c r="D18" i="3" l="1"/>
  <c r="G18" i="3" s="1"/>
  <c r="H17" i="3"/>
  <c r="E17" i="3"/>
  <c r="F17" i="3"/>
  <c r="D4" i="3"/>
  <c r="G4" i="3" s="1"/>
  <c r="H5" i="3"/>
  <c r="E5" i="3"/>
  <c r="F5" i="3"/>
  <c r="H18" i="3" l="1"/>
  <c r="F18" i="3"/>
  <c r="E18" i="3"/>
  <c r="H4" i="3"/>
  <c r="F4" i="3"/>
  <c r="E4" i="3"/>
  <c r="F19" i="3" l="1"/>
  <c r="E19" i="3"/>
  <c r="G19" i="3"/>
  <c r="H19" i="3"/>
  <c r="H20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C4254F-0EAF-4888-8A95-3CEEB6846DD6}" keepAlive="1" name="Query - cookies" description="Connection to the 'cookies' query in the workbook." type="5" refreshedVersion="0" background="1">
    <dbPr connection="Provider=Microsoft.Mashup.OleDb.1;Data Source=$Workbook$;Location=cookies;Extended Properties=&quot;&quot;" command="SELECT * FROM [cookies]"/>
  </connection>
  <connection id="2" xr16:uid="{B5AEA6ED-B564-403D-A9B0-DE40FA1F0FFA}" keepAlive="1" name="Query - data" description="Connection to the 'data' query in the workbook." type="5" refreshedVersion="6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<sst xmlns="http://schemas.openxmlformats.org/spreadsheetml/2006/main" count="128" uniqueCount="15">
  <si>
    <t>cookies</t>
  </si>
  <si>
    <t>_ga=GA1.2.1693895645.1606499963; nsit=GROMxI1UUn6tWmsCgKxWTR1D; AKA_A2=A; ak_bmsc=10328B6990AECA89D0B0C34D6806694617CB3F26941F000045DFED5FA6CBA16A~plnnkcIOSEeGeZ8ylAhyD9RGYEQAl5U9axmXEalTYzSDtBaU3a/mAvEtIFSRhY+jCz/tJXDppXTnob0AcWOVCiJiGIMCx1aXxtKrJvBwWHFacUyLwonUTTpX0nmMt5IfvzFtzld7MKpmcgLLE402quAqlVgf32mfnWbxgnYyMbwVMDWD/vVP/81Tk3WiiFcqStbIzvEQ/mQt6AgBBcVQIZIKx9HmbM+DnViPA6NShbH9XjrrBCc3PV0D8B/WZ9kWNu; RT="z=1&amp;dm=nseindia.com&amp;si=e2393d60-cff0-4774-b56b-e06489415c2c&amp;ss=kjcxx1s2&amp;sl=2&amp;tt=1yn&amp;bcn=%2F%2F684d0d38.akstat.io%2F&amp;ld=m9n&amp;nu=2f80b46633d12c1a1d3f30282c50398f&amp;cl=13a3"; _gid=GA1.2.1201115384.1609424711; _gat_UA-143761337-1=1; bm_sv=28B30B314E4AE952EC43619D2E1458F0~mKsPeSOppqDE9JeM2hj16YGdlw5soChAgUyXoUEm68q0Tsfk2EoHJhodRjwIxz8hRaP2ZjGkdzO2RfZwJO1jLIOzrLe3WvUkOnlmyv9bIxyW/AtrHhAGisdL2OF/UZ3aIXNYOJcoB2EyPt3E25MyPm+znlswCRg9FIS70xmZTMM=; nseappid=eyJhbGciOiJIUzI1NiIsInR5cCI6IkpXVCJ9.eyJpc3MiOiJhcGkubnNlIiwiYXVkIjoiYXBpLm5zZSIsImlhdCI6MTYwOTQyNDczNiwiZXhwIjoxNjA5NDI4MzM2fQ.T2h85Hd25Thf2KbH49zR_JrLLKe2mufsEQrRnJ6VcSM; nseQuoteSymbols=[{"symbol":"BANKNIFTY","identifier":"OPTIDXBANKNIFTY31-12-2020CE31500.00","type":"equity"}]</t>
  </si>
  <si>
    <t>strikePrice</t>
  </si>
  <si>
    <t>expiryDate</t>
  </si>
  <si>
    <t>CE.openInterest</t>
  </si>
  <si>
    <t>CE.changeinOpenInterest</t>
  </si>
  <si>
    <t>CE.underlyingValue</t>
  </si>
  <si>
    <t>PE.openInterest</t>
  </si>
  <si>
    <t>PE.changeinOpenInterest</t>
  </si>
  <si>
    <t>STRIKE</t>
  </si>
  <si>
    <t>OPEN INT</t>
  </si>
  <si>
    <t>CHANGE IN OI</t>
  </si>
  <si>
    <t>BN CALL OPTION</t>
  </si>
  <si>
    <t>BN PUT OPTION</t>
  </si>
  <si>
    <t>12-May-2021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</si>
</sst>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0" borderId="2" xfId="0" applyFill="1" applyBorder="1"/>
    <xf numFmtId="0" fontId="0" fillId="5" borderId="2" xfId="0" applyFill="1" applyBorder="1"/>
    <xf numFmtId="0" fontId="0" fillId="6" borderId="2" xfId="0" applyFill="1" applyBorder="1"/>
    <xf numFmtId="164" fontId="0" fillId="0" borderId="0" xfId="0" applyNumberFormat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A8BAF19-7212-4E70-ACB7-F2E5119038D9}" autoFormatId="16" applyNumberFormats="0" applyBorderFormats="0" applyFontFormats="0" applyPatternFormats="0" applyAlignmentFormats="0" applyWidthHeightFormats="0">
  <queryTableRefresh nextId="8">
    <queryTableFields count="7">
      <queryTableField id="1" name="strikePrice" tableColumnId="1"/>
      <queryTableField id="2" name="expiryDate" tableColumnId="2"/>
      <queryTableField id="3" name="CE.openInterest" tableColumnId="3"/>
      <queryTableField id="4" name="CE.changeinOpenInterest" tableColumnId="4"/>
      <queryTableField id="5" name="CE.underlyingValue" tableColumnId="5"/>
      <queryTableField id="6" name="PE.openInterest" tableColumnId="6"/>
      <queryTableField id="7" name="PE.changeinOpenInterest" tableColumnId="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0EFAA8-2DD3-4CD0-8616-1F0A01A2D75E}" name="Table1" displayName="Table1" ref="C5:C6" totalsRowShown="0">
  <autoFilter ref="C5:C6" xr:uid="{C856C8C9-F366-41BF-B2F4-2C1733CAFAFD}"/>
  <tableColumns count="1">
    <tableColumn id="1" xr3:uid="{02859562-4DD9-4388-ABA4-F74A51B7D140}" name="cooki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980509-33AC-4A01-A2BD-289F711F5034}" name="data" displayName="data" ref="A1:G113" tableType="queryTable" totalsRowShown="0">
  <autoFilter ref="A1:G113" xr:uid="{2F0256B0-55C9-46B8-A646-7C24FEEDCEAD}"/>
  <tableColumns count="7">
    <tableColumn id="1" xr3:uid="{EFF3C415-889D-4D06-B37A-AC9BB22A9150}" uniqueName="1" name="strikePrice" queryTableFieldId="1"/>
    <tableColumn id="2" xr3:uid="{EFCC85C5-6F8C-449D-B318-B0096B4C8FE1}" uniqueName="2" name="expiryDate" queryTableFieldId="2"/>
    <tableColumn id="3" xr3:uid="{0EF7A306-1395-4B93-8DF6-75A9F18B0E52}" uniqueName="3" name="CE.openInterest" queryTableFieldId="3"/>
    <tableColumn id="4" xr3:uid="{E26E1A46-C970-407E-8737-E77671DAE14A}" uniqueName="4" name="CE.changeinOpenInterest" queryTableFieldId="4"/>
    <tableColumn id="5" xr3:uid="{9F1A37E3-55AF-4CEF-821E-399EEC7BE7E6}" uniqueName="5" name="CE.underlyingValue" queryTableFieldId="5"/>
    <tableColumn id="6" xr3:uid="{E682BEE8-0FC1-4D5F-85AB-A31A4B209FE2}" uniqueName="6" name="PE.openInterest" queryTableFieldId="6"/>
    <tableColumn id="7" xr3:uid="{6E72A186-2874-48C0-B642-A4AE0A0CE91C}" uniqueName="7" name="PE.changeinOpenInterest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1C1C-9515-46B5-9379-F86E3231A778}">
  <dimension ref="C5:C6"/>
  <sheetViews>
    <sheetView workbookViewId="0">
      <selection activeCell="C5" sqref="C5:C6"/>
    </sheetView>
  </sheetViews>
  <sheetFormatPr defaultRowHeight="14.5" x14ac:dyDescent="0.35"/>
  <cols>
    <col min="3" max="3" width="9.08984375" customWidth="1"/>
  </cols>
  <sheetData>
    <row r="5" spans="3:3" x14ac:dyDescent="0.35">
      <c r="C5" t="s">
        <v>0</v>
      </c>
    </row>
    <row r="6" spans="3:3" x14ac:dyDescent="0.35">
      <c r="C6" t="s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EAF32-8A16-464D-9C79-6F28C3D92F14}">
  <dimension ref="A1:G113"/>
  <sheetViews>
    <sheetView workbookViewId="0">
      <selection sqref="A1:G113"/>
    </sheetView>
  </sheetViews>
  <sheetFormatPr defaultRowHeight="14.5" x14ac:dyDescent="0.35"/>
  <cols>
    <col min="1" max="1" width="11.90625" bestFit="1" customWidth="1"/>
    <col min="2" max="2" width="12.1796875" bestFit="1" customWidth="1"/>
    <col min="3" max="3" width="16.7265625" bestFit="1" customWidth="1"/>
    <col min="4" max="4" width="24.6328125" bestFit="1" customWidth="1"/>
    <col min="5" max="5" width="19.453125" bestFit="1" customWidth="1"/>
    <col min="6" max="6" width="16.7265625" bestFit="1" customWidth="1"/>
    <col min="7" max="7" width="24.6328125" bestFit="1" customWidth="1"/>
  </cols>
  <sheetData>
    <row r="1" spans="1:7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35">
      <c r="A2">
        <v>27800</v>
      </c>
      <c r="B2" t="s">
        <v>14</v>
      </c>
      <c r="C2">
        <v>0</v>
      </c>
      <c r="D2">
        <v>0</v>
      </c>
      <c r="E2">
        <v>32872.199999999997</v>
      </c>
      <c r="F2">
        <v>2276</v>
      </c>
      <c r="G2">
        <v>169</v>
      </c>
    </row>
    <row r="3" spans="1:7" x14ac:dyDescent="0.35">
      <c r="A3">
        <v>27900</v>
      </c>
      <c r="B3" t="s">
        <v>14</v>
      </c>
      <c r="C3">
        <v>0</v>
      </c>
      <c r="D3">
        <v>0</v>
      </c>
      <c r="E3">
        <v>32872.199999999997</v>
      </c>
      <c r="F3">
        <v>238</v>
      </c>
      <c r="G3">
        <v>238</v>
      </c>
    </row>
    <row r="4" spans="1:7" x14ac:dyDescent="0.35">
      <c r="A4">
        <v>28000</v>
      </c>
      <c r="B4" t="s">
        <v>14</v>
      </c>
      <c r="C4">
        <v>0</v>
      </c>
      <c r="D4">
        <v>0</v>
      </c>
      <c r="E4">
        <v>32872.199999999997</v>
      </c>
      <c r="F4">
        <v>4683</v>
      </c>
      <c r="G4">
        <v>-785</v>
      </c>
    </row>
    <row r="5" spans="1:7" x14ac:dyDescent="0.35">
      <c r="A5">
        <v>28100</v>
      </c>
      <c r="B5" t="s">
        <v>14</v>
      </c>
      <c r="C5">
        <v>0</v>
      </c>
      <c r="D5">
        <v>0</v>
      </c>
      <c r="E5">
        <v>32872.199999999997</v>
      </c>
      <c r="F5">
        <v>0</v>
      </c>
      <c r="G5">
        <v>0</v>
      </c>
    </row>
    <row r="6" spans="1:7" x14ac:dyDescent="0.35">
      <c r="A6">
        <v>28200</v>
      </c>
      <c r="B6" t="s">
        <v>14</v>
      </c>
      <c r="C6">
        <v>0</v>
      </c>
      <c r="D6">
        <v>0</v>
      </c>
      <c r="E6">
        <v>32872.199999999997</v>
      </c>
      <c r="F6">
        <v>0</v>
      </c>
      <c r="G6">
        <v>0</v>
      </c>
    </row>
    <row r="7" spans="1:7" x14ac:dyDescent="0.35">
      <c r="A7">
        <v>28300</v>
      </c>
      <c r="B7" t="s">
        <v>14</v>
      </c>
      <c r="C7">
        <v>0</v>
      </c>
      <c r="D7">
        <v>0</v>
      </c>
      <c r="E7">
        <v>32872.199999999997</v>
      </c>
      <c r="F7">
        <v>0</v>
      </c>
      <c r="G7">
        <v>0</v>
      </c>
    </row>
    <row r="8" spans="1:7" x14ac:dyDescent="0.35">
      <c r="A8">
        <v>28400</v>
      </c>
      <c r="B8" t="s">
        <v>14</v>
      </c>
      <c r="C8">
        <v>0</v>
      </c>
      <c r="D8">
        <v>0</v>
      </c>
      <c r="E8">
        <v>32872.199999999997</v>
      </c>
      <c r="F8">
        <v>136</v>
      </c>
      <c r="G8">
        <v>6</v>
      </c>
    </row>
    <row r="9" spans="1:7" x14ac:dyDescent="0.35">
      <c r="A9">
        <v>28500</v>
      </c>
      <c r="B9" t="s">
        <v>14</v>
      </c>
      <c r="C9">
        <v>1</v>
      </c>
      <c r="D9">
        <v>0</v>
      </c>
      <c r="E9">
        <v>32872.199999999997</v>
      </c>
      <c r="F9">
        <v>3029</v>
      </c>
      <c r="G9">
        <v>-1250</v>
      </c>
    </row>
    <row r="10" spans="1:7" x14ac:dyDescent="0.35">
      <c r="A10">
        <v>28600</v>
      </c>
      <c r="B10" t="s">
        <v>14</v>
      </c>
      <c r="C10">
        <v>0</v>
      </c>
      <c r="D10">
        <v>0</v>
      </c>
      <c r="E10">
        <v>32872.199999999997</v>
      </c>
      <c r="F10">
        <v>79</v>
      </c>
      <c r="G10">
        <v>-6</v>
      </c>
    </row>
    <row r="11" spans="1:7" x14ac:dyDescent="0.35">
      <c r="A11">
        <v>28700</v>
      </c>
      <c r="B11" t="s">
        <v>14</v>
      </c>
      <c r="C11">
        <v>1</v>
      </c>
      <c r="D11">
        <v>1</v>
      </c>
      <c r="E11">
        <v>32872.199999999997</v>
      </c>
      <c r="F11">
        <v>36</v>
      </c>
      <c r="G11">
        <v>20</v>
      </c>
    </row>
    <row r="12" spans="1:7" x14ac:dyDescent="0.35">
      <c r="A12">
        <v>28800</v>
      </c>
      <c r="B12" t="s">
        <v>14</v>
      </c>
      <c r="C12">
        <v>1</v>
      </c>
      <c r="D12">
        <v>1</v>
      </c>
      <c r="E12">
        <v>32872.199999999997</v>
      </c>
      <c r="F12">
        <v>109</v>
      </c>
      <c r="G12">
        <v>-19</v>
      </c>
    </row>
    <row r="13" spans="1:7" x14ac:dyDescent="0.35">
      <c r="A13">
        <v>28900</v>
      </c>
      <c r="B13" t="s">
        <v>14</v>
      </c>
      <c r="C13">
        <v>0</v>
      </c>
      <c r="D13">
        <v>0</v>
      </c>
      <c r="E13">
        <v>32872.199999999997</v>
      </c>
      <c r="F13">
        <v>204</v>
      </c>
      <c r="G13">
        <v>6</v>
      </c>
    </row>
    <row r="14" spans="1:7" x14ac:dyDescent="0.35">
      <c r="A14">
        <v>29000</v>
      </c>
      <c r="B14" t="s">
        <v>14</v>
      </c>
      <c r="C14">
        <v>1</v>
      </c>
      <c r="D14">
        <v>0</v>
      </c>
      <c r="E14">
        <v>32872.199999999997</v>
      </c>
      <c r="F14">
        <v>8474</v>
      </c>
      <c r="G14">
        <v>-880</v>
      </c>
    </row>
    <row r="15" spans="1:7" x14ac:dyDescent="0.35">
      <c r="A15">
        <v>29100</v>
      </c>
      <c r="B15" t="s">
        <v>14</v>
      </c>
      <c r="C15">
        <v>0</v>
      </c>
      <c r="D15">
        <v>0</v>
      </c>
      <c r="E15">
        <v>32872.199999999997</v>
      </c>
      <c r="F15">
        <v>150</v>
      </c>
      <c r="G15">
        <v>-53</v>
      </c>
    </row>
    <row r="16" spans="1:7" x14ac:dyDescent="0.35">
      <c r="A16">
        <v>29200</v>
      </c>
      <c r="B16" t="s">
        <v>14</v>
      </c>
      <c r="C16">
        <v>0</v>
      </c>
      <c r="D16">
        <v>0</v>
      </c>
      <c r="E16">
        <v>32872.199999999997</v>
      </c>
      <c r="F16">
        <v>342</v>
      </c>
      <c r="G16">
        <v>0</v>
      </c>
    </row>
    <row r="17" spans="1:7" x14ac:dyDescent="0.35">
      <c r="A17">
        <v>29300</v>
      </c>
      <c r="B17" t="s">
        <v>14</v>
      </c>
      <c r="C17">
        <v>0</v>
      </c>
      <c r="D17">
        <v>0</v>
      </c>
      <c r="E17">
        <v>32872.199999999997</v>
      </c>
      <c r="F17">
        <v>398</v>
      </c>
      <c r="G17">
        <v>-19</v>
      </c>
    </row>
    <row r="18" spans="1:7" x14ac:dyDescent="0.35">
      <c r="A18">
        <v>29400</v>
      </c>
      <c r="B18" t="s">
        <v>14</v>
      </c>
      <c r="C18">
        <v>0</v>
      </c>
      <c r="D18">
        <v>0</v>
      </c>
      <c r="E18">
        <v>32872.199999999997</v>
      </c>
      <c r="F18">
        <v>256</v>
      </c>
      <c r="G18">
        <v>-5</v>
      </c>
    </row>
    <row r="19" spans="1:7" x14ac:dyDescent="0.35">
      <c r="A19">
        <v>29500</v>
      </c>
      <c r="B19" t="s">
        <v>14</v>
      </c>
      <c r="C19">
        <v>0</v>
      </c>
      <c r="D19">
        <v>0</v>
      </c>
      <c r="E19">
        <v>32872.199999999997</v>
      </c>
      <c r="F19">
        <v>6485</v>
      </c>
      <c r="G19">
        <v>-323</v>
      </c>
    </row>
    <row r="20" spans="1:7" x14ac:dyDescent="0.35">
      <c r="A20">
        <v>29600</v>
      </c>
      <c r="B20" t="s">
        <v>14</v>
      </c>
      <c r="C20">
        <v>1</v>
      </c>
      <c r="D20">
        <v>0</v>
      </c>
      <c r="E20">
        <v>32872.199999999997</v>
      </c>
      <c r="F20">
        <v>187</v>
      </c>
      <c r="G20">
        <v>-91</v>
      </c>
    </row>
    <row r="21" spans="1:7" x14ac:dyDescent="0.35">
      <c r="A21">
        <v>29700</v>
      </c>
      <c r="B21" t="s">
        <v>14</v>
      </c>
      <c r="C21">
        <v>1</v>
      </c>
      <c r="D21">
        <v>1</v>
      </c>
      <c r="E21">
        <v>32872.199999999997</v>
      </c>
      <c r="F21">
        <v>244</v>
      </c>
      <c r="G21">
        <v>-45</v>
      </c>
    </row>
    <row r="22" spans="1:7" x14ac:dyDescent="0.35">
      <c r="A22">
        <v>29800</v>
      </c>
      <c r="B22" t="s">
        <v>14</v>
      </c>
      <c r="C22">
        <v>0</v>
      </c>
      <c r="D22">
        <v>0</v>
      </c>
      <c r="E22">
        <v>32872.199999999997</v>
      </c>
      <c r="F22">
        <v>332</v>
      </c>
      <c r="G22">
        <v>-4</v>
      </c>
    </row>
    <row r="23" spans="1:7" x14ac:dyDescent="0.35">
      <c r="A23">
        <v>29900</v>
      </c>
      <c r="B23" t="s">
        <v>14</v>
      </c>
      <c r="C23">
        <v>1</v>
      </c>
      <c r="D23">
        <v>0</v>
      </c>
      <c r="E23">
        <v>32872.199999999997</v>
      </c>
      <c r="F23">
        <v>765</v>
      </c>
      <c r="G23">
        <v>51</v>
      </c>
    </row>
    <row r="24" spans="1:7" x14ac:dyDescent="0.35">
      <c r="A24">
        <v>30000</v>
      </c>
      <c r="B24" t="s">
        <v>14</v>
      </c>
      <c r="C24">
        <v>43</v>
      </c>
      <c r="D24">
        <v>-4</v>
      </c>
      <c r="E24">
        <v>32872.199999999997</v>
      </c>
      <c r="F24">
        <v>16188</v>
      </c>
      <c r="G24">
        <v>-8065</v>
      </c>
    </row>
    <row r="25" spans="1:7" x14ac:dyDescent="0.35">
      <c r="A25">
        <v>30100</v>
      </c>
      <c r="B25" t="s">
        <v>14</v>
      </c>
      <c r="C25">
        <v>4</v>
      </c>
      <c r="D25">
        <v>0</v>
      </c>
      <c r="E25">
        <v>32872.199999999997</v>
      </c>
      <c r="F25">
        <v>324</v>
      </c>
      <c r="G25">
        <v>-85</v>
      </c>
    </row>
    <row r="26" spans="1:7" x14ac:dyDescent="0.35">
      <c r="A26">
        <v>30200</v>
      </c>
      <c r="B26" t="s">
        <v>14</v>
      </c>
      <c r="C26">
        <v>1</v>
      </c>
      <c r="D26">
        <v>0</v>
      </c>
      <c r="E26">
        <v>32872.199999999997</v>
      </c>
      <c r="F26">
        <v>969</v>
      </c>
      <c r="G26">
        <v>94</v>
      </c>
    </row>
    <row r="27" spans="1:7" x14ac:dyDescent="0.35">
      <c r="A27">
        <v>30300</v>
      </c>
      <c r="B27" t="s">
        <v>14</v>
      </c>
      <c r="C27">
        <v>4</v>
      </c>
      <c r="D27">
        <v>0</v>
      </c>
      <c r="E27">
        <v>32872.199999999997</v>
      </c>
      <c r="F27">
        <v>584</v>
      </c>
      <c r="G27">
        <v>-192</v>
      </c>
    </row>
    <row r="28" spans="1:7" x14ac:dyDescent="0.35">
      <c r="A28">
        <v>30400</v>
      </c>
      <c r="B28" t="s">
        <v>14</v>
      </c>
      <c r="C28">
        <v>1</v>
      </c>
      <c r="D28">
        <v>1</v>
      </c>
      <c r="E28">
        <v>32872.199999999997</v>
      </c>
      <c r="F28">
        <v>620</v>
      </c>
      <c r="G28">
        <v>-321</v>
      </c>
    </row>
    <row r="29" spans="1:7" x14ac:dyDescent="0.35">
      <c r="A29">
        <v>30500</v>
      </c>
      <c r="B29" t="s">
        <v>14</v>
      </c>
      <c r="C29">
        <v>69</v>
      </c>
      <c r="D29">
        <v>0</v>
      </c>
      <c r="E29">
        <v>32872.199999999997</v>
      </c>
      <c r="F29">
        <v>17093</v>
      </c>
      <c r="G29">
        <v>1115</v>
      </c>
    </row>
    <row r="30" spans="1:7" x14ac:dyDescent="0.35">
      <c r="A30">
        <v>30600</v>
      </c>
      <c r="B30" t="s">
        <v>14</v>
      </c>
      <c r="C30">
        <v>2</v>
      </c>
      <c r="D30">
        <v>1</v>
      </c>
      <c r="E30">
        <v>32872.199999999997</v>
      </c>
      <c r="F30">
        <v>848</v>
      </c>
      <c r="G30">
        <v>73</v>
      </c>
    </row>
    <row r="31" spans="1:7" x14ac:dyDescent="0.35">
      <c r="A31">
        <v>30700</v>
      </c>
      <c r="B31" t="s">
        <v>14</v>
      </c>
      <c r="C31">
        <v>1</v>
      </c>
      <c r="D31">
        <v>0</v>
      </c>
      <c r="E31">
        <v>32872.199999999997</v>
      </c>
      <c r="F31">
        <v>1197</v>
      </c>
      <c r="G31">
        <v>35</v>
      </c>
    </row>
    <row r="32" spans="1:7" x14ac:dyDescent="0.35">
      <c r="A32">
        <v>30800</v>
      </c>
      <c r="B32" t="s">
        <v>14</v>
      </c>
      <c r="C32">
        <v>6</v>
      </c>
      <c r="D32">
        <v>3</v>
      </c>
      <c r="E32">
        <v>32872.199999999997</v>
      </c>
      <c r="F32">
        <v>1161</v>
      </c>
      <c r="G32">
        <v>-442</v>
      </c>
    </row>
    <row r="33" spans="1:7" x14ac:dyDescent="0.35">
      <c r="A33">
        <v>30900</v>
      </c>
      <c r="B33" t="s">
        <v>14</v>
      </c>
      <c r="C33">
        <v>4</v>
      </c>
      <c r="D33">
        <v>0</v>
      </c>
      <c r="E33">
        <v>32872.199999999997</v>
      </c>
      <c r="F33">
        <v>1585</v>
      </c>
      <c r="G33">
        <v>-68</v>
      </c>
    </row>
    <row r="34" spans="1:7" x14ac:dyDescent="0.35">
      <c r="A34">
        <v>31000</v>
      </c>
      <c r="B34" t="s">
        <v>14</v>
      </c>
      <c r="C34">
        <v>346</v>
      </c>
      <c r="D34">
        <v>-26</v>
      </c>
      <c r="E34">
        <v>32872.199999999997</v>
      </c>
      <c r="F34">
        <v>26861</v>
      </c>
      <c r="G34">
        <v>-3854</v>
      </c>
    </row>
    <row r="35" spans="1:7" x14ac:dyDescent="0.35">
      <c r="A35">
        <v>31100</v>
      </c>
      <c r="B35" t="s">
        <v>14</v>
      </c>
      <c r="C35">
        <v>26</v>
      </c>
      <c r="D35">
        <v>-2</v>
      </c>
      <c r="E35">
        <v>32872.199999999997</v>
      </c>
      <c r="F35">
        <v>3068</v>
      </c>
      <c r="G35">
        <v>310</v>
      </c>
    </row>
    <row r="36" spans="1:7" x14ac:dyDescent="0.35">
      <c r="A36">
        <v>31200</v>
      </c>
      <c r="B36" t="s">
        <v>14</v>
      </c>
      <c r="C36">
        <v>26</v>
      </c>
      <c r="D36">
        <v>6</v>
      </c>
      <c r="E36">
        <v>32872.199999999997</v>
      </c>
      <c r="F36">
        <v>3320</v>
      </c>
      <c r="G36">
        <v>-741</v>
      </c>
    </row>
    <row r="37" spans="1:7" x14ac:dyDescent="0.35">
      <c r="A37">
        <v>31300</v>
      </c>
      <c r="B37" t="s">
        <v>14</v>
      </c>
      <c r="C37">
        <v>25</v>
      </c>
      <c r="D37">
        <v>3</v>
      </c>
      <c r="E37">
        <v>32872.199999999997</v>
      </c>
      <c r="F37">
        <v>4530</v>
      </c>
      <c r="G37">
        <v>1650</v>
      </c>
    </row>
    <row r="38" spans="1:7" x14ac:dyDescent="0.35">
      <c r="A38">
        <v>31400</v>
      </c>
      <c r="B38" t="s">
        <v>14</v>
      </c>
      <c r="C38">
        <v>14</v>
      </c>
      <c r="D38">
        <v>0</v>
      </c>
      <c r="E38">
        <v>32872.199999999997</v>
      </c>
      <c r="F38">
        <v>4756</v>
      </c>
      <c r="G38">
        <v>371</v>
      </c>
    </row>
    <row r="39" spans="1:7" x14ac:dyDescent="0.35">
      <c r="A39">
        <v>31500</v>
      </c>
      <c r="B39" t="s">
        <v>14</v>
      </c>
      <c r="C39">
        <v>355</v>
      </c>
      <c r="D39">
        <v>17</v>
      </c>
      <c r="E39">
        <v>32872.199999999997</v>
      </c>
      <c r="F39">
        <v>35331</v>
      </c>
      <c r="G39">
        <v>1572</v>
      </c>
    </row>
    <row r="40" spans="1:7" x14ac:dyDescent="0.35">
      <c r="A40">
        <v>31600</v>
      </c>
      <c r="B40" t="s">
        <v>14</v>
      </c>
      <c r="C40">
        <v>24</v>
      </c>
      <c r="D40">
        <v>2</v>
      </c>
      <c r="E40">
        <v>32872.199999999997</v>
      </c>
      <c r="F40">
        <v>4254</v>
      </c>
      <c r="G40">
        <v>-1982</v>
      </c>
    </row>
    <row r="41" spans="1:7" x14ac:dyDescent="0.35">
      <c r="A41">
        <v>31700</v>
      </c>
      <c r="B41" t="s">
        <v>14</v>
      </c>
      <c r="C41">
        <v>88</v>
      </c>
      <c r="D41">
        <v>55</v>
      </c>
      <c r="E41">
        <v>32872.199999999997</v>
      </c>
      <c r="F41">
        <v>6625</v>
      </c>
      <c r="G41">
        <v>490</v>
      </c>
    </row>
    <row r="42" spans="1:7" x14ac:dyDescent="0.35">
      <c r="A42">
        <v>31800</v>
      </c>
      <c r="B42" t="s">
        <v>14</v>
      </c>
      <c r="C42">
        <v>177</v>
      </c>
      <c r="D42">
        <v>110</v>
      </c>
      <c r="E42">
        <v>32872.199999999997</v>
      </c>
      <c r="F42">
        <v>11495</v>
      </c>
      <c r="G42">
        <v>464</v>
      </c>
    </row>
    <row r="43" spans="1:7" x14ac:dyDescent="0.35">
      <c r="A43">
        <v>31900</v>
      </c>
      <c r="B43" t="s">
        <v>14</v>
      </c>
      <c r="C43">
        <v>70</v>
      </c>
      <c r="D43">
        <v>22</v>
      </c>
      <c r="E43">
        <v>32872.199999999997</v>
      </c>
      <c r="F43">
        <v>10625</v>
      </c>
      <c r="G43">
        <v>4644</v>
      </c>
    </row>
    <row r="44" spans="1:7" x14ac:dyDescent="0.35">
      <c r="A44">
        <v>32000</v>
      </c>
      <c r="B44" t="s">
        <v>14</v>
      </c>
      <c r="C44">
        <v>1685</v>
      </c>
      <c r="D44">
        <v>-144</v>
      </c>
      <c r="E44">
        <v>32872.199999999997</v>
      </c>
      <c r="F44">
        <v>45593</v>
      </c>
      <c r="G44">
        <v>7983</v>
      </c>
    </row>
    <row r="45" spans="1:7" x14ac:dyDescent="0.35">
      <c r="A45">
        <v>32100</v>
      </c>
      <c r="B45" t="s">
        <v>14</v>
      </c>
      <c r="C45">
        <v>165</v>
      </c>
      <c r="D45">
        <v>30</v>
      </c>
      <c r="E45">
        <v>32872.199999999997</v>
      </c>
      <c r="F45">
        <v>13003</v>
      </c>
      <c r="G45">
        <v>6414</v>
      </c>
    </row>
    <row r="46" spans="1:7" x14ac:dyDescent="0.35">
      <c r="A46">
        <v>32200</v>
      </c>
      <c r="B46" t="s">
        <v>14</v>
      </c>
      <c r="C46">
        <v>568</v>
      </c>
      <c r="D46">
        <v>120</v>
      </c>
      <c r="E46">
        <v>32872.199999999997</v>
      </c>
      <c r="F46">
        <v>17172</v>
      </c>
      <c r="G46">
        <v>6747</v>
      </c>
    </row>
    <row r="47" spans="1:7" x14ac:dyDescent="0.35">
      <c r="A47">
        <v>32300</v>
      </c>
      <c r="B47" t="s">
        <v>14</v>
      </c>
      <c r="C47">
        <v>728</v>
      </c>
      <c r="D47">
        <v>469</v>
      </c>
      <c r="E47">
        <v>32872.199999999997</v>
      </c>
      <c r="F47">
        <v>16081</v>
      </c>
      <c r="G47">
        <v>8936</v>
      </c>
    </row>
    <row r="48" spans="1:7" x14ac:dyDescent="0.35">
      <c r="A48">
        <v>32400</v>
      </c>
      <c r="B48" t="s">
        <v>14</v>
      </c>
      <c r="C48">
        <v>803</v>
      </c>
      <c r="D48">
        <v>642</v>
      </c>
      <c r="E48">
        <v>32872.199999999997</v>
      </c>
      <c r="F48">
        <v>14365</v>
      </c>
      <c r="G48">
        <v>4946</v>
      </c>
    </row>
    <row r="49" spans="1:7" x14ac:dyDescent="0.35">
      <c r="A49">
        <v>32500</v>
      </c>
      <c r="B49" t="s">
        <v>14</v>
      </c>
      <c r="C49">
        <v>11779</v>
      </c>
      <c r="D49">
        <v>5029</v>
      </c>
      <c r="E49">
        <v>32872.199999999997</v>
      </c>
      <c r="F49">
        <v>34313</v>
      </c>
      <c r="G49">
        <v>3845</v>
      </c>
    </row>
    <row r="50" spans="1:7" x14ac:dyDescent="0.35">
      <c r="A50">
        <v>32600</v>
      </c>
      <c r="B50" t="s">
        <v>14</v>
      </c>
      <c r="C50">
        <v>2526</v>
      </c>
      <c r="D50">
        <v>1610</v>
      </c>
      <c r="E50">
        <v>32872.199999999997</v>
      </c>
      <c r="F50">
        <v>12524</v>
      </c>
      <c r="G50">
        <v>5331</v>
      </c>
    </row>
    <row r="51" spans="1:7" x14ac:dyDescent="0.35">
      <c r="A51">
        <v>32700</v>
      </c>
      <c r="B51" t="s">
        <v>14</v>
      </c>
      <c r="C51">
        <v>4666</v>
      </c>
      <c r="D51">
        <v>2707</v>
      </c>
      <c r="E51">
        <v>32872.199999999997</v>
      </c>
      <c r="F51">
        <v>12977</v>
      </c>
      <c r="G51">
        <v>4652</v>
      </c>
    </row>
    <row r="52" spans="1:7" x14ac:dyDescent="0.35">
      <c r="A52">
        <v>32800</v>
      </c>
      <c r="B52" t="s">
        <v>14</v>
      </c>
      <c r="C52">
        <v>10915</v>
      </c>
      <c r="D52">
        <v>6914</v>
      </c>
      <c r="E52">
        <v>32872.199999999997</v>
      </c>
      <c r="F52">
        <v>17356</v>
      </c>
      <c r="G52">
        <v>4265</v>
      </c>
    </row>
    <row r="53" spans="1:7" x14ac:dyDescent="0.35">
      <c r="A53">
        <v>32900</v>
      </c>
      <c r="B53" t="s">
        <v>14</v>
      </c>
      <c r="C53">
        <v>13151</v>
      </c>
      <c r="D53">
        <v>10216</v>
      </c>
      <c r="E53">
        <v>32872.199999999997</v>
      </c>
      <c r="F53">
        <v>13269</v>
      </c>
      <c r="G53">
        <v>3634</v>
      </c>
    </row>
    <row r="54" spans="1:7" x14ac:dyDescent="0.35">
      <c r="A54">
        <v>33000</v>
      </c>
      <c r="B54" t="s">
        <v>14</v>
      </c>
      <c r="C54">
        <v>42399</v>
      </c>
      <c r="D54">
        <v>725</v>
      </c>
      <c r="E54">
        <v>32872.199999999997</v>
      </c>
      <c r="F54">
        <v>27577</v>
      </c>
      <c r="G54">
        <v>-12683</v>
      </c>
    </row>
    <row r="55" spans="1:7" x14ac:dyDescent="0.35">
      <c r="A55">
        <v>33100</v>
      </c>
      <c r="B55" t="s">
        <v>14</v>
      </c>
      <c r="C55">
        <v>13823</v>
      </c>
      <c r="D55">
        <v>8009</v>
      </c>
      <c r="E55">
        <v>32872.199999999997</v>
      </c>
      <c r="F55">
        <v>5532</v>
      </c>
      <c r="G55">
        <v>-2597</v>
      </c>
    </row>
    <row r="56" spans="1:7" x14ac:dyDescent="0.35">
      <c r="A56">
        <v>33200</v>
      </c>
      <c r="B56" t="s">
        <v>14</v>
      </c>
      <c r="C56">
        <v>24494</v>
      </c>
      <c r="D56">
        <v>3823</v>
      </c>
      <c r="E56">
        <v>32872.199999999997</v>
      </c>
      <c r="F56">
        <v>4873</v>
      </c>
      <c r="G56">
        <v>-6617</v>
      </c>
    </row>
    <row r="57" spans="1:7" x14ac:dyDescent="0.35">
      <c r="A57">
        <v>33300</v>
      </c>
      <c r="B57" t="s">
        <v>14</v>
      </c>
      <c r="C57">
        <v>22530</v>
      </c>
      <c r="D57">
        <v>7586</v>
      </c>
      <c r="E57">
        <v>32872.199999999997</v>
      </c>
      <c r="F57">
        <v>2783</v>
      </c>
      <c r="G57">
        <v>-2486</v>
      </c>
    </row>
    <row r="58" spans="1:7" x14ac:dyDescent="0.35">
      <c r="A58">
        <v>33400</v>
      </c>
      <c r="B58" t="s">
        <v>14</v>
      </c>
      <c r="C58">
        <v>19904</v>
      </c>
      <c r="D58">
        <v>6297</v>
      </c>
      <c r="E58">
        <v>32872.199999999997</v>
      </c>
      <c r="F58">
        <v>1591</v>
      </c>
      <c r="G58">
        <v>-1579</v>
      </c>
    </row>
    <row r="59" spans="1:7" x14ac:dyDescent="0.35">
      <c r="A59">
        <v>33500</v>
      </c>
      <c r="B59" t="s">
        <v>14</v>
      </c>
      <c r="C59">
        <v>60791</v>
      </c>
      <c r="D59">
        <v>16574</v>
      </c>
      <c r="E59">
        <v>32872.199999999997</v>
      </c>
      <c r="F59">
        <v>3202</v>
      </c>
      <c r="G59">
        <v>-2318</v>
      </c>
    </row>
    <row r="60" spans="1:7" x14ac:dyDescent="0.35">
      <c r="A60">
        <v>33600</v>
      </c>
      <c r="B60" t="s">
        <v>14</v>
      </c>
      <c r="C60">
        <v>15204</v>
      </c>
      <c r="D60">
        <v>6908</v>
      </c>
      <c r="E60">
        <v>32872.199999999997</v>
      </c>
      <c r="F60">
        <v>775</v>
      </c>
      <c r="G60">
        <v>-216</v>
      </c>
    </row>
    <row r="61" spans="1:7" x14ac:dyDescent="0.35">
      <c r="A61">
        <v>33700</v>
      </c>
      <c r="B61" t="s">
        <v>14</v>
      </c>
      <c r="C61">
        <v>16531</v>
      </c>
      <c r="D61">
        <v>7370</v>
      </c>
      <c r="E61">
        <v>32872.199999999997</v>
      </c>
      <c r="F61">
        <v>428</v>
      </c>
      <c r="G61">
        <v>-70</v>
      </c>
    </row>
    <row r="62" spans="1:7" x14ac:dyDescent="0.35">
      <c r="A62">
        <v>33800</v>
      </c>
      <c r="B62" t="s">
        <v>14</v>
      </c>
      <c r="C62">
        <v>17266</v>
      </c>
      <c r="D62">
        <v>2732</v>
      </c>
      <c r="E62">
        <v>32872.199999999997</v>
      </c>
      <c r="F62">
        <v>321</v>
      </c>
      <c r="G62">
        <v>-164</v>
      </c>
    </row>
    <row r="63" spans="1:7" x14ac:dyDescent="0.35">
      <c r="A63">
        <v>33900</v>
      </c>
      <c r="B63" t="s">
        <v>14</v>
      </c>
      <c r="C63">
        <v>11665</v>
      </c>
      <c r="D63">
        <v>4392</v>
      </c>
      <c r="E63">
        <v>32872.199999999997</v>
      </c>
      <c r="F63">
        <v>119</v>
      </c>
      <c r="G63">
        <v>-28</v>
      </c>
    </row>
    <row r="64" spans="1:7" x14ac:dyDescent="0.35">
      <c r="A64">
        <v>34000</v>
      </c>
      <c r="B64" t="s">
        <v>14</v>
      </c>
      <c r="C64">
        <v>41507</v>
      </c>
      <c r="D64">
        <v>-1224</v>
      </c>
      <c r="E64">
        <v>32872.199999999997</v>
      </c>
      <c r="F64">
        <v>834</v>
      </c>
      <c r="G64">
        <v>-953</v>
      </c>
    </row>
    <row r="65" spans="1:7" x14ac:dyDescent="0.35">
      <c r="A65">
        <v>34100</v>
      </c>
      <c r="B65" t="s">
        <v>14</v>
      </c>
      <c r="C65">
        <v>7323</v>
      </c>
      <c r="D65">
        <v>-23</v>
      </c>
      <c r="E65">
        <v>32872.199999999997</v>
      </c>
      <c r="F65">
        <v>110</v>
      </c>
      <c r="G65">
        <v>-52</v>
      </c>
    </row>
    <row r="66" spans="1:7" x14ac:dyDescent="0.35">
      <c r="A66">
        <v>34200</v>
      </c>
      <c r="B66" t="s">
        <v>14</v>
      </c>
      <c r="C66">
        <v>8036</v>
      </c>
      <c r="D66">
        <v>-5824</v>
      </c>
      <c r="E66">
        <v>32872.199999999997</v>
      </c>
      <c r="F66">
        <v>69</v>
      </c>
      <c r="G66">
        <v>-13</v>
      </c>
    </row>
    <row r="67" spans="1:7" x14ac:dyDescent="0.35">
      <c r="A67">
        <v>34300</v>
      </c>
      <c r="B67" t="s">
        <v>14</v>
      </c>
      <c r="C67">
        <v>5616</v>
      </c>
      <c r="D67">
        <v>-3849</v>
      </c>
      <c r="E67">
        <v>32872.199999999997</v>
      </c>
      <c r="F67">
        <v>111</v>
      </c>
      <c r="G67">
        <v>-14</v>
      </c>
    </row>
    <row r="68" spans="1:7" x14ac:dyDescent="0.35">
      <c r="A68">
        <v>34400</v>
      </c>
      <c r="B68" t="s">
        <v>14</v>
      </c>
      <c r="C68">
        <v>4866</v>
      </c>
      <c r="D68">
        <v>-3129</v>
      </c>
      <c r="E68">
        <v>32872.199999999997</v>
      </c>
      <c r="F68">
        <v>48</v>
      </c>
      <c r="G68">
        <v>11</v>
      </c>
    </row>
    <row r="69" spans="1:7" x14ac:dyDescent="0.35">
      <c r="A69">
        <v>34500</v>
      </c>
      <c r="B69" t="s">
        <v>14</v>
      </c>
      <c r="C69">
        <v>25404</v>
      </c>
      <c r="D69">
        <v>-6392</v>
      </c>
      <c r="E69">
        <v>32872.199999999997</v>
      </c>
      <c r="F69">
        <v>611</v>
      </c>
      <c r="G69">
        <v>42</v>
      </c>
    </row>
    <row r="70" spans="1:7" x14ac:dyDescent="0.35">
      <c r="A70">
        <v>34600</v>
      </c>
      <c r="B70" t="s">
        <v>14</v>
      </c>
      <c r="C70">
        <v>2785</v>
      </c>
      <c r="D70">
        <v>-3774</v>
      </c>
      <c r="E70">
        <v>32872.199999999997</v>
      </c>
      <c r="F70">
        <v>20</v>
      </c>
      <c r="G70">
        <v>17</v>
      </c>
    </row>
    <row r="71" spans="1:7" x14ac:dyDescent="0.35">
      <c r="A71">
        <v>34700</v>
      </c>
      <c r="B71" t="s">
        <v>14</v>
      </c>
      <c r="C71">
        <v>2477</v>
      </c>
      <c r="D71">
        <v>-2292</v>
      </c>
      <c r="E71">
        <v>32872.199999999997</v>
      </c>
      <c r="F71">
        <v>1</v>
      </c>
      <c r="G71">
        <v>0</v>
      </c>
    </row>
    <row r="72" spans="1:7" x14ac:dyDescent="0.35">
      <c r="A72">
        <v>34800</v>
      </c>
      <c r="B72" t="s">
        <v>14</v>
      </c>
      <c r="C72">
        <v>2740</v>
      </c>
      <c r="D72">
        <v>-929</v>
      </c>
      <c r="E72">
        <v>32872.199999999997</v>
      </c>
      <c r="F72">
        <v>2</v>
      </c>
      <c r="G72">
        <v>1</v>
      </c>
    </row>
    <row r="73" spans="1:7" x14ac:dyDescent="0.35">
      <c r="A73">
        <v>34900</v>
      </c>
      <c r="B73" t="s">
        <v>14</v>
      </c>
      <c r="C73">
        <v>1619</v>
      </c>
      <c r="D73">
        <v>-235</v>
      </c>
      <c r="E73">
        <v>32872.199999999997</v>
      </c>
      <c r="F73">
        <v>3</v>
      </c>
      <c r="G73">
        <v>2</v>
      </c>
    </row>
    <row r="74" spans="1:7" x14ac:dyDescent="0.35">
      <c r="A74">
        <v>35000</v>
      </c>
      <c r="B74" t="s">
        <v>14</v>
      </c>
      <c r="C74">
        <v>38771</v>
      </c>
      <c r="D74">
        <v>3386</v>
      </c>
      <c r="E74">
        <v>32872.199999999997</v>
      </c>
      <c r="F74">
        <v>756</v>
      </c>
      <c r="G74">
        <v>-26</v>
      </c>
    </row>
    <row r="75" spans="1:7" x14ac:dyDescent="0.35">
      <c r="A75">
        <v>35100</v>
      </c>
      <c r="B75" t="s">
        <v>14</v>
      </c>
      <c r="C75">
        <v>1545</v>
      </c>
      <c r="D75">
        <v>-617</v>
      </c>
      <c r="E75">
        <v>32872.199999999997</v>
      </c>
      <c r="F75">
        <v>3</v>
      </c>
      <c r="G75">
        <v>0</v>
      </c>
    </row>
    <row r="76" spans="1:7" x14ac:dyDescent="0.35">
      <c r="A76">
        <v>35200</v>
      </c>
      <c r="B76" t="s">
        <v>14</v>
      </c>
      <c r="C76">
        <v>1208</v>
      </c>
      <c r="D76">
        <v>-1466</v>
      </c>
      <c r="E76">
        <v>32872.199999999997</v>
      </c>
      <c r="F76">
        <v>1</v>
      </c>
      <c r="G76">
        <v>0</v>
      </c>
    </row>
    <row r="77" spans="1:7" x14ac:dyDescent="0.35">
      <c r="A77">
        <v>35300</v>
      </c>
      <c r="B77" t="s">
        <v>14</v>
      </c>
      <c r="C77">
        <v>1347</v>
      </c>
      <c r="D77">
        <v>-842</v>
      </c>
      <c r="E77">
        <v>32872.199999999997</v>
      </c>
      <c r="F77">
        <v>3</v>
      </c>
      <c r="G77">
        <v>0</v>
      </c>
    </row>
    <row r="78" spans="1:7" x14ac:dyDescent="0.35">
      <c r="A78">
        <v>35400</v>
      </c>
      <c r="B78" t="s">
        <v>14</v>
      </c>
      <c r="C78">
        <v>959</v>
      </c>
      <c r="D78">
        <v>-290</v>
      </c>
      <c r="E78">
        <v>32872.199999999997</v>
      </c>
      <c r="F78">
        <v>2</v>
      </c>
      <c r="G78">
        <v>0</v>
      </c>
    </row>
    <row r="79" spans="1:7" x14ac:dyDescent="0.35">
      <c r="A79">
        <v>35500</v>
      </c>
      <c r="B79" t="s">
        <v>14</v>
      </c>
      <c r="C79">
        <v>18117</v>
      </c>
      <c r="D79">
        <v>-9189</v>
      </c>
      <c r="E79">
        <v>32872.199999999997</v>
      </c>
      <c r="F79">
        <v>20</v>
      </c>
      <c r="G79">
        <v>13</v>
      </c>
    </row>
    <row r="80" spans="1:7" x14ac:dyDescent="0.35">
      <c r="A80">
        <v>35600</v>
      </c>
      <c r="B80" t="s">
        <v>14</v>
      </c>
      <c r="C80">
        <v>1443</v>
      </c>
      <c r="D80">
        <v>-87</v>
      </c>
      <c r="E80">
        <v>32872.199999999997</v>
      </c>
      <c r="F80">
        <v>1</v>
      </c>
      <c r="G80">
        <v>0</v>
      </c>
    </row>
    <row r="81" spans="1:7" x14ac:dyDescent="0.35">
      <c r="A81">
        <v>35700</v>
      </c>
      <c r="B81" t="s">
        <v>14</v>
      </c>
      <c r="C81">
        <v>757</v>
      </c>
      <c r="D81">
        <v>-122</v>
      </c>
      <c r="E81">
        <v>32872.199999999997</v>
      </c>
      <c r="F81">
        <v>0</v>
      </c>
      <c r="G81">
        <v>0</v>
      </c>
    </row>
    <row r="82" spans="1:7" x14ac:dyDescent="0.35">
      <c r="A82">
        <v>35800</v>
      </c>
      <c r="B82" t="s">
        <v>14</v>
      </c>
      <c r="C82">
        <v>1495</v>
      </c>
      <c r="D82">
        <v>-175</v>
      </c>
      <c r="E82">
        <v>32872.199999999997</v>
      </c>
      <c r="F82">
        <v>0</v>
      </c>
      <c r="G82">
        <v>0</v>
      </c>
    </row>
    <row r="83" spans="1:7" x14ac:dyDescent="0.35">
      <c r="A83">
        <v>35900</v>
      </c>
      <c r="B83" t="s">
        <v>14</v>
      </c>
      <c r="C83">
        <v>1411</v>
      </c>
      <c r="D83">
        <v>63</v>
      </c>
      <c r="E83">
        <v>32872.199999999997</v>
      </c>
      <c r="F83">
        <v>0</v>
      </c>
      <c r="G83">
        <v>0</v>
      </c>
    </row>
    <row r="84" spans="1:7" x14ac:dyDescent="0.35">
      <c r="A84">
        <v>36000</v>
      </c>
      <c r="B84" t="s">
        <v>14</v>
      </c>
      <c r="C84">
        <v>21333</v>
      </c>
      <c r="D84">
        <v>-11033</v>
      </c>
      <c r="E84">
        <v>32872.199999999997</v>
      </c>
      <c r="F84">
        <v>46</v>
      </c>
      <c r="G84">
        <v>21</v>
      </c>
    </row>
    <row r="85" spans="1:7" x14ac:dyDescent="0.35">
      <c r="A85">
        <v>36100</v>
      </c>
      <c r="B85" t="s">
        <v>14</v>
      </c>
      <c r="C85">
        <v>427</v>
      </c>
      <c r="D85">
        <v>-16</v>
      </c>
      <c r="E85">
        <v>32872.199999999997</v>
      </c>
      <c r="F85">
        <v>0</v>
      </c>
      <c r="G85">
        <v>0</v>
      </c>
    </row>
    <row r="86" spans="1:7" x14ac:dyDescent="0.35">
      <c r="A86">
        <v>36200</v>
      </c>
      <c r="B86" t="s">
        <v>14</v>
      </c>
      <c r="C86">
        <v>166</v>
      </c>
      <c r="D86">
        <v>-54</v>
      </c>
      <c r="E86">
        <v>32872.199999999997</v>
      </c>
      <c r="F86">
        <v>0</v>
      </c>
      <c r="G86">
        <v>0</v>
      </c>
    </row>
    <row r="87" spans="1:7" x14ac:dyDescent="0.35">
      <c r="A87">
        <v>36300</v>
      </c>
      <c r="B87" t="s">
        <v>14</v>
      </c>
      <c r="C87">
        <v>162</v>
      </c>
      <c r="D87">
        <v>18</v>
      </c>
      <c r="E87">
        <v>32872.199999999997</v>
      </c>
      <c r="F87">
        <v>0</v>
      </c>
      <c r="G87">
        <v>0</v>
      </c>
    </row>
    <row r="88" spans="1:7" x14ac:dyDescent="0.35">
      <c r="A88">
        <v>36400</v>
      </c>
      <c r="B88" t="s">
        <v>14</v>
      </c>
      <c r="C88">
        <v>87</v>
      </c>
      <c r="D88">
        <v>-1</v>
      </c>
      <c r="E88">
        <v>32872.199999999997</v>
      </c>
      <c r="F88">
        <v>0</v>
      </c>
      <c r="G88">
        <v>0</v>
      </c>
    </row>
    <row r="89" spans="1:7" x14ac:dyDescent="0.35">
      <c r="A89">
        <v>36500</v>
      </c>
      <c r="B89" t="s">
        <v>14</v>
      </c>
      <c r="C89">
        <v>4645</v>
      </c>
      <c r="D89">
        <v>-3202</v>
      </c>
      <c r="E89">
        <v>32872.199999999997</v>
      </c>
      <c r="F89">
        <v>35</v>
      </c>
      <c r="G89">
        <v>26</v>
      </c>
    </row>
    <row r="90" spans="1:7" x14ac:dyDescent="0.35">
      <c r="A90">
        <v>36600</v>
      </c>
      <c r="B90" t="s">
        <v>14</v>
      </c>
      <c r="C90">
        <v>146</v>
      </c>
      <c r="D90">
        <v>-7</v>
      </c>
      <c r="E90">
        <v>32872.199999999997</v>
      </c>
      <c r="F90">
        <v>0</v>
      </c>
      <c r="G90">
        <v>0</v>
      </c>
    </row>
    <row r="91" spans="1:7" x14ac:dyDescent="0.35">
      <c r="A91">
        <v>36700</v>
      </c>
      <c r="B91" t="s">
        <v>14</v>
      </c>
      <c r="C91">
        <v>46</v>
      </c>
      <c r="D91">
        <v>-57</v>
      </c>
      <c r="E91">
        <v>32872.199999999997</v>
      </c>
      <c r="F91">
        <v>0</v>
      </c>
      <c r="G91">
        <v>0</v>
      </c>
    </row>
    <row r="92" spans="1:7" x14ac:dyDescent="0.35">
      <c r="A92">
        <v>36800</v>
      </c>
      <c r="B92" t="s">
        <v>14</v>
      </c>
      <c r="C92">
        <v>44</v>
      </c>
      <c r="D92">
        <v>10</v>
      </c>
      <c r="E92">
        <v>32872.199999999997</v>
      </c>
      <c r="F92">
        <v>0</v>
      </c>
      <c r="G92">
        <v>0</v>
      </c>
    </row>
    <row r="93" spans="1:7" x14ac:dyDescent="0.35">
      <c r="A93">
        <v>36900</v>
      </c>
      <c r="B93" t="s">
        <v>14</v>
      </c>
      <c r="C93">
        <v>41</v>
      </c>
      <c r="D93">
        <v>-7</v>
      </c>
      <c r="E93">
        <v>32872.199999999997</v>
      </c>
      <c r="F93">
        <v>0</v>
      </c>
      <c r="G93">
        <v>0</v>
      </c>
    </row>
    <row r="94" spans="1:7" x14ac:dyDescent="0.35">
      <c r="A94">
        <v>37000</v>
      </c>
      <c r="B94" t="s">
        <v>14</v>
      </c>
      <c r="C94">
        <v>4914</v>
      </c>
      <c r="D94">
        <v>-1944</v>
      </c>
      <c r="E94">
        <v>32872.199999999997</v>
      </c>
      <c r="F94">
        <v>9</v>
      </c>
      <c r="G94">
        <v>8</v>
      </c>
    </row>
    <row r="95" spans="1:7" x14ac:dyDescent="0.35">
      <c r="A95">
        <v>37100</v>
      </c>
      <c r="B95" t="s">
        <v>14</v>
      </c>
      <c r="C95">
        <v>1</v>
      </c>
      <c r="D95">
        <v>1</v>
      </c>
      <c r="E95">
        <v>32872.199999999997</v>
      </c>
      <c r="F95">
        <v>0</v>
      </c>
      <c r="G95">
        <v>0</v>
      </c>
    </row>
    <row r="96" spans="1:7" x14ac:dyDescent="0.35">
      <c r="A96">
        <v>37200</v>
      </c>
      <c r="B96" t="s">
        <v>14</v>
      </c>
      <c r="C96">
        <v>8</v>
      </c>
      <c r="D96">
        <v>8</v>
      </c>
      <c r="E96">
        <v>32872.199999999997</v>
      </c>
      <c r="F96">
        <v>0</v>
      </c>
      <c r="G96">
        <v>0</v>
      </c>
    </row>
    <row r="97" spans="1:7" x14ac:dyDescent="0.35">
      <c r="A97">
        <v>37300</v>
      </c>
      <c r="B97" t="s">
        <v>14</v>
      </c>
      <c r="C97">
        <v>0</v>
      </c>
      <c r="D97">
        <v>0</v>
      </c>
      <c r="E97">
        <v>32872.199999999997</v>
      </c>
      <c r="F97">
        <v>0</v>
      </c>
      <c r="G97">
        <v>0</v>
      </c>
    </row>
    <row r="98" spans="1:7" x14ac:dyDescent="0.35">
      <c r="A98">
        <v>37400</v>
      </c>
      <c r="B98" t="s">
        <v>14</v>
      </c>
      <c r="C98">
        <v>0</v>
      </c>
      <c r="D98">
        <v>0</v>
      </c>
      <c r="E98">
        <v>32872.199999999997</v>
      </c>
      <c r="F98">
        <v>0</v>
      </c>
      <c r="G98">
        <v>0</v>
      </c>
    </row>
    <row r="99" spans="1:7" x14ac:dyDescent="0.35">
      <c r="A99">
        <v>37500</v>
      </c>
      <c r="B99" t="s">
        <v>14</v>
      </c>
      <c r="C99">
        <v>2149</v>
      </c>
      <c r="D99">
        <v>-266</v>
      </c>
      <c r="E99">
        <v>32872.199999999997</v>
      </c>
      <c r="F99">
        <v>1</v>
      </c>
      <c r="G99">
        <v>0</v>
      </c>
    </row>
    <row r="100" spans="1:7" x14ac:dyDescent="0.35">
      <c r="A100">
        <v>37600</v>
      </c>
      <c r="B100" t="s">
        <v>14</v>
      </c>
      <c r="C100">
        <v>4</v>
      </c>
      <c r="D100">
        <v>1</v>
      </c>
      <c r="E100">
        <v>32872.199999999997</v>
      </c>
      <c r="F100">
        <v>0</v>
      </c>
      <c r="G100">
        <v>0</v>
      </c>
    </row>
    <row r="101" spans="1:7" x14ac:dyDescent="0.35">
      <c r="A101">
        <v>37700</v>
      </c>
      <c r="B101" t="s">
        <v>14</v>
      </c>
      <c r="C101">
        <v>22</v>
      </c>
      <c r="D101">
        <v>0</v>
      </c>
      <c r="E101">
        <v>32872.199999999997</v>
      </c>
      <c r="F101">
        <v>0</v>
      </c>
      <c r="G101">
        <v>0</v>
      </c>
    </row>
    <row r="102" spans="1:7" x14ac:dyDescent="0.35">
      <c r="A102">
        <v>37800</v>
      </c>
      <c r="B102" t="s">
        <v>14</v>
      </c>
      <c r="C102">
        <v>0</v>
      </c>
      <c r="D102">
        <v>0</v>
      </c>
      <c r="E102">
        <v>32872.199999999997</v>
      </c>
      <c r="F102">
        <v>0</v>
      </c>
      <c r="G102">
        <v>0</v>
      </c>
    </row>
    <row r="103" spans="1:7" x14ac:dyDescent="0.35">
      <c r="A103">
        <v>37900</v>
      </c>
      <c r="B103" t="s">
        <v>14</v>
      </c>
      <c r="C103">
        <v>69</v>
      </c>
      <c r="D103">
        <v>-3</v>
      </c>
      <c r="E103">
        <v>32872.199999999997</v>
      </c>
      <c r="F103">
        <v>0</v>
      </c>
      <c r="G103">
        <v>0</v>
      </c>
    </row>
    <row r="104" spans="1:7" x14ac:dyDescent="0.35">
      <c r="A104">
        <v>38000</v>
      </c>
      <c r="B104" t="s">
        <v>14</v>
      </c>
      <c r="C104">
        <v>3154</v>
      </c>
      <c r="D104">
        <v>-322</v>
      </c>
      <c r="E104">
        <v>32872.199999999997</v>
      </c>
      <c r="F104">
        <v>1</v>
      </c>
      <c r="G104">
        <v>0</v>
      </c>
    </row>
    <row r="105" spans="1:7" x14ac:dyDescent="0.35">
      <c r="A105">
        <v>38100</v>
      </c>
      <c r="B105" t="s">
        <v>14</v>
      </c>
      <c r="C105">
        <v>60</v>
      </c>
      <c r="D105">
        <v>-2</v>
      </c>
      <c r="E105">
        <v>32872.199999999997</v>
      </c>
      <c r="F105">
        <v>0</v>
      </c>
      <c r="G105">
        <v>0</v>
      </c>
    </row>
    <row r="106" spans="1:7" x14ac:dyDescent="0.35">
      <c r="A106">
        <v>38200</v>
      </c>
      <c r="B106" t="s">
        <v>14</v>
      </c>
      <c r="C106">
        <v>0</v>
      </c>
      <c r="D106">
        <v>0</v>
      </c>
      <c r="E106">
        <v>32872.199999999997</v>
      </c>
      <c r="F106">
        <v>0</v>
      </c>
      <c r="G106">
        <v>0</v>
      </c>
    </row>
    <row r="107" spans="1:7" x14ac:dyDescent="0.35">
      <c r="A107">
        <v>38300</v>
      </c>
      <c r="B107" t="s">
        <v>14</v>
      </c>
      <c r="C107">
        <v>0</v>
      </c>
      <c r="D107">
        <v>0</v>
      </c>
      <c r="E107">
        <v>32872.199999999997</v>
      </c>
      <c r="F107">
        <v>0</v>
      </c>
      <c r="G107">
        <v>0</v>
      </c>
    </row>
    <row r="108" spans="1:7" x14ac:dyDescent="0.35">
      <c r="A108">
        <v>38400</v>
      </c>
      <c r="B108" t="s">
        <v>14</v>
      </c>
      <c r="C108">
        <v>1</v>
      </c>
      <c r="D108">
        <v>1</v>
      </c>
      <c r="E108">
        <v>32872.199999999997</v>
      </c>
      <c r="F108">
        <v>0</v>
      </c>
      <c r="G108">
        <v>0</v>
      </c>
    </row>
    <row r="109" spans="1:7" x14ac:dyDescent="0.35">
      <c r="A109">
        <v>38500</v>
      </c>
      <c r="B109" t="s">
        <v>14</v>
      </c>
      <c r="C109">
        <v>2824</v>
      </c>
      <c r="D109">
        <v>-284</v>
      </c>
      <c r="E109">
        <v>32872.199999999997</v>
      </c>
      <c r="F109">
        <v>1</v>
      </c>
      <c r="G109">
        <v>0</v>
      </c>
    </row>
    <row r="110" spans="1:7" x14ac:dyDescent="0.35">
      <c r="A110">
        <v>38600</v>
      </c>
      <c r="B110" t="s">
        <v>14</v>
      </c>
      <c r="C110">
        <v>8</v>
      </c>
      <c r="D110">
        <v>7</v>
      </c>
      <c r="E110">
        <v>32872.199999999997</v>
      </c>
      <c r="F110">
        <v>0</v>
      </c>
      <c r="G110">
        <v>0</v>
      </c>
    </row>
    <row r="111" spans="1:7" x14ac:dyDescent="0.35">
      <c r="A111">
        <v>38700</v>
      </c>
      <c r="B111" t="s">
        <v>14</v>
      </c>
      <c r="C111">
        <v>0</v>
      </c>
      <c r="D111">
        <v>0</v>
      </c>
      <c r="E111">
        <v>32872.199999999997</v>
      </c>
      <c r="F111">
        <v>0</v>
      </c>
      <c r="G111">
        <v>0</v>
      </c>
    </row>
    <row r="112" spans="1:7" x14ac:dyDescent="0.35">
      <c r="A112">
        <v>38800</v>
      </c>
      <c r="B112" t="s">
        <v>14</v>
      </c>
      <c r="C112">
        <v>0</v>
      </c>
      <c r="D112">
        <v>0</v>
      </c>
      <c r="E112">
        <v>32872.199999999997</v>
      </c>
      <c r="F112">
        <v>0</v>
      </c>
      <c r="G112">
        <v>0</v>
      </c>
    </row>
    <row r="113" spans="1:7" x14ac:dyDescent="0.35">
      <c r="A113">
        <v>38900</v>
      </c>
      <c r="B113" t="s">
        <v>14</v>
      </c>
      <c r="C113">
        <v>2396</v>
      </c>
      <c r="D113">
        <v>-713</v>
      </c>
      <c r="E113">
        <v>32872.199999999997</v>
      </c>
      <c r="F113">
        <v>0</v>
      </c>
      <c r="G113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1B28F-227A-4851-814C-C0DF52C8C036}">
  <dimension ref="D2:I20"/>
  <sheetViews>
    <sheetView tabSelected="1" topLeftCell="A2" workbookViewId="0">
      <selection activeCell="D11" sqref="D11"/>
    </sheetView>
  </sheetViews>
  <sheetFormatPr defaultRowHeight="14.5" x14ac:dyDescent="0.35"/>
  <cols>
    <col min="6" max="6" width="12.54296875" bestFit="1" customWidth="1"/>
    <col min="8" max="8" width="12.54296875" bestFit="1" customWidth="1"/>
  </cols>
  <sheetData>
    <row r="2" spans="4:8" x14ac:dyDescent="0.35">
      <c r="D2" s="1"/>
      <c r="E2" s="11" t="s">
        <v>12</v>
      </c>
      <c r="F2" s="11"/>
      <c r="G2" s="12" t="s">
        <v>13</v>
      </c>
      <c r="H2" s="12"/>
    </row>
    <row r="3" spans="4:8" x14ac:dyDescent="0.35">
      <c r="D3" s="2" t="s">
        <v>9</v>
      </c>
      <c r="E3" s="5" t="s">
        <v>10</v>
      </c>
      <c r="F3" s="5" t="s">
        <v>11</v>
      </c>
      <c r="G3" s="6" t="s">
        <v>10</v>
      </c>
      <c r="H3" s="6" t="s">
        <v>11</v>
      </c>
    </row>
    <row r="4" spans="4:8" x14ac:dyDescent="0.35">
      <c r="D4" s="3" t="e">
        <f t="shared" ref="D4:D9" si="0">D5+100</f>
        <v>#REF!</v>
      </c>
      <c r="E4" s="3" t="e">
        <f>VLOOKUP(D4,data[],3,0)*25</f>
        <v>#REF!</v>
      </c>
      <c r="F4" s="3" t="e">
        <f>VLOOKUP(D4,data[],4,0)*25</f>
        <v>#REF!</v>
      </c>
      <c r="G4" s="3" t="e">
        <f>VLOOKUP(D4,data[],6,0)*25</f>
        <v>#REF!</v>
      </c>
      <c r="H4" s="3" t="e">
        <f>VLOOKUP(D4,data[],7,0)*25</f>
        <v>#REF!</v>
      </c>
    </row>
    <row r="5" spans="4:8" x14ac:dyDescent="0.35">
      <c r="D5" s="3" t="e">
        <f t="shared" si="0"/>
        <v>#REF!</v>
      </c>
      <c r="E5" s="3" t="e">
        <f>VLOOKUP(D5,data[],3,0)*25</f>
        <v>#REF!</v>
      </c>
      <c r="F5" s="3" t="e">
        <f>VLOOKUP(D5,data[],4,0)*25</f>
        <v>#REF!</v>
      </c>
      <c r="G5" s="3" t="e">
        <f>VLOOKUP(D5,data[],6,0)*25</f>
        <v>#REF!</v>
      </c>
      <c r="H5" s="3" t="e">
        <f>VLOOKUP(D5,data[],7,0)*25</f>
        <v>#REF!</v>
      </c>
    </row>
    <row r="6" spans="4:8" x14ac:dyDescent="0.35">
      <c r="D6" s="3" t="e">
        <f t="shared" si="0"/>
        <v>#REF!</v>
      </c>
      <c r="E6" s="3" t="e">
        <f>VLOOKUP(D6,data[],3,0)*25</f>
        <v>#REF!</v>
      </c>
      <c r="F6" s="3" t="e">
        <f>VLOOKUP(D6,data[],4,0)*25</f>
        <v>#REF!</v>
      </c>
      <c r="G6" s="3" t="e">
        <f>VLOOKUP(D6,data[],6,0)*25</f>
        <v>#REF!</v>
      </c>
      <c r="H6" s="3" t="e">
        <f>VLOOKUP(D6,data[],7,0)*25</f>
        <v>#REF!</v>
      </c>
    </row>
    <row r="7" spans="4:8" x14ac:dyDescent="0.35">
      <c r="D7" s="3" t="e">
        <f t="shared" si="0"/>
        <v>#REF!</v>
      </c>
      <c r="E7" s="3" t="e">
        <f>VLOOKUP(D7,data[],3,0)*25</f>
        <v>#REF!</v>
      </c>
      <c r="F7" s="3" t="e">
        <f>VLOOKUP(D7,data[],4,0)*25</f>
        <v>#REF!</v>
      </c>
      <c r="G7" s="3" t="e">
        <f>VLOOKUP(D7,data[],6,0)*25</f>
        <v>#REF!</v>
      </c>
      <c r="H7" s="3" t="e">
        <f>VLOOKUP(D7,data[],7,0)*25</f>
        <v>#REF!</v>
      </c>
    </row>
    <row r="8" spans="4:8" x14ac:dyDescent="0.35">
      <c r="D8" s="3" t="e">
        <f t="shared" si="0"/>
        <v>#REF!</v>
      </c>
      <c r="E8" s="3" t="e">
        <f>VLOOKUP(D8,data[],3,0)*25</f>
        <v>#REF!</v>
      </c>
      <c r="F8" s="3" t="e">
        <f>VLOOKUP(D8,data[],4,0)*25</f>
        <v>#REF!</v>
      </c>
      <c r="G8" s="3" t="e">
        <f>VLOOKUP(D8,data[],6,0)*25</f>
        <v>#REF!</v>
      </c>
      <c r="H8" s="3" t="e">
        <f>VLOOKUP(D8,data[],7,0)*25</f>
        <v>#REF!</v>
      </c>
    </row>
    <row r="9" spans="4:8" x14ac:dyDescent="0.35">
      <c r="D9" s="3" t="e">
        <f t="shared" si="0"/>
        <v>#REF!</v>
      </c>
      <c r="E9" s="3" t="e">
        <f>VLOOKUP(D9,data[],3,0)*25</f>
        <v>#REF!</v>
      </c>
      <c r="F9" s="3" t="e">
        <f>VLOOKUP(D9,data[],4,0)*25</f>
        <v>#REF!</v>
      </c>
      <c r="G9" s="3" t="e">
        <f>VLOOKUP(D9,data[],6,0)*25</f>
        <v>#REF!</v>
      </c>
      <c r="H9" s="3" t="e">
        <f>VLOOKUP(D9,data[],7,0)*25</f>
        <v>#REF!</v>
      </c>
    </row>
    <row r="10" spans="4:8" x14ac:dyDescent="0.35">
      <c r="D10" s="3" t="e">
        <f>D11+100</f>
        <v>#REF!</v>
      </c>
      <c r="E10" s="3" t="e">
        <f>VLOOKUP(D10,data[],3,0)*25</f>
        <v>#REF!</v>
      </c>
      <c r="F10" s="3" t="e">
        <f>VLOOKUP(D10,data[],4,0)*25</f>
        <v>#REF!</v>
      </c>
      <c r="G10" s="3" t="e">
        <f>VLOOKUP(D10,data[],6,0)*25</f>
        <v>#REF!</v>
      </c>
      <c r="H10" s="3" t="e">
        <f>VLOOKUP(D10,data[],7,0)*25</f>
        <v>#REF!</v>
      </c>
    </row>
    <row r="11" spans="4:8" x14ac:dyDescent="0.35">
      <c r="D11" s="4" t="e">
        <f>MROUND(Sheet2!#REF!,100)</f>
        <v>#REF!</v>
      </c>
      <c r="E11" s="3" t="e">
        <f>VLOOKUP(D11,data[],3,0)*25</f>
        <v>#REF!</v>
      </c>
      <c r="F11" s="3" t="e">
        <f>VLOOKUP(D11,data[],4,0)*25</f>
        <v>#REF!</v>
      </c>
      <c r="G11" s="3" t="e">
        <f>VLOOKUP(D11,data[],6,0)*25</f>
        <v>#REF!</v>
      </c>
      <c r="H11" s="3" t="e">
        <f>VLOOKUP(D11,data[],7,0)*25</f>
        <v>#REF!</v>
      </c>
    </row>
    <row r="12" spans="4:8" x14ac:dyDescent="0.35">
      <c r="D12" s="3" t="e">
        <f>D11-100</f>
        <v>#REF!</v>
      </c>
      <c r="E12" s="3" t="e">
        <f>VLOOKUP(D12,data[],3,0)*25</f>
        <v>#REF!</v>
      </c>
      <c r="F12" s="3" t="e">
        <f>VLOOKUP(D12,data[],4,0)*25</f>
        <v>#REF!</v>
      </c>
      <c r="G12" s="3" t="e">
        <f>VLOOKUP(D12,data[],6,0)*25</f>
        <v>#REF!</v>
      </c>
      <c r="H12" s="3" t="e">
        <f>VLOOKUP(D12,data[],7,0)*25</f>
        <v>#REF!</v>
      </c>
    </row>
    <row r="13" spans="4:8" x14ac:dyDescent="0.35">
      <c r="D13" s="3" t="e">
        <f t="shared" ref="D13:D18" si="1">D12-100</f>
        <v>#REF!</v>
      </c>
      <c r="E13" s="3" t="e">
        <f>VLOOKUP(D13,data[],3,0)*25</f>
        <v>#REF!</v>
      </c>
      <c r="F13" s="3" t="e">
        <f>VLOOKUP(D13,data[],4,0)*25</f>
        <v>#REF!</v>
      </c>
      <c r="G13" s="3" t="e">
        <f>VLOOKUP(D13,data[],6,0)*25</f>
        <v>#REF!</v>
      </c>
      <c r="H13" s="3" t="e">
        <f>VLOOKUP(D13,data[],7,0)*25</f>
        <v>#REF!</v>
      </c>
    </row>
    <row r="14" spans="4:8" x14ac:dyDescent="0.35">
      <c r="D14" s="3" t="e">
        <f t="shared" si="1"/>
        <v>#REF!</v>
      </c>
      <c r="E14" s="3" t="e">
        <f>VLOOKUP(D14,data[],3,0)*25</f>
        <v>#REF!</v>
      </c>
      <c r="F14" s="3" t="e">
        <f>VLOOKUP(D14,data[],4,0)*25</f>
        <v>#REF!</v>
      </c>
      <c r="G14" s="3" t="e">
        <f>VLOOKUP(D14,data[],6,0)*25</f>
        <v>#REF!</v>
      </c>
      <c r="H14" s="3" t="e">
        <f>VLOOKUP(D14,data[],7,0)*25</f>
        <v>#REF!</v>
      </c>
    </row>
    <row r="15" spans="4:8" x14ac:dyDescent="0.35">
      <c r="D15" s="3" t="e">
        <f t="shared" si="1"/>
        <v>#REF!</v>
      </c>
      <c r="E15" s="3" t="e">
        <f>VLOOKUP(D15,data[],3,0)*25</f>
        <v>#REF!</v>
      </c>
      <c r="F15" s="3" t="e">
        <f>VLOOKUP(D15,data[],4,0)*25</f>
        <v>#REF!</v>
      </c>
      <c r="G15" s="3" t="e">
        <f>VLOOKUP(D15,data[],6,0)*25</f>
        <v>#REF!</v>
      </c>
      <c r="H15" s="3" t="e">
        <f>VLOOKUP(D15,data[],7,0)*25</f>
        <v>#REF!</v>
      </c>
    </row>
    <row r="16" spans="4:8" x14ac:dyDescent="0.35">
      <c r="D16" s="3" t="e">
        <f t="shared" si="1"/>
        <v>#REF!</v>
      </c>
      <c r="E16" s="3" t="e">
        <f>VLOOKUP(D16,data[],3,0)*25</f>
        <v>#REF!</v>
      </c>
      <c r="F16" s="3" t="e">
        <f>VLOOKUP(D16,data[],4,0)*25</f>
        <v>#REF!</v>
      </c>
      <c r="G16" s="3" t="e">
        <f>VLOOKUP(D16,data[],6,0)*25</f>
        <v>#REF!</v>
      </c>
      <c r="H16" s="3" t="e">
        <f>VLOOKUP(D16,data[],7,0)*25</f>
        <v>#REF!</v>
      </c>
    </row>
    <row r="17" spans="4:9" x14ac:dyDescent="0.35">
      <c r="D17" s="3" t="e">
        <f t="shared" si="1"/>
        <v>#REF!</v>
      </c>
      <c r="E17" s="3" t="e">
        <f>VLOOKUP(D17,data[],3,0)*25</f>
        <v>#REF!</v>
      </c>
      <c r="F17" s="3" t="e">
        <f>VLOOKUP(D17,data[],4,0)*25</f>
        <v>#REF!</v>
      </c>
      <c r="G17" s="3" t="e">
        <f>VLOOKUP(D17,data[],6,0)*25</f>
        <v>#REF!</v>
      </c>
      <c r="H17" s="3" t="e">
        <f>VLOOKUP(D17,data[],7,0)*25</f>
        <v>#REF!</v>
      </c>
    </row>
    <row r="18" spans="4:9" x14ac:dyDescent="0.35">
      <c r="D18" s="3" t="e">
        <f t="shared" si="1"/>
        <v>#REF!</v>
      </c>
      <c r="E18" s="3" t="e">
        <f>VLOOKUP(D18,data[],3,0)*25</f>
        <v>#REF!</v>
      </c>
      <c r="F18" s="3" t="e">
        <f>VLOOKUP(D18,data[],4,0)*25</f>
        <v>#REF!</v>
      </c>
      <c r="G18" s="3" t="e">
        <f>VLOOKUP(D18,data[],6,0)*25</f>
        <v>#REF!</v>
      </c>
      <c r="H18" s="3" t="e">
        <f>VLOOKUP(D18,data[],7,0)*25</f>
        <v>#REF!</v>
      </c>
    </row>
    <row r="19" spans="4:9" x14ac:dyDescent="0.35">
      <c r="E19" s="7" t="e">
        <f>SUM(E4:E18)</f>
        <v>#REF!</v>
      </c>
      <c r="F19" s="8" t="e">
        <f>SUM(F4:F18)</f>
        <v>#REF!</v>
      </c>
      <c r="G19" s="7" t="e">
        <f t="shared" ref="G19:H19" si="2">SUM(G4:G18)</f>
        <v>#REF!</v>
      </c>
      <c r="H19" s="9" t="e">
        <f t="shared" si="2"/>
        <v>#REF!</v>
      </c>
    </row>
    <row r="20" spans="4:9" x14ac:dyDescent="0.35">
      <c r="F20" s="10">
        <f ca="1">NOW()</f>
        <v>44327.957421990737</v>
      </c>
      <c r="H20" s="7" t="e">
        <f>H19-F19</f>
        <v>#REF!</v>
      </c>
      <c r="I20" t="e">
        <f>Sheet2!#REF!</f>
        <v>#REF!</v>
      </c>
    </row>
  </sheetData>
  <mergeCells count="2">
    <mergeCell ref="E2:F2"/>
    <mergeCell ref="G2:H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c d 4 8 4 2 b - d a 7 9 - 4 3 4 3 - a 2 8 9 - 6 3 3 d d 1 1 f 1 c 7 6 "   x m l n s = " h t t p : / / s c h e m a s . m i c r o s o f t . c o m / D a t a M a s h u p " > A A A A A F w G A A B Q S w M E F A A C A A g A V L e r U v 6 M o K K n A A A A + A A A A B I A H A B D b 2 5 m a W c v U G F j a 2 F n Z S 5 4 b W w g o h g A K K A U A A A A A A A A A A A A A A A A A A A A A A A A A A A A h Y 9 B D o I w F E S v Q r q n L Y i B k E 9 Z u J X E h G j c N q V C I x R D i + V u L j y S V 5 B E U X c u Z / I m e f O 4 3 S G f u t a 7 y s G o X m c o w B R 5 U o u + U r r O 0 G h P f o J y B j s u z r y W 3 g x r k 0 5 G Z a i x 9 p I S 4 p z D b o X 7 o S Y h p Q E 5 F t t S N L L j v t L G c i 0 k + q y q / y v E 4 P C S Y S G O E 7 y O I 4 q j J A C y 1 F A o / U X C 2 R h T I D 8 l b M b W j o N k U v v 7 E s g S g b x f s C d Q S w M E F A A C A A g A V L e r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S 3 q 1 I k V 6 0 F U w M A A D Y G A A A T A B w A R m 9 y b X V s Y X M v U 2 V j d G l v b j E u b S C i G A A o o B Q A A A A A A A A A A A A A A A A A A A A A A A A A A A C V V F t z 2 j g Y f W c m / 0 H j v t h T Y z A Y c J p h d 4 x j l 5 T r A A n N M j w I W 2 A V W X I k E S C Z 7 G 9 f c S t J m 0 6 7 P B j 7 n O 9 y v s / H E i i S m F E w P P z b V x e 5 i 5 x I I E c x i B h b Y i R A H R A k T 0 9 1 3 a j / l V N A D q j f k K 1 4 h F R E s I k Q s f w V 5 4 j K M e P L m Q r X j e d J F 6 a o r o 3 g j C B b m 7 5 M f E a l C p m a + / x j U V t V O J R 6 L r 5 M j u A 0 h + m b I P U M X g O v t c Z Q w o P Q t 7 q + C E a t a x a t U t V U H 6 O Z d R Q g d C 2 R M h O f C o X 1 e m 1 R g T C N M b Q i l h Z g h g s s 2 + 0 j H y U Q 0 / y O i p D 4 W 2 z T G S P 1 h t d t d W / C 0 b 1 m g k k T w R h x U Z 9 8 0 L w o Q p n M B z R i M a Y L r a 4 t n n B m g h j N C Z R I R X + P a U O 6 W M E F U j G I 5 m + H J q J 7 + l Y g n v c W S q B i O u w J E w I L F a s I 9 L E S w d Y C d E f A L l r F K 6 C A q n M F N l X H A F 6 W E a S m a 2 F Z q J R r V r k K 9 F Z z 1 G m b g O A l A p 9 R t G Q G 8 B P O U l R w b a t o O U X H s e y y C 4 Z w D j k + p f X 6 g 0 L V V X y 5 a r t W q V h V s v z 9 v u u a 6 7 m 1 h l P 1 G p 7 j e 2 F Y b l Q v w 0 u 7 X C u 6 l c u a W 3 L / 3 X T c + 9 a N y H p r Z 1 n q j d A y e b i 7 c U P p e k 1 c G N y 3 Z o / t h 3 k L K 3 f A e W x / 7 T 1 8 C d q I 9 h s t 7 t x / D L 3 F 7 A H h s v N Y 7 b b S 8 T a z B + P H 5 D p J S t 9 4 + 6 u H C K z 9 E 6 d b 3 h w m Q d + H d y y 7 u 1 4 R d 3 B p N 0 r D W S i S N b 8 V w 9 q 2 R S s f o z R L Y V i q P H 1 G 2 P v W H M 1 H H Y p x L S w F t i A + X Q a s r k 2 n h n F w I U c R 4 7 H 4 b s L J E T i a 9 O i t I z j Z P R 6 Z D 5 p y 0 y P i U j l Q M r B 3 u a Z C 9 z d W q J b d x k L q u w w T D D O C p U T c 2 t 8 0 t l 0 m E + U S 3 T A B X R F y u g Y b y e E d J C s k r I B z x o 1 T r 2 C T Q R q r V j 4 j q 5 T a 5 0 4 H Z r A X e C D 1 d 6 W Z Q D v l m u B Z E 5 I r c / S 5 8 v a O Q p s M 8 + 3 1 w a m a H + y u / U B 7 + R + h h n l x F B t i o m Z V z Q f K t G e l Q 0 T U S b P D 9 H c G M g G C U Q L 0 y b n + V K V q d i n f g d t 8 q V i y N e P c 4 5 w f / G Y X b 9 W c J D 9 r L E P 0 h u 4 o I X e w + t z p Q p 0 E v R / w l W r D y V a 9 r v 2 b O e z E D 6 w f 8 x X 0 q x K K + q n K O 6 P 0 f z f K 6 6 E P W / / j Q f a q + z + r 7 v 9 C 9 Y t x O o L f C r z 6 D 1 B L A Q I t A B Q A A g A I A F S 3 q 1 L + j K C i p w A A A P g A A A A S A A A A A A A A A A A A A A A A A A A A A A B D b 2 5 m a W c v U G F j a 2 F n Z S 5 4 b W x Q S w E C L Q A U A A I A C A B U t 6 t S D 8 r p q 6 Q A A A D p A A A A E w A A A A A A A A A A A A A A A A D z A A A A W 0 N v b n R l b n R f V H l w Z X N d L n h t b F B L A Q I t A B Q A A g A I A F S 3 q 1 I k V 6 0 F U w M A A D Y G A A A T A A A A A A A A A A A A A A A A A O Q B A A B G b 3 J t d W x h c y 9 T Z W N 0 a W 9 u M S 5 t U E s F B g A A A A A D A A M A w g A A A I Q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o S A A A A A A A A W B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9 r a W V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x M i 0 z M V Q x N D o 0 M z o 1 M i 4 5 O D k 1 N z k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j b 2 9 r a W V z L 2 N v b 2 t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E i I C 8 + P E V u d H J 5 I F R 5 c G U 9 I k Z p b G x l Z E N v b X B s Z X R l U m V z d W x 0 V G 9 X b 3 J r c 2 h l Z X Q i I F Z h b H V l P S J s M S I g L z 4 8 R W 5 0 c n k g V H l w Z T 0 i U X V l c n l J R C I g V m F s d W U 9 I n N k Z T M x O G U 5 M C 0 3 M j U 5 L T R h N T g t O D g 1 Z i 0 5 M D Q 2 N z k 1 M T M y Y z M i I C 8 + P E V u d H J 5 I F R 5 c G U 9 I k Z p b G x M Y X N 0 V X B k Y X R l Z C I g V m F s d W U 9 I m Q y M D I x L T A 1 L T E x V D E 3 O j I 4 O j Q x L j c x O T g x M D d a I i A v P j x F b n R y e S B U e X B l P S J G a W x s Q 2 9 s d W 1 u V H l w Z X M i I F Z h b H V l P S J z Q U F B Q U F B Q U F B Q T 0 9 I i A v P j x F b n R y e S B U e X B l P S J G a W x s Q 2 9 s d W 1 u T m F t Z X M i I F Z h b H V l P S J z W y Z x d W 9 0 O 3 N 0 c m l r Z V B y a W N l J n F 1 b 3 Q 7 L C Z x d W 9 0 O 2 V 4 c G l y e U R h d G U m c X V v d D s s J n F 1 b 3 Q 7 Q 0 U u b 3 B l b k l u d G V y Z X N 0 J n F 1 b 3 Q 7 L C Z x d W 9 0 O 0 N F L m N o Y W 5 n Z W l u T 3 B l b k l u d G V y Z X N 0 J n F 1 b 3 Q 7 L C Z x d W 9 0 O 0 N F L n V u Z G V y b H l p b m d W Y W x 1 Z S Z x d W 9 0 O y w m c X V v d D t Q R S 5 v c G V u S W 5 0 Z X J l c 3 Q m c X V v d D s s J n F 1 b 3 Q 7 U E U u Y 2 h h b m d l a W 5 P c G V u S W 5 0 Z X J l c 3 Q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T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F e H B h b m R l Z C B D b 2 x 1 b W 4 x L n t z d H J p a 2 V Q c m l j Z S w w f S Z x d W 9 0 O y w m c X V v d D t T Z W N 0 a W 9 u M S 9 k Y X R h L 0 V 4 c G F u Z G V k I E N v b H V t b j E u e 2 V 4 c G l y e U R h d G U s M X 0 m c X V v d D s s J n F 1 b 3 Q 7 U 2 V j d G l v b j E v Z G F 0 Y S 9 F e H B h b m R l Z C B D R S 5 7 Q 0 U u b 3 B l b k l u d G V y Z X N 0 L D J 9 J n F 1 b 3 Q 7 L C Z x d W 9 0 O 1 N l Y 3 R p b 2 4 x L 2 R h d G E v R X h w Y W 5 k Z W Q g Q 0 U u e 0 N F L m N o Y W 5 n Z W l u T 3 B l b k l u d G V y Z X N 0 L D N 9 J n F 1 b 3 Q 7 L C Z x d W 9 0 O 1 N l Y 3 R p b 2 4 x L 2 R h d G E v R X h w Y W 5 k Z W Q g Q 0 U u e 0 N F L n V u Z G V y b H l p b m d W Y W x 1 Z S w 0 f S Z x d W 9 0 O y w m c X V v d D t T Z W N 0 a W 9 u M S 9 k Y X R h L 0 V 4 c G F u Z G V k I F B F L n t Q R S 5 v c G V u S W 5 0 Z X J l c 3 Q s N X 0 m c X V v d D s s J n F 1 b 3 Q 7 U 2 V j d G l v b j E v Z G F 0 Y S 9 F e H B h b m R l Z C B Q R S 5 7 U E U u Y 2 h h b m d l a W 5 P c G V u S W 5 0 Z X J l c 3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G F 0 Y S 9 F e H B h b m R l Z C B D b 2 x 1 b W 4 x L n t z d H J p a 2 V Q c m l j Z S w w f S Z x d W 9 0 O y w m c X V v d D t T Z W N 0 a W 9 u M S 9 k Y X R h L 0 V 4 c G F u Z G V k I E N v b H V t b j E u e 2 V 4 c G l y e U R h d G U s M X 0 m c X V v d D s s J n F 1 b 3 Q 7 U 2 V j d G l v b j E v Z G F 0 Y S 9 F e H B h b m R l Z C B D R S 5 7 Q 0 U u b 3 B l b k l u d G V y Z X N 0 L D J 9 J n F 1 b 3 Q 7 L C Z x d W 9 0 O 1 N l Y 3 R p b 2 4 x L 2 R h d G E v R X h w Y W 5 k Z W Q g Q 0 U u e 0 N F L m N o Y W 5 n Z W l u T 3 B l b k l u d G V y Z X N 0 L D N 9 J n F 1 b 3 Q 7 L C Z x d W 9 0 O 1 N l Y 3 R p b 2 4 x L 2 R h d G E v R X h w Y W 5 k Z W Q g Q 0 U u e 0 N F L n V u Z G V y b H l p b m d W Y W x 1 Z S w 0 f S Z x d W 9 0 O y w m c X V v d D t T Z W N 0 a W 9 u M S 9 k Y X R h L 0 V 4 c G F u Z G V k I F B F L n t Q R S 5 v c G V u S W 5 0 Z X J l c 3 Q s N X 0 m c X V v d D s s J n F 1 b 3 Q 7 U 2 V j d G l v b j E v Z G F 0 Y S 9 F e H B h b m R l Z C B Q R S 5 7 U E U u Y 2 h h b m d l a W 5 P c G V u S W 5 0 Z X J l c 3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y Z W N v c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R X h w Y W 5 k Z W Q l M j B D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R X h w Y W 5 k Z W Q l M j B Q R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v G P 0 6 s K 1 K S 6 T P g 5 y 0 K b X 1 A A A A A A I A A A A A A A N m A A D A A A A A E A A A A F / 3 v S A a W H 9 a z g o 5 o + N V o O 8 A A A A A B I A A A K A A A A A Q A A A A Y 4 j 2 L f P J e M C b k H y F V u g 0 m 1 A A A A A 1 0 j W 0 E J F Q s V + R 8 d W A Z S u M D s d Y 3 1 0 w D z f l d K g 0 h d 5 m G H s d 7 / M y l e F d 1 s n y y c w B o G c u u I x H o e k G N G H 5 3 p J 1 a a 4 d 5 y G m 1 s A d j k T j s 7 n W U B B J z h Q A A A D k F A i C G f u d x C w x C e + g y h 9 3 f v L s 5 g = = < / D a t a M a s h u p > 
</file>

<file path=customXml/itemProps1.xml><?xml version="1.0" encoding="utf-8"?>
<ds:datastoreItem xmlns:ds="http://schemas.openxmlformats.org/officeDocument/2006/customXml" ds:itemID="{5E05F5E8-D65F-4B39-8EC3-CDDD7A7E6D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Prabhat Kumar. Nayak</dc:creator>
  <cp:lastModifiedBy>Prabhat Kumar. Nayak</cp:lastModifiedBy>
  <dcterms:created xsi:type="dcterms:W3CDTF">2020-12-31T14:39:30Z</dcterms:created>
  <dcterms:modified xsi:type="dcterms:W3CDTF">2021-05-11T17:28:44Z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