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filterPrivacy="1" defaultThemeVersion="124226"/>
  <xr:revisionPtr revIDLastSave="0" documentId="13_ncr:1_{79C6894B-1C6B-4B9B-82B2-E9F99CCBA91B}" xr6:coauthVersionLast="46" xr6:coauthVersionMax="46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Standard Data Quality Framework" sheetId="3" r:id="rId1"/>
    <sheet name="DQA(NewCustomerList)" sheetId="4" r:id="rId2"/>
    <sheet name="DQA(Transactions)" sheetId="2" r:id="rId3"/>
    <sheet name="DQA(CustomerDemographics)" sheetId="5" r:id="rId4"/>
    <sheet name="DQA(CustomerAddress)" sheetId="6" r:id="rId5"/>
  </sheets>
  <calcPr calcId="191029"/>
</workbook>
</file>

<file path=xl/calcChain.xml><?xml version="1.0" encoding="utf-8"?>
<calcChain xmlns="http://schemas.openxmlformats.org/spreadsheetml/2006/main">
  <c r="H5" i="5" l="1"/>
  <c r="H8" i="5"/>
  <c r="H9" i="5"/>
  <c r="H13" i="5"/>
  <c r="H15" i="5"/>
  <c r="H9" i="4" l="1"/>
  <c r="H8" i="4"/>
  <c r="H7" i="4"/>
  <c r="H4" i="4"/>
  <c r="H4" i="2" l="1"/>
  <c r="H9" i="2"/>
  <c r="H7" i="2"/>
</calcChain>
</file>

<file path=xl/sharedStrings.xml><?xml version="1.0" encoding="utf-8"?>
<sst xmlns="http://schemas.openxmlformats.org/spreadsheetml/2006/main" count="571" uniqueCount="201">
  <si>
    <t>Transactions</t>
  </si>
  <si>
    <t>Attribute</t>
  </si>
  <si>
    <t>transaction_id</t>
  </si>
  <si>
    <t>product_id</t>
  </si>
  <si>
    <t>customer_id</t>
  </si>
  <si>
    <t>transaction_date</t>
  </si>
  <si>
    <t>online_order</t>
  </si>
  <si>
    <t>order_status</t>
  </si>
  <si>
    <t>brand</t>
  </si>
  <si>
    <t>product_line</t>
  </si>
  <si>
    <t>product_class</t>
  </si>
  <si>
    <t>product_size</t>
  </si>
  <si>
    <t>list_price</t>
  </si>
  <si>
    <t>standard_cost</t>
  </si>
  <si>
    <t>product_first_sold_date</t>
  </si>
  <si>
    <t>identify most sold products</t>
  </si>
  <si>
    <t>way of placing order</t>
  </si>
  <si>
    <t>whether the order is fulfilled</t>
  </si>
  <si>
    <t>more than one order is available (dealer)</t>
  </si>
  <si>
    <t>bike type (group of related products marketed under same category)</t>
  </si>
  <si>
    <t xml:space="preserve">at what measure this product be substituted by other products in its product line </t>
  </si>
  <si>
    <t>approved
cancelled</t>
  </si>
  <si>
    <t>(Advised by the Brand/ manufacturer) List price = Price of the product advertised in market
(= sales price) cost price = Price at which the product is actually sold after negotiations
MSRP = Maximum Retail Price</t>
  </si>
  <si>
    <t>Assumed cost of manufacturing before production (for budgeting purposes)
standard cost = material cost + labour cost + overhead
material cost = (Summ)raw material * market price
labour cost = wage per hour * hours worked
overhead = Fixed Salary + (Machine hours x Machine rate)</t>
  </si>
  <si>
    <t>first unit sold by retailer</t>
  </si>
  <si>
    <t>Type</t>
  </si>
  <si>
    <t>Nominal</t>
  </si>
  <si>
    <t>Assumption:
Doesn't bias the data. Ordinal</t>
  </si>
  <si>
    <t>YYYY-MM-DD;
Can bias the data.</t>
  </si>
  <si>
    <t>Convert it to Month only attribute;
Transformation makes it a nominal type.</t>
  </si>
  <si>
    <t>Transformation:
approved = 1,
not-approved = 0</t>
  </si>
  <si>
    <t>TRUE 
FALSE
" "</t>
  </si>
  <si>
    <t>* 6 brands available
* Solex is most sold brand (4253)
* 'Solex'
'Trek Bicycles'
'OHM Cycles'
'Norco Bicycles'
'Giant Bicycles'
'WeareA2B'
' '</t>
  </si>
  <si>
    <t>Ordinal</t>
  </si>
  <si>
    <t>Ratio</t>
  </si>
  <si>
    <t>~</t>
  </si>
  <si>
    <t>4
standard
road
mountain
Touring
nan</t>
  </si>
  <si>
    <t>3
medium
low
high
nan</t>
  </si>
  <si>
    <t>3
small
medium
large
nan</t>
  </si>
  <si>
    <t>Transformation:
Feature encoding
nan = 0
Giant = 1
Narco = 2
OHM = 3
Solex = 4
Trek = 5
WeareA2B = 6</t>
  </si>
  <si>
    <t>Feature Encoding
nan = 0
standard = 1
road = 2
mountain = 3
touring = 4</t>
  </si>
  <si>
    <t>Feature Encoding
nan = 0
low = 1
medium = 2
high = 3</t>
  </si>
  <si>
    <t>Feature Encoding
nan = 0
small = 1
medium = 2
large = 3</t>
  </si>
  <si>
    <t>Accuracy</t>
  </si>
  <si>
    <t>Completeness</t>
  </si>
  <si>
    <t>Consistency</t>
  </si>
  <si>
    <t>Currency</t>
  </si>
  <si>
    <t>Relevancy</t>
  </si>
  <si>
    <t>Validity</t>
  </si>
  <si>
    <t>Uniqueness</t>
  </si>
  <si>
    <t>Significance</t>
  </si>
  <si>
    <t>Specifications</t>
  </si>
  <si>
    <t>1 Year data 
(01-01-2017 to 30-12-2017)
MM-DD-YYYY</t>
  </si>
  <si>
    <t>No Duplicate Values at Primary key level</t>
  </si>
  <si>
    <t>Empty values Present</t>
  </si>
  <si>
    <t>Standard Data Quality Framework</t>
  </si>
  <si>
    <t>Dimension</t>
  </si>
  <si>
    <t>Definition</t>
  </si>
  <si>
    <t>Method</t>
  </si>
  <si>
    <t>Tool</t>
  </si>
  <si>
    <t>Correct values</t>
  </si>
  <si>
    <t>Up-to-date values</t>
  </si>
  <si>
    <t>Data Items with Value Meta data</t>
  </si>
  <si>
    <t>Allowability of values</t>
  </si>
  <si>
    <t>Duplicated records</t>
  </si>
  <si>
    <t>Insights</t>
  </si>
  <si>
    <t>Duplicate values at the level of primary key</t>
  </si>
  <si>
    <t>MS-Excel</t>
  </si>
  <si>
    <t>Select column --&gt; Conditional Formatting --&gt; Highlight Cells Rules ---&gt; Duplicate Values</t>
  </si>
  <si>
    <t>Select column --&gt; Find --&gt; " "</t>
  </si>
  <si>
    <t>NA</t>
  </si>
  <si>
    <t>Empty values Present (19640)</t>
  </si>
  <si>
    <t>% Empty Values</t>
  </si>
  <si>
    <t>Count(0) = 1378 (6.89% of 20,000 records)</t>
  </si>
  <si>
    <t>Completed</t>
  </si>
  <si>
    <t>Data fields with empty values</t>
  </si>
  <si>
    <t>Possible Operation/
Transformation</t>
  </si>
  <si>
    <t>Value is '0' for all corresponding records; but not vice versa (1378)</t>
  </si>
  <si>
    <t>Remarks</t>
  </si>
  <si>
    <t>Customer Demographics</t>
  </si>
  <si>
    <t>Customer Address</t>
  </si>
  <si>
    <t>New Customer List</t>
  </si>
  <si>
    <r>
      <t>Inaccurate; should contain dates-</t>
    </r>
    <r>
      <rPr>
        <b/>
        <sz val="11"/>
        <color theme="1"/>
        <rFont val="Calibri"/>
        <family val="2"/>
        <scheme val="minor"/>
      </rPr>
      <t xml:space="preserve">contains five digit number </t>
    </r>
  </si>
  <si>
    <t>*Inaccuracy due to empty data values</t>
  </si>
  <si>
    <t>Values free from contradiction</t>
  </si>
  <si>
    <t>1. Check datatypes against expected datatypes
2. Cross-check with other datasets for datatypes, meaning</t>
  </si>
  <si>
    <t>1. Check for empty fields</t>
  </si>
  <si>
    <t>1. Does fields contain what the attribute (heading) describes</t>
  </si>
  <si>
    <t>df.dtypes
(Pandas DataFrame property)</t>
  </si>
  <si>
    <t>Not required for this case</t>
  </si>
  <si>
    <t>Outlier</t>
  </si>
  <si>
    <t>Distribution</t>
  </si>
  <si>
    <t>Data Exploration Stage</t>
  </si>
  <si>
    <t>Datatype</t>
  </si>
  <si>
    <t>Expected/Tx Datatype</t>
  </si>
  <si>
    <t>int64</t>
  </si>
  <si>
    <t>datetime64 [ns]</t>
  </si>
  <si>
    <t>float64</t>
  </si>
  <si>
    <t>bool</t>
  </si>
  <si>
    <t>object</t>
  </si>
  <si>
    <t>Expected</t>
  </si>
  <si>
    <t>Transformation</t>
  </si>
  <si>
    <r>
      <t xml:space="preserve">Relevancy
</t>
    </r>
    <r>
      <rPr>
        <sz val="11"/>
        <color theme="0"/>
        <rFont val="Calibri"/>
        <family val="2"/>
        <scheme val="minor"/>
      </rPr>
      <t>High = 3 |Mod = 2 
Low = 1 | No = 0</t>
    </r>
  </si>
  <si>
    <t>2 
*Accessibility to online facility might lead certain customers to buy more</t>
  </si>
  <si>
    <t>1
*buyers of more expensive brand (athletic cyclists) might buy more frequently</t>
  </si>
  <si>
    <t>1
*buyers of more certain line product (athletic cyclists) might buy more frequently</t>
  </si>
  <si>
    <r>
      <t xml:space="preserve">Count(nan) = 197
(0.985 % of 20,000 records)
</t>
    </r>
    <r>
      <rPr>
        <b/>
        <sz val="10"/>
        <color theme="1"/>
        <rFont val="Calibri"/>
        <family val="2"/>
        <scheme val="minor"/>
      </rPr>
      <t>*since, empty records are less than 5%, all the records having empty values can be eliminated.
197 occurrences of empty values for 5/13 attributes against 1378 records of product_id = 0
(14.29%) is quite high number to ignore (for certain product)
As our goal is more specific towards selection of customers, direct elimination of records can be considered.</t>
    </r>
  </si>
  <si>
    <t>Data Quality Issues - Transactions</t>
  </si>
  <si>
    <t>Transformation:
True=1, False=0</t>
  </si>
  <si>
    <t>Transformation into bool</t>
  </si>
  <si>
    <t>Transaformation into int64</t>
  </si>
  <si>
    <t>float64 values present instead of datetime64 [ns]</t>
  </si>
  <si>
    <r>
      <t xml:space="preserve">Relevancy
</t>
    </r>
    <r>
      <rPr>
        <sz val="11"/>
        <color theme="0"/>
        <rFont val="Calibri"/>
        <family val="2"/>
        <scheme val="minor"/>
      </rPr>
      <t>High=3, Mod=2, 
Low=1, No=0</t>
    </r>
  </si>
  <si>
    <t>first_name</t>
  </si>
  <si>
    <t>last_name</t>
  </si>
  <si>
    <t>gender</t>
  </si>
  <si>
    <t>DOB</t>
  </si>
  <si>
    <t>job_title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</si>
  <si>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</si>
  <si>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</si>
  <si>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</si>
  <si>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</si>
  <si>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</si>
  <si>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</si>
  <si>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</si>
  <si>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</si>
  <si>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</si>
  <si>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</si>
  <si>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</si>
  <si>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Data Quality Issues - New Customer List</t>
  </si>
  <si>
    <t>past_3_years bike_related purchases</t>
  </si>
  <si>
    <t>job_industry category</t>
  </si>
  <si>
    <t>Professional Role</t>
  </si>
  <si>
    <t>Total no. of purchases in last 3 years</t>
  </si>
  <si>
    <t>Industry</t>
  </si>
  <si>
    <t>Whether the customer owns car?</t>
  </si>
  <si>
    <t>4 types of observed customer categories classified on the basis of wealth and asset management. 
1. Mass market
2. Mass Affluent
3. High Net Worth
4. Ultra High Net Worth</t>
  </si>
  <si>
    <t>3
'Mass Customer' 
'Affluent Customer' 
'High Net Worth'</t>
  </si>
  <si>
    <t>Feature Encoding
'Mass Customer' = 1 
'Affluent Customer' = 2 
'High Net Worth' = 3</t>
  </si>
  <si>
    <t>Whether the person is dead?</t>
  </si>
  <si>
    <t>Australia</t>
  </si>
  <si>
    <t>'QLD' 'NSW' 'VIC'</t>
  </si>
  <si>
    <t>Feature Encoding
'QLD' = 1 
'NSW' = 2 
'VIC' = 3</t>
  </si>
  <si>
    <t>Interval</t>
  </si>
  <si>
    <t>[1, 12]</t>
  </si>
  <si>
    <t>[1, 1000]</t>
  </si>
  <si>
    <t>[0.34, 1.718]</t>
  </si>
  <si>
    <t>N</t>
  </si>
  <si>
    <t>Yes, No</t>
  </si>
  <si>
    <t>1938 - 2002</t>
  </si>
  <si>
    <t>Transformation
No = 0
Yes = 1</t>
  </si>
  <si>
    <t>Eliminate Column</t>
  </si>
  <si>
    <r>
      <t>Tenure</t>
    </r>
    <r>
      <rPr>
        <sz val="11"/>
        <color theme="1"/>
        <rFont val="Calibri"/>
        <family val="2"/>
        <scheme val="minor"/>
      </rPr>
      <t xml:space="preserve"> refers to the number of months that a </t>
    </r>
    <r>
      <rPr>
        <b/>
        <sz val="11"/>
        <color theme="1"/>
        <rFont val="Calibri"/>
        <family val="2"/>
        <scheme val="minor"/>
      </rPr>
      <t>customer</t>
    </r>
    <r>
      <rPr>
        <sz val="11"/>
        <color theme="1"/>
        <rFont val="Calibri"/>
        <family val="2"/>
        <scheme val="minor"/>
      </rPr>
      <t xml:space="preserve"> has been subscribed for</t>
    </r>
  </si>
  <si>
    <t>Male, Female, U</t>
  </si>
  <si>
    <t>Feature Encoding
Male = 0
Female = 1
U = 2</t>
  </si>
  <si>
    <t>Unit unknown</t>
  </si>
  <si>
    <t>Rank pr. 1/Value</t>
  </si>
  <si>
    <t>datetime64[ns]</t>
  </si>
  <si>
    <t>float</t>
  </si>
  <si>
    <t>Transformation to int64</t>
  </si>
  <si>
    <t>9
'Manufacturing' 'Property' 'Financial Services' 'Entertainment' 'Retail'
 'IT' 'Telecommunications'
'Health'
 nan 
'Argiculture'</t>
  </si>
  <si>
    <t>9
'Manufacturing' = 1 'Property' 'Financial = 2 Services' 'Entertainment' = 3 
'Retail' = 4
 'IT' =5 'Telecommunications' = 6
'Health' = 7
 nan = 0
'Argiculture' = 8</t>
  </si>
  <si>
    <t>Transformation to bool</t>
  </si>
  <si>
    <t>past_3_years_bike_related_purchases</t>
  </si>
  <si>
    <t>job_industry_category</t>
  </si>
  <si>
    <t>default</t>
  </si>
  <si>
    <t>Same as New 
Customer List</t>
  </si>
  <si>
    <t>9
'Health' 
'Financial Services' 
'Property' 
'IT' 
nan 
'Retail' 
'Argiculture'
 'Manufacturing' 
'Telecommunications' 
'Entertainment'</t>
  </si>
  <si>
    <t>3
'Mass Customer'
 'Affluent Customer'
 'High Net Worth'</t>
  </si>
  <si>
    <t>2 [N, Y]</t>
  </si>
  <si>
    <t>2 [Yes, No]</t>
  </si>
  <si>
    <t>6
'F'
'Male' 
'Female' 
'U'
'Femal' 
'M'</t>
  </si>
  <si>
    <r>
      <t xml:space="preserve">Relevancy
</t>
    </r>
    <r>
      <rPr>
        <sz val="9"/>
        <color theme="0"/>
        <rFont val="Calibri"/>
        <family val="2"/>
        <scheme val="minor"/>
      </rPr>
      <t>High=3, Mod=2, 
Low=1, No=0</t>
    </r>
  </si>
  <si>
    <t>Feature Encoding
Male, M = 0
Female, F, Femal = 1
U = 2</t>
  </si>
  <si>
    <t>Noisy value</t>
  </si>
  <si>
    <t>No duplicate records found</t>
  </si>
  <si>
    <t>Inconsistent</t>
  </si>
  <si>
    <t>Includes entry (ID=34) with birth year 1843</t>
  </si>
  <si>
    <t>More than one input for same classification.</t>
  </si>
  <si>
    <t>Dirty Values</t>
  </si>
  <si>
    <t>No duplicate values are found.</t>
  </si>
  <si>
    <t>Data Quality Issues - Customer Demographic</t>
  </si>
  <si>
    <t>Data Quality Issues - Customer Address</t>
  </si>
  <si>
    <t>Same as New
 Customer List</t>
  </si>
  <si>
    <t>ordinal</t>
  </si>
  <si>
    <t>nominal</t>
  </si>
  <si>
    <t>ratio</t>
  </si>
  <si>
    <t>New South Wales' 
'QLD' 
'VIC' 
'NSW' 
'Victoria'</t>
  </si>
  <si>
    <t>New South Wales, NSW = 2
QLD = 1, 
VIC, Victoria = 3</t>
  </si>
  <si>
    <t>Austrailia</t>
  </si>
  <si>
    <t>2320, 3540 has same address</t>
  </si>
  <si>
    <t>Total Values</t>
  </si>
  <si>
    <t xml:space="preserve"> </t>
  </si>
  <si>
    <t>Not Required for this problem</t>
  </si>
  <si>
    <t>No duplicate records</t>
  </si>
  <si>
    <r>
      <t xml:space="preserve">Empty values Present
</t>
    </r>
    <r>
      <rPr>
        <b/>
        <sz val="11"/>
        <color rgb="FFFF0000"/>
        <rFont val="Calibri"/>
        <family val="2"/>
        <scheme val="minor"/>
      </rPr>
      <t>(197)</t>
    </r>
  </si>
  <si>
    <t>Reason</t>
  </si>
  <si>
    <t>Particular customer might purchase more in some months</t>
  </si>
  <si>
    <t>Remark</t>
  </si>
  <si>
    <t>Might</t>
  </si>
  <si>
    <t>1 Id is missing as Customer Demographic has 4000 records.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</si>
</sst>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indexed="8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sz val="10"/>
      <color theme="1"/>
      <name val="Arial Unicode MS"/>
      <family val="2"/>
    </font>
    <font>
      <b/>
      <sz val="11"/>
      <color rgb="FFFF000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1"/>
      <name val="Arial Unicode MS"/>
    </font>
    <font>
      <b/>
      <sz val="9"/>
      <color rgb="FFFF0000"/>
      <name val="Calibri"/>
      <family val="2"/>
      <scheme val="minor"/>
    </font>
    <font>
      <sz val="10"/>
      <color theme="1"/>
      <name val="Arial Unicode MS"/>
    </font>
    <font>
      <b/>
      <sz val="11"/>
      <color rgb="FF00B05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34998626667073579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14999847407452621"/>
      </left>
      <right/>
      <top style="thin">
        <color theme="1" tint="0.14999847407452621"/>
      </top>
      <bottom style="thin">
        <color theme="1" tint="0.14999847407452621"/>
      </bottom>
      <diagonal/>
    </border>
    <border>
      <left/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dotted">
        <color theme="1" tint="0.14999847407452621"/>
      </left>
      <right style="dotted">
        <color theme="1" tint="0.14999847407452621"/>
      </right>
      <top style="dotted">
        <color theme="1" tint="0.14999847407452621"/>
      </top>
      <bottom style="thin">
        <color theme="1" tint="0.14999847407452621"/>
      </bottom>
      <diagonal/>
    </border>
    <border>
      <left style="dotted">
        <color theme="1" tint="0.14999847407452621"/>
      </left>
      <right style="dotted">
        <color theme="1" tint="0.14999847407452621"/>
      </right>
      <top/>
      <bottom style="thin">
        <color theme="1" tint="0.14999847407452621"/>
      </bottom>
      <diagonal/>
    </border>
    <border>
      <left style="dotted">
        <color theme="1" tint="0.14999847407452621"/>
      </left>
      <right style="dotted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dotted">
        <color theme="1" tint="0.14999847407452621"/>
      </left>
      <right style="dotted">
        <color theme="1" tint="0.14999847407452621"/>
      </right>
      <top/>
      <bottom/>
      <diagonal/>
    </border>
    <border>
      <left style="dotted">
        <color theme="1" tint="0.14999847407452621"/>
      </left>
      <right style="dotted">
        <color theme="1" tint="0.14999847407452621"/>
      </right>
      <top style="thin">
        <color theme="1" tint="0.14999847407452621"/>
      </top>
      <bottom style="dotted">
        <color theme="1" tint="0.14999847407452621"/>
      </bottom>
      <diagonal/>
    </border>
    <border>
      <left style="dotted">
        <color theme="1" tint="0.14999847407452621"/>
      </left>
      <right style="dotted">
        <color theme="1" tint="0.14999847407452621"/>
      </right>
      <top style="thin">
        <color theme="1" tint="0.14999847407452621"/>
      </top>
      <bottom/>
      <diagonal/>
    </border>
    <border>
      <left style="medium">
        <color theme="1" tint="0.14999847407452621"/>
      </left>
      <right style="thin">
        <color theme="0"/>
      </right>
      <top style="thin">
        <color theme="0"/>
      </top>
      <bottom/>
      <diagonal/>
    </border>
    <border>
      <left style="medium">
        <color theme="1" tint="0.14999847407452621"/>
      </left>
      <right style="thin">
        <color theme="1" tint="0.14999847407452621"/>
      </right>
      <top style="thin">
        <color theme="1" tint="0.14999847407452621"/>
      </top>
      <bottom style="thin">
        <color theme="1" tint="0.14999847407452621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dotted">
        <color indexed="64"/>
      </left>
      <right style="dotted">
        <color indexed="64"/>
      </right>
      <top style="thin">
        <color theme="0"/>
      </top>
      <bottom/>
      <diagonal/>
    </border>
    <border>
      <left style="dotted">
        <color indexed="64"/>
      </left>
      <right style="dotted">
        <color indexed="64"/>
      </right>
      <top style="thin">
        <color theme="1" tint="0.14999847407452621"/>
      </top>
      <bottom style="thin">
        <color theme="1" tint="0.14999847407452621"/>
      </bottom>
      <diagonal/>
    </border>
    <border>
      <left style="dotted">
        <color indexed="64"/>
      </left>
      <right style="dotted">
        <color indexed="64"/>
      </right>
      <top style="hair">
        <color theme="0"/>
      </top>
      <bottom style="thin">
        <color theme="1" tint="0.14999847407452621"/>
      </bottom>
      <diagonal/>
    </border>
    <border>
      <left style="thin">
        <color theme="1" tint="0.14999847407452621"/>
      </left>
      <right style="thin">
        <color theme="1" tint="0.14999847407452621"/>
      </right>
      <top style="thin">
        <color theme="1" tint="0.14999847407452621"/>
      </top>
      <bottom/>
      <diagonal/>
    </border>
    <border>
      <left style="thin">
        <color theme="1" tint="0.14999847407452621"/>
      </left>
      <right style="thin">
        <color theme="1" tint="0.14999847407452621"/>
      </right>
      <top/>
      <bottom style="thin">
        <color theme="1" tint="0.14999847407452621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1" tint="0.14999847407452621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/>
      <top/>
      <bottom/>
      <diagonal/>
    </border>
    <border>
      <left/>
      <right/>
      <top style="thin">
        <color theme="1" tint="0.14999847407452621"/>
      </top>
      <bottom/>
      <diagonal/>
    </border>
  </borders>
  <cellStyleXfs count="3">
    <xf numFmtId="0" fontId="0" fillId="0" borderId="0"/>
    <xf numFmtId="0" fontId="3" fillId="0" borderId="0" applyNumberFormat="0" applyFill="0" applyBorder="0" applyProtection="0"/>
    <xf numFmtId="0" fontId="5" fillId="4" borderId="0" applyNumberFormat="0" applyBorder="0" applyAlignment="0" applyProtection="0"/>
  </cellStyleXfs>
  <cellXfs count="145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4" fillId="3" borderId="5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5" borderId="6" xfId="0" applyFill="1" applyBorder="1" applyAlignment="1">
      <alignment horizontal="center" vertical="center" wrapText="1"/>
    </xf>
    <xf numFmtId="0" fontId="6" fillId="5" borderId="6" xfId="0" applyNumberFormat="1" applyFont="1" applyFill="1" applyBorder="1" applyAlignment="1">
      <alignment horizontal="right" vertical="center" wrapText="1"/>
    </xf>
    <xf numFmtId="0" fontId="6" fillId="5" borderId="6" xfId="0" applyNumberFormat="1" applyFont="1" applyFill="1" applyBorder="1" applyAlignment="1">
      <alignment horizontal="right" vertical="center"/>
    </xf>
    <xf numFmtId="0" fontId="0" fillId="5" borderId="6" xfId="0" applyFill="1" applyBorder="1" applyAlignment="1">
      <alignment horizontal="left" vertical="center" wrapText="1"/>
    </xf>
    <xf numFmtId="0" fontId="4" fillId="5" borderId="6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left" vertical="center" wrapText="1"/>
    </xf>
    <xf numFmtId="0" fontId="4" fillId="5" borderId="8" xfId="0" applyFont="1" applyFill="1" applyBorder="1" applyAlignment="1">
      <alignment horizontal="left" vertical="center" wrapText="1"/>
    </xf>
    <xf numFmtId="0" fontId="4" fillId="5" borderId="9" xfId="0" applyFont="1" applyFill="1" applyBorder="1" applyAlignment="1">
      <alignment horizontal="left" vertical="center" wrapText="1"/>
    </xf>
    <xf numFmtId="0" fontId="0" fillId="5" borderId="9" xfId="0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center" vertical="center" wrapText="1"/>
    </xf>
    <xf numFmtId="0" fontId="6" fillId="5" borderId="12" xfId="0" applyNumberFormat="1" applyFont="1" applyFill="1" applyBorder="1" applyAlignment="1">
      <alignment horizontal="right" vertical="center"/>
    </xf>
    <xf numFmtId="0" fontId="6" fillId="5" borderId="9" xfId="0" applyNumberFormat="1" applyFont="1" applyFill="1" applyBorder="1" applyAlignment="1">
      <alignment horizontal="right" vertical="center"/>
    </xf>
    <xf numFmtId="0" fontId="0" fillId="0" borderId="5" xfId="0" applyBorder="1" applyAlignment="1">
      <alignment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6" borderId="4" xfId="0" applyFill="1" applyBorder="1" applyAlignment="1">
      <alignment horizontal="left" vertical="center" wrapText="1"/>
    </xf>
    <xf numFmtId="0" fontId="5" fillId="4" borderId="15" xfId="2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0" fillId="0" borderId="18" xfId="0" applyFont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0" fillId="7" borderId="18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2" fillId="8" borderId="4" xfId="0" applyFont="1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8" borderId="4" xfId="0" applyFill="1" applyBorder="1" applyAlignment="1">
      <alignment vertical="center" wrapText="1"/>
    </xf>
    <xf numFmtId="0" fontId="0" fillId="8" borderId="5" xfId="0" applyFill="1" applyBorder="1" applyAlignment="1">
      <alignment vertical="center" wrapText="1"/>
    </xf>
    <xf numFmtId="0" fontId="0" fillId="8" borderId="14" xfId="0" applyFill="1" applyBorder="1" applyAlignment="1">
      <alignment horizontal="center" vertical="center" wrapText="1"/>
    </xf>
    <xf numFmtId="0" fontId="0" fillId="8" borderId="5" xfId="0" applyFill="1" applyBorder="1" applyAlignment="1">
      <alignment horizontal="center" vertical="center" wrapText="1"/>
    </xf>
    <xf numFmtId="0" fontId="0" fillId="8" borderId="9" xfId="0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 wrapText="1"/>
    </xf>
    <xf numFmtId="0" fontId="0" fillId="8" borderId="5" xfId="0" applyFont="1" applyFill="1" applyBorder="1" applyAlignment="1">
      <alignment horizontal="center" vertical="center" wrapText="1"/>
    </xf>
    <xf numFmtId="0" fontId="0" fillId="8" borderId="18" xfId="0" applyFont="1" applyFill="1" applyBorder="1" applyAlignment="1">
      <alignment horizontal="center" vertical="center" wrapText="1"/>
    </xf>
    <xf numFmtId="0" fontId="0" fillId="8" borderId="6" xfId="0" applyFont="1" applyFill="1" applyBorder="1" applyAlignment="1">
      <alignment horizontal="center" vertical="center" wrapText="1"/>
    </xf>
    <xf numFmtId="0" fontId="0" fillId="8" borderId="4" xfId="0" applyFill="1" applyBorder="1" applyAlignment="1">
      <alignment horizontal="left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0" xfId="0" applyFill="1" applyAlignment="1">
      <alignment horizontal="left" vertical="center"/>
    </xf>
    <xf numFmtId="0" fontId="0" fillId="0" borderId="23" xfId="0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24" xfId="0" applyFont="1" applyBorder="1"/>
    <xf numFmtId="49" fontId="11" fillId="0" borderId="24" xfId="0" applyNumberFormat="1" applyFont="1" applyBorder="1" applyAlignment="1">
      <alignment wrapText="1"/>
    </xf>
    <xf numFmtId="49" fontId="11" fillId="0" borderId="24" xfId="0" applyNumberFormat="1" applyFont="1" applyBorder="1" applyAlignment="1"/>
    <xf numFmtId="49" fontId="2" fillId="0" borderId="24" xfId="0" applyNumberFormat="1" applyFont="1" applyBorder="1" applyAlignment="1"/>
    <xf numFmtId="0" fontId="0" fillId="0" borderId="0" xfId="0" applyAlignment="1">
      <alignment wrapText="1"/>
    </xf>
    <xf numFmtId="0" fontId="0" fillId="9" borderId="0" xfId="0" applyFill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10" borderId="0" xfId="0" applyFill="1"/>
    <xf numFmtId="0" fontId="15" fillId="0" borderId="0" xfId="0" applyFont="1" applyAlignment="1">
      <alignment horizontal="left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17" xfId="0" applyFont="1" applyFill="1" applyBorder="1" applyAlignment="1">
      <alignment horizontal="center" vertical="center" wrapText="1"/>
    </xf>
    <xf numFmtId="0" fontId="14" fillId="2" borderId="22" xfId="0" applyFont="1" applyFill="1" applyBorder="1" applyAlignment="1">
      <alignment horizontal="center" vertical="center" wrapText="1"/>
    </xf>
    <xf numFmtId="0" fontId="15" fillId="0" borderId="2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49" fontId="15" fillId="0" borderId="26" xfId="0" applyNumberFormat="1" applyFont="1" applyBorder="1"/>
    <xf numFmtId="0" fontId="15" fillId="0" borderId="0" xfId="0" applyFont="1"/>
    <xf numFmtId="0" fontId="17" fillId="0" borderId="0" xfId="0" quotePrefix="1" applyFont="1" applyAlignment="1">
      <alignment vertical="center"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vertical="center" wrapText="1"/>
    </xf>
    <xf numFmtId="0" fontId="18" fillId="0" borderId="0" xfId="0" applyFont="1"/>
    <xf numFmtId="0" fontId="0" fillId="0" borderId="0" xfId="0" applyAlignment="1">
      <alignment wrapText="1"/>
    </xf>
    <xf numFmtId="0" fontId="5" fillId="11" borderId="15" xfId="2" applyFill="1" applyBorder="1" applyAlignment="1">
      <alignment horizontal="center" vertical="center" wrapText="1"/>
    </xf>
    <xf numFmtId="49" fontId="0" fillId="0" borderId="26" xfId="0" applyNumberFormat="1" applyBorder="1"/>
    <xf numFmtId="0" fontId="0" fillId="0" borderId="0" xfId="0" applyAlignment="1">
      <alignment textRotation="45"/>
    </xf>
    <xf numFmtId="0" fontId="19" fillId="0" borderId="0" xfId="0" quotePrefix="1" applyFont="1" applyAlignment="1">
      <alignment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0" fillId="0" borderId="25" xfId="0" applyBorder="1" applyAlignment="1">
      <alignment wrapText="1"/>
    </xf>
    <xf numFmtId="0" fontId="0" fillId="0" borderId="28" xfId="0" applyBorder="1" applyAlignment="1">
      <alignment wrapText="1"/>
    </xf>
    <xf numFmtId="0" fontId="0" fillId="0" borderId="0" xfId="0" applyAlignment="1">
      <alignment wrapText="1"/>
    </xf>
    <xf numFmtId="0" fontId="7" fillId="5" borderId="6" xfId="0" applyFont="1" applyFill="1" applyBorder="1" applyAlignment="1">
      <alignment horizontal="left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/>
    </xf>
    <xf numFmtId="0" fontId="15" fillId="0" borderId="27" xfId="0" applyFont="1" applyBorder="1" applyAlignment="1">
      <alignment horizontal="center" vertical="center" textRotation="45" wrapText="1"/>
    </xf>
    <xf numFmtId="0" fontId="15" fillId="0" borderId="27" xfId="0" applyFont="1" applyBorder="1" applyAlignment="1">
      <alignment horizontal="center" vertical="center" textRotation="45"/>
    </xf>
    <xf numFmtId="0" fontId="15" fillId="0" borderId="28" xfId="0" applyFont="1" applyBorder="1" applyAlignment="1">
      <alignment wrapText="1"/>
    </xf>
    <xf numFmtId="0" fontId="15" fillId="0" borderId="0" xfId="0" applyFont="1" applyAlignment="1">
      <alignment wrapText="1"/>
    </xf>
    <xf numFmtId="0" fontId="0" fillId="0" borderId="27" xfId="0" applyBorder="1" applyAlignment="1">
      <alignment horizontal="center" vertical="top" textRotation="45" wrapText="1"/>
    </xf>
    <xf numFmtId="0" fontId="0" fillId="0" borderId="27" xfId="0" applyBorder="1" applyAlignment="1">
      <alignment horizontal="center" vertical="top" textRotation="45"/>
    </xf>
    <xf numFmtId="0" fontId="1" fillId="12" borderId="3" xfId="0" applyFont="1" applyFill="1" applyBorder="1" applyAlignment="1">
      <alignment horizontal="center" vertical="center" wrapText="1"/>
    </xf>
    <xf numFmtId="0" fontId="1" fillId="12" borderId="19" xfId="0" applyFont="1" applyFill="1" applyBorder="1" applyAlignment="1">
      <alignment horizontal="center" vertical="center" wrapText="1"/>
    </xf>
    <xf numFmtId="0" fontId="1" fillId="12" borderId="16" xfId="0" applyFont="1" applyFill="1" applyBorder="1" applyAlignment="1">
      <alignment horizontal="center" vertical="center" wrapText="1"/>
    </xf>
    <xf numFmtId="0" fontId="1" fillId="13" borderId="3" xfId="0" applyFont="1" applyFill="1" applyBorder="1" applyAlignment="1">
      <alignment horizontal="center" vertical="center" wrapText="1"/>
    </xf>
    <xf numFmtId="0" fontId="1" fillId="13" borderId="17" xfId="0" applyFont="1" applyFill="1" applyBorder="1" applyAlignment="1">
      <alignment horizontal="center" vertical="center" wrapText="1"/>
    </xf>
    <xf numFmtId="0" fontId="1" fillId="13" borderId="16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left" vertical="center"/>
    </xf>
    <xf numFmtId="0" fontId="20" fillId="0" borderId="4" xfId="0" applyFont="1" applyBorder="1" applyAlignment="1">
      <alignment horizontal="left" vertical="center"/>
    </xf>
    <xf numFmtId="0" fontId="14" fillId="14" borderId="2" xfId="0" applyFont="1" applyFill="1" applyBorder="1" applyAlignment="1">
      <alignment horizontal="center" vertical="center" wrapText="1"/>
    </xf>
  </cellXfs>
  <cellStyles count="3">
    <cellStyle name="Good" xfId="2" builtinId="26"/>
    <cellStyle name="Normal" xfId="0" builtinId="0"/>
    <cellStyle name="Normal 2" xfId="1" xr:uid="{00000000-0005-0000-0000-000002000000}"/>
  </cellStyles>
  <dxfs count="0"/>
  <tableStyles count="0" defaultTableStyle="TableStyleMedium2" defaultPivotStyle="PivotStyleMedium9"/>
  <colors>
    <mruColors>
      <color rgb="FF2965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opLeftCell="G1" zoomScale="90" zoomScaleNormal="90" workbookViewId="0">
      <selection activeCell="S5" sqref="S5"/>
    </sheetView>
  </sheetViews>
  <sheetFormatPr defaultColWidth="9.1796875" defaultRowHeight="14.5"/>
  <cols>
    <col min="1" max="6" width="9.1796875" style="3"/>
    <col min="7" max="7" width="9.1796875" style="7"/>
    <col min="8" max="9" width="9.1796875" style="3"/>
    <col min="10" max="10" width="9.1796875" style="1"/>
    <col min="11" max="11" width="12.453125" style="9" customWidth="1"/>
    <col min="12" max="14" width="12.453125" style="5" customWidth="1"/>
    <col min="15" max="16384" width="9.1796875" style="5"/>
  </cols>
  <sheetData>
    <row r="1" spans="1:14" ht="15" customHeight="1">
      <c r="A1" s="114" t="s">
        <v>55</v>
      </c>
      <c r="B1" s="114"/>
      <c r="C1" s="114"/>
      <c r="D1" s="114"/>
      <c r="E1" s="114"/>
      <c r="F1" s="114"/>
      <c r="G1" s="114"/>
      <c r="H1" s="114"/>
      <c r="I1" s="114"/>
      <c r="J1" s="114"/>
      <c r="K1" s="114" t="s">
        <v>0</v>
      </c>
      <c r="L1" s="119" t="s">
        <v>81</v>
      </c>
      <c r="M1" s="114" t="s">
        <v>79</v>
      </c>
      <c r="N1" s="114" t="s">
        <v>80</v>
      </c>
    </row>
    <row r="2" spans="1:14">
      <c r="A2" s="117" t="s">
        <v>56</v>
      </c>
      <c r="B2" s="117"/>
      <c r="C2" s="117" t="s">
        <v>57</v>
      </c>
      <c r="D2" s="117"/>
      <c r="E2" s="117" t="s">
        <v>65</v>
      </c>
      <c r="F2" s="117"/>
      <c r="G2" s="10" t="s">
        <v>59</v>
      </c>
      <c r="H2" s="117" t="s">
        <v>58</v>
      </c>
      <c r="I2" s="117"/>
      <c r="J2" s="117"/>
      <c r="K2" s="121"/>
      <c r="L2" s="119"/>
      <c r="M2" s="114"/>
      <c r="N2" s="114"/>
    </row>
    <row r="3" spans="1:14" ht="60" customHeight="1">
      <c r="A3" s="116" t="s">
        <v>43</v>
      </c>
      <c r="B3" s="116"/>
      <c r="C3" s="118" t="s">
        <v>60</v>
      </c>
      <c r="D3" s="118"/>
      <c r="E3" s="118" t="s">
        <v>87</v>
      </c>
      <c r="F3" s="118"/>
      <c r="H3" s="118"/>
      <c r="I3" s="118"/>
      <c r="J3" s="118"/>
      <c r="K3" s="43" t="s">
        <v>74</v>
      </c>
      <c r="L3" s="43" t="s">
        <v>74</v>
      </c>
      <c r="M3" s="43" t="s">
        <v>74</v>
      </c>
      <c r="N3" s="43" t="s">
        <v>74</v>
      </c>
    </row>
    <row r="4" spans="1:14" ht="30" customHeight="1">
      <c r="A4" s="116" t="s">
        <v>44</v>
      </c>
      <c r="B4" s="116"/>
      <c r="C4" s="118" t="s">
        <v>75</v>
      </c>
      <c r="D4" s="118"/>
      <c r="E4" s="118" t="s">
        <v>86</v>
      </c>
      <c r="F4" s="118"/>
      <c r="G4" s="7" t="s">
        <v>67</v>
      </c>
      <c r="H4" s="118" t="s">
        <v>69</v>
      </c>
      <c r="I4" s="118"/>
      <c r="J4" s="118"/>
      <c r="K4" s="43" t="s">
        <v>74</v>
      </c>
      <c r="L4" s="43" t="s">
        <v>74</v>
      </c>
      <c r="M4" s="43" t="s">
        <v>74</v>
      </c>
      <c r="N4" s="43" t="s">
        <v>74</v>
      </c>
    </row>
    <row r="5" spans="1:14" ht="106.5" customHeight="1">
      <c r="A5" s="116" t="s">
        <v>45</v>
      </c>
      <c r="B5" s="116"/>
      <c r="C5" s="118" t="s">
        <v>84</v>
      </c>
      <c r="D5" s="118"/>
      <c r="E5" s="118" t="s">
        <v>85</v>
      </c>
      <c r="F5" s="118"/>
      <c r="H5" s="118" t="s">
        <v>88</v>
      </c>
      <c r="I5" s="118"/>
      <c r="J5" s="118"/>
      <c r="K5" s="43" t="s">
        <v>74</v>
      </c>
      <c r="L5" s="43" t="s">
        <v>74</v>
      </c>
      <c r="M5" s="43" t="s">
        <v>74</v>
      </c>
      <c r="N5" s="43" t="s">
        <v>74</v>
      </c>
    </row>
    <row r="6" spans="1:14" ht="30" customHeight="1">
      <c r="A6" s="116" t="s">
        <v>46</v>
      </c>
      <c r="B6" s="116"/>
      <c r="C6" s="115" t="s">
        <v>61</v>
      </c>
      <c r="D6" s="115"/>
      <c r="E6" s="115"/>
      <c r="F6" s="115"/>
      <c r="H6" s="118"/>
      <c r="I6" s="118"/>
      <c r="J6" s="118"/>
      <c r="K6" s="108" t="s">
        <v>89</v>
      </c>
      <c r="L6" s="108" t="s">
        <v>89</v>
      </c>
      <c r="M6" s="108" t="s">
        <v>89</v>
      </c>
      <c r="N6" s="108" t="s">
        <v>89</v>
      </c>
    </row>
    <row r="7" spans="1:14" ht="30" customHeight="1">
      <c r="A7" s="116" t="s">
        <v>47</v>
      </c>
      <c r="B7" s="116"/>
      <c r="C7" s="115" t="s">
        <v>62</v>
      </c>
      <c r="D7" s="115"/>
      <c r="E7" s="115"/>
      <c r="F7" s="115"/>
      <c r="H7" s="118"/>
      <c r="I7" s="118"/>
      <c r="J7" s="118"/>
      <c r="K7" s="43" t="s">
        <v>74</v>
      </c>
      <c r="L7" s="43" t="s">
        <v>74</v>
      </c>
      <c r="M7" s="43" t="s">
        <v>74</v>
      </c>
      <c r="N7" s="43" t="s">
        <v>74</v>
      </c>
    </row>
    <row r="8" spans="1:14" ht="30" customHeight="1">
      <c r="A8" s="116" t="s">
        <v>48</v>
      </c>
      <c r="B8" s="116"/>
      <c r="C8" s="115" t="s">
        <v>63</v>
      </c>
      <c r="D8" s="115"/>
      <c r="E8" s="115"/>
      <c r="F8" s="115"/>
      <c r="H8" s="118"/>
      <c r="I8" s="118"/>
      <c r="J8" s="118"/>
      <c r="K8" s="43" t="s">
        <v>74</v>
      </c>
      <c r="L8" s="43" t="s">
        <v>74</v>
      </c>
      <c r="M8" s="43" t="s">
        <v>74</v>
      </c>
      <c r="N8" s="43" t="s">
        <v>74</v>
      </c>
    </row>
    <row r="9" spans="1:14" s="6" customFormat="1" ht="49.5" customHeight="1">
      <c r="A9" s="116" t="s">
        <v>49</v>
      </c>
      <c r="B9" s="116"/>
      <c r="C9" s="115" t="s">
        <v>64</v>
      </c>
      <c r="D9" s="115"/>
      <c r="E9" s="115" t="s">
        <v>66</v>
      </c>
      <c r="F9" s="115"/>
      <c r="G9" s="7" t="s">
        <v>67</v>
      </c>
      <c r="H9" s="118" t="s">
        <v>68</v>
      </c>
      <c r="I9" s="118"/>
      <c r="J9" s="118"/>
      <c r="K9" s="43" t="s">
        <v>74</v>
      </c>
      <c r="L9" s="43" t="s">
        <v>74</v>
      </c>
      <c r="M9" s="43" t="s">
        <v>74</v>
      </c>
      <c r="N9" s="43" t="s">
        <v>74</v>
      </c>
    </row>
    <row r="10" spans="1:14">
      <c r="H10" s="120" t="s">
        <v>191</v>
      </c>
      <c r="I10" s="120"/>
      <c r="J10" s="120"/>
      <c r="K10" s="112">
        <v>20000</v>
      </c>
      <c r="L10" s="113">
        <v>1000</v>
      </c>
      <c r="M10" s="113">
        <v>4000</v>
      </c>
      <c r="N10" s="113">
        <v>3999</v>
      </c>
    </row>
    <row r="11" spans="1:14">
      <c r="A11" s="116" t="s">
        <v>90</v>
      </c>
      <c r="B11" s="116"/>
      <c r="C11" s="116" t="s">
        <v>92</v>
      </c>
      <c r="D11" s="116"/>
    </row>
    <row r="12" spans="1:14" ht="15" customHeight="1">
      <c r="A12" s="116" t="s">
        <v>91</v>
      </c>
      <c r="B12" s="116"/>
      <c r="C12" s="116"/>
      <c r="D12" s="116"/>
    </row>
  </sheetData>
  <mergeCells count="41">
    <mergeCell ref="H10:J10"/>
    <mergeCell ref="A11:B11"/>
    <mergeCell ref="A12:B12"/>
    <mergeCell ref="C11:D12"/>
    <mergeCell ref="K1:K2"/>
    <mergeCell ref="E2:F2"/>
    <mergeCell ref="E3:F3"/>
    <mergeCell ref="E4:F4"/>
    <mergeCell ref="E5:F5"/>
    <mergeCell ref="L1:L2"/>
    <mergeCell ref="A5:B5"/>
    <mergeCell ref="A6:B6"/>
    <mergeCell ref="A7:B7"/>
    <mergeCell ref="H9:J9"/>
    <mergeCell ref="A1:J1"/>
    <mergeCell ref="E7:F7"/>
    <mergeCell ref="E8:F8"/>
    <mergeCell ref="E9:F9"/>
    <mergeCell ref="H2:J2"/>
    <mergeCell ref="H3:J3"/>
    <mergeCell ref="H4:J4"/>
    <mergeCell ref="H5:J5"/>
    <mergeCell ref="H6:J6"/>
    <mergeCell ref="H7:J7"/>
    <mergeCell ref="H8:J8"/>
    <mergeCell ref="M1:M2"/>
    <mergeCell ref="N1:N2"/>
    <mergeCell ref="E6:F6"/>
    <mergeCell ref="C9:D9"/>
    <mergeCell ref="A8:B8"/>
    <mergeCell ref="A9:B9"/>
    <mergeCell ref="A2:B2"/>
    <mergeCell ref="C2:D2"/>
    <mergeCell ref="C3:D3"/>
    <mergeCell ref="C4:D4"/>
    <mergeCell ref="C5:D5"/>
    <mergeCell ref="C6:D6"/>
    <mergeCell ref="C7:D7"/>
    <mergeCell ref="C8:D8"/>
    <mergeCell ref="A3:B3"/>
    <mergeCell ref="A4:B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1"/>
  <sheetViews>
    <sheetView zoomScale="80" zoomScaleNormal="80" workbookViewId="0">
      <pane xSplit="5" ySplit="1" topLeftCell="H12" activePane="bottomRight" state="frozen"/>
      <selection pane="topRight" activeCell="F1" sqref="F1"/>
      <selection pane="bottomLeft" activeCell="A2" sqref="A2"/>
      <selection pane="bottomRight" activeCell="Q18" sqref="Q18"/>
    </sheetView>
  </sheetViews>
  <sheetFormatPr defaultRowHeight="14.5"/>
  <cols>
    <col min="1" max="1" width="19.54296875" style="75" customWidth="1"/>
    <col min="2" max="2" width="16.453125" style="80" customWidth="1"/>
    <col min="3" max="4" width="16.453125" customWidth="1"/>
    <col min="5" max="5" width="21" customWidth="1"/>
    <col min="6" max="13" width="11.453125" customWidth="1"/>
    <col min="14" max="14" width="14.26953125" customWidth="1"/>
    <col min="15" max="15" width="11.453125" style="80" customWidth="1"/>
    <col min="16" max="16" width="11.453125" customWidth="1"/>
  </cols>
  <sheetData>
    <row r="1" spans="1:17" s="1" customFormat="1">
      <c r="A1" s="122" t="s">
        <v>129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</row>
    <row r="2" spans="1:17" s="11" customFormat="1" ht="54.75" customHeight="1">
      <c r="A2" s="12" t="s">
        <v>1</v>
      </c>
      <c r="B2" s="82" t="s">
        <v>50</v>
      </c>
      <c r="C2" s="12" t="s">
        <v>25</v>
      </c>
      <c r="D2" s="12" t="s">
        <v>51</v>
      </c>
      <c r="E2" s="14" t="s">
        <v>76</v>
      </c>
      <c r="F2" s="38" t="s">
        <v>43</v>
      </c>
      <c r="G2" s="14" t="s">
        <v>44</v>
      </c>
      <c r="H2" s="57" t="s">
        <v>72</v>
      </c>
      <c r="I2" s="45" t="s">
        <v>78</v>
      </c>
      <c r="J2" s="14" t="s">
        <v>45</v>
      </c>
      <c r="K2" s="52" t="s">
        <v>93</v>
      </c>
      <c r="L2" s="45" t="s">
        <v>94</v>
      </c>
      <c r="M2" s="74" t="s">
        <v>46</v>
      </c>
      <c r="N2" s="74" t="s">
        <v>112</v>
      </c>
      <c r="O2" s="88" t="s">
        <v>48</v>
      </c>
      <c r="P2" s="73" t="s">
        <v>49</v>
      </c>
      <c r="Q2" s="72"/>
    </row>
    <row r="3" spans="1:17">
      <c r="A3" s="76" t="s">
        <v>113</v>
      </c>
      <c r="B3" s="80" t="s">
        <v>35</v>
      </c>
      <c r="C3" t="s">
        <v>26</v>
      </c>
      <c r="F3" t="s">
        <v>70</v>
      </c>
      <c r="G3" t="s">
        <v>70</v>
      </c>
      <c r="J3" t="s">
        <v>70</v>
      </c>
      <c r="K3" t="s">
        <v>99</v>
      </c>
      <c r="M3" s="42"/>
      <c r="N3">
        <v>2</v>
      </c>
      <c r="O3" s="80" t="s">
        <v>70</v>
      </c>
      <c r="P3" s="124" t="s">
        <v>175</v>
      </c>
    </row>
    <row r="4" spans="1:17">
      <c r="A4" s="76" t="s">
        <v>114</v>
      </c>
      <c r="B4" s="80" t="s">
        <v>35</v>
      </c>
      <c r="C4" t="s">
        <v>26</v>
      </c>
      <c r="F4" t="s">
        <v>70</v>
      </c>
      <c r="G4">
        <v>29</v>
      </c>
      <c r="H4">
        <f>G4/10</f>
        <v>2.9</v>
      </c>
      <c r="J4" t="s">
        <v>70</v>
      </c>
      <c r="K4" t="s">
        <v>99</v>
      </c>
      <c r="M4" s="42"/>
      <c r="N4">
        <v>2</v>
      </c>
      <c r="O4" s="80" t="s">
        <v>70</v>
      </c>
      <c r="P4" s="125"/>
    </row>
    <row r="5" spans="1:17" ht="58">
      <c r="A5" s="76" t="s">
        <v>115</v>
      </c>
      <c r="B5" s="80" t="s">
        <v>35</v>
      </c>
      <c r="C5" t="s">
        <v>26</v>
      </c>
      <c r="D5" t="s">
        <v>153</v>
      </c>
      <c r="E5" s="80" t="s">
        <v>154</v>
      </c>
      <c r="F5" t="s">
        <v>70</v>
      </c>
      <c r="G5" t="s">
        <v>70</v>
      </c>
      <c r="J5" t="s">
        <v>70</v>
      </c>
      <c r="K5" t="s">
        <v>99</v>
      </c>
      <c r="M5" s="42"/>
      <c r="N5">
        <v>0</v>
      </c>
      <c r="O5" s="80" t="s">
        <v>159</v>
      </c>
      <c r="P5" s="125"/>
    </row>
    <row r="6" spans="1:17" ht="43.5">
      <c r="A6" s="77" t="s">
        <v>130</v>
      </c>
      <c r="B6" s="80" t="s">
        <v>133</v>
      </c>
      <c r="C6" t="s">
        <v>34</v>
      </c>
      <c r="F6" t="s">
        <v>70</v>
      </c>
      <c r="G6" t="s">
        <v>70</v>
      </c>
      <c r="J6" t="s">
        <v>70</v>
      </c>
      <c r="K6" t="s">
        <v>95</v>
      </c>
      <c r="M6" s="42"/>
      <c r="N6">
        <v>3</v>
      </c>
      <c r="O6" s="80" t="s">
        <v>70</v>
      </c>
    </row>
    <row r="7" spans="1:17">
      <c r="A7" s="78" t="s">
        <v>116</v>
      </c>
      <c r="B7" s="80" t="s">
        <v>35</v>
      </c>
      <c r="C7" t="s">
        <v>33</v>
      </c>
      <c r="D7" t="s">
        <v>149</v>
      </c>
      <c r="F7" t="s">
        <v>70</v>
      </c>
      <c r="G7">
        <v>17</v>
      </c>
      <c r="H7">
        <f>G7/10</f>
        <v>1.7</v>
      </c>
      <c r="J7" t="s">
        <v>70</v>
      </c>
      <c r="K7" t="s">
        <v>157</v>
      </c>
      <c r="M7" s="42"/>
      <c r="N7">
        <v>1</v>
      </c>
      <c r="O7" s="80" t="s">
        <v>70</v>
      </c>
    </row>
    <row r="8" spans="1:17">
      <c r="A8" s="78" t="s">
        <v>117</v>
      </c>
      <c r="B8" s="80" t="s">
        <v>132</v>
      </c>
      <c r="C8" t="s">
        <v>26</v>
      </c>
      <c r="E8" s="86" t="s">
        <v>151</v>
      </c>
      <c r="F8" t="s">
        <v>70</v>
      </c>
      <c r="G8">
        <v>106</v>
      </c>
      <c r="H8">
        <f>G8/10</f>
        <v>10.6</v>
      </c>
      <c r="J8" t="s">
        <v>70</v>
      </c>
      <c r="K8" t="s">
        <v>99</v>
      </c>
      <c r="M8" s="42"/>
      <c r="N8">
        <v>1</v>
      </c>
      <c r="O8" s="80" t="s">
        <v>70</v>
      </c>
    </row>
    <row r="9" spans="1:17" ht="204.75" customHeight="1">
      <c r="A9" s="77" t="s">
        <v>131</v>
      </c>
      <c r="B9" s="80" t="s">
        <v>134</v>
      </c>
      <c r="C9" t="s">
        <v>26</v>
      </c>
      <c r="D9" s="85" t="s">
        <v>160</v>
      </c>
      <c r="E9" s="85" t="s">
        <v>161</v>
      </c>
      <c r="F9" t="s">
        <v>70</v>
      </c>
      <c r="G9">
        <v>165</v>
      </c>
      <c r="H9">
        <f>G9/10</f>
        <v>16.5</v>
      </c>
      <c r="J9" t="s">
        <v>70</v>
      </c>
      <c r="K9" t="s">
        <v>99</v>
      </c>
      <c r="M9" s="42"/>
      <c r="N9">
        <v>1</v>
      </c>
      <c r="O9" s="80" t="s">
        <v>159</v>
      </c>
    </row>
    <row r="10" spans="1:17" ht="234" customHeight="1">
      <c r="A10" s="78" t="s">
        <v>118</v>
      </c>
      <c r="B10" s="81" t="s">
        <v>136</v>
      </c>
      <c r="C10" t="s">
        <v>33</v>
      </c>
      <c r="D10" s="80" t="s">
        <v>137</v>
      </c>
      <c r="E10" s="80" t="s">
        <v>138</v>
      </c>
      <c r="F10" t="s">
        <v>70</v>
      </c>
      <c r="G10" t="s">
        <v>70</v>
      </c>
      <c r="J10" t="s">
        <v>70</v>
      </c>
      <c r="K10" t="s">
        <v>99</v>
      </c>
      <c r="M10" s="42"/>
      <c r="N10">
        <v>2</v>
      </c>
      <c r="O10" s="80" t="s">
        <v>159</v>
      </c>
    </row>
    <row r="11" spans="1:17" ht="138.75" customHeight="1">
      <c r="A11" s="78"/>
      <c r="B11" s="81" t="s">
        <v>136</v>
      </c>
      <c r="C11" t="s">
        <v>33</v>
      </c>
      <c r="D11" s="80" t="s">
        <v>137</v>
      </c>
      <c r="E11" s="80" t="s">
        <v>138</v>
      </c>
      <c r="M11" s="42"/>
      <c r="O11" s="80" t="s">
        <v>159</v>
      </c>
    </row>
    <row r="12" spans="1:17" ht="51" customHeight="1">
      <c r="A12" s="78" t="s">
        <v>119</v>
      </c>
      <c r="B12" s="80" t="s">
        <v>139</v>
      </c>
      <c r="C12" t="s">
        <v>26</v>
      </c>
      <c r="D12" t="s">
        <v>147</v>
      </c>
      <c r="E12" s="86" t="s">
        <v>151</v>
      </c>
      <c r="F12" t="s">
        <v>70</v>
      </c>
      <c r="G12" t="s">
        <v>70</v>
      </c>
      <c r="J12" t="s">
        <v>70</v>
      </c>
      <c r="K12" t="s">
        <v>99</v>
      </c>
      <c r="L12" t="s">
        <v>98</v>
      </c>
      <c r="M12" s="42"/>
      <c r="N12" s="89">
        <v>0</v>
      </c>
      <c r="O12" s="80" t="s">
        <v>151</v>
      </c>
    </row>
    <row r="13" spans="1:17" ht="43.5">
      <c r="A13" s="78" t="s">
        <v>120</v>
      </c>
      <c r="B13" s="80" t="s">
        <v>135</v>
      </c>
      <c r="C13" t="s">
        <v>26</v>
      </c>
      <c r="D13" t="s">
        <v>148</v>
      </c>
      <c r="E13" s="80" t="s">
        <v>150</v>
      </c>
      <c r="F13" t="s">
        <v>70</v>
      </c>
      <c r="G13" t="s">
        <v>70</v>
      </c>
      <c r="J13" t="s">
        <v>70</v>
      </c>
      <c r="K13" t="s">
        <v>99</v>
      </c>
      <c r="L13" t="s">
        <v>98</v>
      </c>
      <c r="M13" s="42"/>
      <c r="N13">
        <v>2</v>
      </c>
      <c r="O13" s="80" t="s">
        <v>162</v>
      </c>
    </row>
    <row r="14" spans="1:17" ht="87">
      <c r="A14" s="78" t="s">
        <v>121</v>
      </c>
      <c r="B14" s="83" t="s">
        <v>152</v>
      </c>
      <c r="C14" t="s">
        <v>34</v>
      </c>
      <c r="F14" t="s">
        <v>70</v>
      </c>
      <c r="G14" t="s">
        <v>70</v>
      </c>
      <c r="J14" t="s">
        <v>70</v>
      </c>
      <c r="K14" t="s">
        <v>95</v>
      </c>
      <c r="M14" s="42"/>
      <c r="N14">
        <v>3</v>
      </c>
    </row>
    <row r="15" spans="1:17">
      <c r="A15" s="78" t="s">
        <v>122</v>
      </c>
      <c r="B15" s="80">
        <v>4</v>
      </c>
      <c r="C15" t="s">
        <v>26</v>
      </c>
      <c r="E15" s="87" t="s">
        <v>151</v>
      </c>
      <c r="F15" t="s">
        <v>70</v>
      </c>
      <c r="G15" t="s">
        <v>70</v>
      </c>
      <c r="J15" t="s">
        <v>70</v>
      </c>
      <c r="K15" t="s">
        <v>99</v>
      </c>
      <c r="M15" s="42"/>
      <c r="N15">
        <v>2</v>
      </c>
    </row>
    <row r="16" spans="1:17">
      <c r="A16" s="78" t="s">
        <v>123</v>
      </c>
      <c r="B16" s="80" t="s">
        <v>35</v>
      </c>
      <c r="C16" t="s">
        <v>26</v>
      </c>
      <c r="F16" t="s">
        <v>70</v>
      </c>
      <c r="G16" t="s">
        <v>70</v>
      </c>
      <c r="J16" t="s">
        <v>70</v>
      </c>
      <c r="K16" t="s">
        <v>95</v>
      </c>
      <c r="M16" s="42"/>
      <c r="N16">
        <v>2</v>
      </c>
    </row>
    <row r="17" spans="1:15" ht="58">
      <c r="A17" s="78" t="s">
        <v>124</v>
      </c>
      <c r="B17" s="80" t="s">
        <v>35</v>
      </c>
      <c r="C17" t="s">
        <v>26</v>
      </c>
      <c r="D17" s="84" t="s">
        <v>141</v>
      </c>
      <c r="E17" s="80" t="s">
        <v>142</v>
      </c>
      <c r="F17" t="s">
        <v>70</v>
      </c>
      <c r="G17" t="s">
        <v>70</v>
      </c>
      <c r="J17" t="s">
        <v>70</v>
      </c>
      <c r="K17" t="s">
        <v>99</v>
      </c>
      <c r="M17" s="42"/>
      <c r="N17">
        <v>2</v>
      </c>
      <c r="O17" s="80" t="s">
        <v>159</v>
      </c>
    </row>
    <row r="18" spans="1:15">
      <c r="A18" s="78" t="s">
        <v>125</v>
      </c>
      <c r="B18" s="80" t="s">
        <v>35</v>
      </c>
      <c r="C18" t="s">
        <v>26</v>
      </c>
      <c r="D18" t="s">
        <v>140</v>
      </c>
      <c r="E18" s="86" t="s">
        <v>151</v>
      </c>
      <c r="F18" t="s">
        <v>70</v>
      </c>
      <c r="G18" t="s">
        <v>70</v>
      </c>
      <c r="J18" t="s">
        <v>70</v>
      </c>
      <c r="K18" t="s">
        <v>99</v>
      </c>
      <c r="M18" s="42"/>
      <c r="N18" s="89">
        <v>0</v>
      </c>
    </row>
    <row r="19" spans="1:15">
      <c r="A19" s="78" t="s">
        <v>126</v>
      </c>
      <c r="B19" s="80" t="s">
        <v>35</v>
      </c>
      <c r="C19" t="s">
        <v>34</v>
      </c>
      <c r="D19" t="s">
        <v>144</v>
      </c>
      <c r="F19" t="s">
        <v>155</v>
      </c>
      <c r="G19" t="s">
        <v>70</v>
      </c>
      <c r="J19" t="s">
        <v>70</v>
      </c>
      <c r="K19" t="s">
        <v>95</v>
      </c>
      <c r="M19" s="42"/>
      <c r="N19">
        <v>2</v>
      </c>
    </row>
    <row r="20" spans="1:15">
      <c r="A20" s="79" t="s">
        <v>127</v>
      </c>
      <c r="B20" s="123" t="s">
        <v>156</v>
      </c>
      <c r="C20" t="s">
        <v>33</v>
      </c>
      <c r="D20" t="s">
        <v>145</v>
      </c>
      <c r="F20" t="s">
        <v>70</v>
      </c>
      <c r="G20" t="s">
        <v>70</v>
      </c>
      <c r="J20" t="s">
        <v>70</v>
      </c>
      <c r="K20" t="s">
        <v>95</v>
      </c>
      <c r="M20" s="42"/>
      <c r="N20">
        <v>3</v>
      </c>
    </row>
    <row r="21" spans="1:15">
      <c r="A21" s="79" t="s">
        <v>128</v>
      </c>
      <c r="B21" s="123"/>
      <c r="C21" t="s">
        <v>143</v>
      </c>
      <c r="D21" t="s">
        <v>146</v>
      </c>
      <c r="F21" t="s">
        <v>70</v>
      </c>
      <c r="G21" t="s">
        <v>70</v>
      </c>
      <c r="J21" t="s">
        <v>70</v>
      </c>
      <c r="K21" t="s">
        <v>158</v>
      </c>
      <c r="M21" s="42"/>
      <c r="N21">
        <v>3</v>
      </c>
    </row>
  </sheetData>
  <mergeCells count="3">
    <mergeCell ref="A1:P1"/>
    <mergeCell ref="B20:B21"/>
    <mergeCell ref="P3:P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"/>
  <sheetViews>
    <sheetView zoomScale="70" zoomScaleNormal="70" workbookViewId="0">
      <pane xSplit="1" topLeftCell="C1" activePane="topRight" state="frozen"/>
      <selection activeCell="A8" sqref="A8"/>
      <selection pane="topRight" activeCell="D6" sqref="D6"/>
    </sheetView>
  </sheetViews>
  <sheetFormatPr defaultColWidth="9.1796875" defaultRowHeight="14.5"/>
  <cols>
    <col min="1" max="1" width="16.453125" style="2" customWidth="1"/>
    <col min="2" max="2" width="16.453125" style="4" customWidth="1"/>
    <col min="3" max="5" width="16.453125" style="1" customWidth="1"/>
    <col min="6" max="6" width="11.453125" style="7" customWidth="1"/>
    <col min="7" max="9" width="11.453125" style="8" customWidth="1"/>
    <col min="10" max="12" width="11.453125" style="41" customWidth="1"/>
    <col min="13" max="13" width="11.453125" style="8" customWidth="1"/>
    <col min="14" max="15" width="16.1796875" style="7" customWidth="1"/>
    <col min="16" max="16" width="16.453125" style="7" customWidth="1"/>
    <col min="17" max="17" width="11.453125" style="8" customWidth="1"/>
    <col min="18" max="16384" width="9.1796875" style="1"/>
  </cols>
  <sheetData>
    <row r="1" spans="1:18">
      <c r="A1" s="122" t="s">
        <v>107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</row>
    <row r="2" spans="1:18" s="11" customFormat="1" ht="54.75" customHeight="1">
      <c r="A2" s="12" t="s">
        <v>1</v>
      </c>
      <c r="B2" s="13" t="s">
        <v>50</v>
      </c>
      <c r="C2" s="12" t="s">
        <v>25</v>
      </c>
      <c r="D2" s="12" t="s">
        <v>51</v>
      </c>
      <c r="E2" s="14" t="s">
        <v>76</v>
      </c>
      <c r="F2" s="38" t="s">
        <v>43</v>
      </c>
      <c r="G2" s="136" t="s">
        <v>44</v>
      </c>
      <c r="H2" s="137" t="s">
        <v>72</v>
      </c>
      <c r="I2" s="138" t="s">
        <v>78</v>
      </c>
      <c r="J2" s="139" t="s">
        <v>45</v>
      </c>
      <c r="K2" s="140" t="s">
        <v>93</v>
      </c>
      <c r="L2" s="141" t="s">
        <v>94</v>
      </c>
      <c r="M2" s="13" t="s">
        <v>46</v>
      </c>
      <c r="N2" s="136" t="s">
        <v>102</v>
      </c>
      <c r="O2" s="137" t="s">
        <v>196</v>
      </c>
      <c r="P2" s="44" t="s">
        <v>48</v>
      </c>
      <c r="Q2" s="73" t="s">
        <v>49</v>
      </c>
      <c r="R2" s="72"/>
    </row>
    <row r="3" spans="1:18" ht="58">
      <c r="A3" s="142" t="s">
        <v>2</v>
      </c>
      <c r="B3" s="16"/>
      <c r="C3" s="17" t="s">
        <v>26</v>
      </c>
      <c r="D3" s="18"/>
      <c r="E3" s="37" t="s">
        <v>15</v>
      </c>
      <c r="F3" s="39" t="s">
        <v>70</v>
      </c>
      <c r="G3" s="19" t="s">
        <v>70</v>
      </c>
      <c r="H3" s="34"/>
      <c r="I3" s="22"/>
      <c r="J3" s="49" t="s">
        <v>70</v>
      </c>
      <c r="K3" s="53" t="s">
        <v>95</v>
      </c>
      <c r="L3" s="46"/>
      <c r="M3" s="42"/>
      <c r="N3" s="56">
        <v>0</v>
      </c>
      <c r="O3" s="56"/>
      <c r="P3" s="56" t="s">
        <v>70</v>
      </c>
      <c r="Q3" s="16" t="s">
        <v>53</v>
      </c>
    </row>
    <row r="4" spans="1:18" ht="87">
      <c r="A4" s="15" t="s">
        <v>3</v>
      </c>
      <c r="B4" s="16"/>
      <c r="C4" s="17" t="s">
        <v>26</v>
      </c>
      <c r="D4" s="18"/>
      <c r="E4" s="37"/>
      <c r="F4" s="39" t="s">
        <v>70</v>
      </c>
      <c r="G4" s="20" t="s">
        <v>77</v>
      </c>
      <c r="H4" s="35">
        <f>1378*100/20000</f>
        <v>6.89</v>
      </c>
      <c r="I4" s="23" t="s">
        <v>73</v>
      </c>
      <c r="J4" s="49" t="s">
        <v>70</v>
      </c>
      <c r="K4" s="53" t="s">
        <v>95</v>
      </c>
      <c r="L4" s="46"/>
      <c r="M4" s="42"/>
      <c r="N4" s="56">
        <v>0</v>
      </c>
      <c r="O4" s="56"/>
      <c r="P4" s="56" t="s">
        <v>70</v>
      </c>
      <c r="Q4" s="16"/>
    </row>
    <row r="5" spans="1:18">
      <c r="A5" s="15" t="s">
        <v>4</v>
      </c>
      <c r="B5" s="16"/>
      <c r="C5" s="17" t="s">
        <v>26</v>
      </c>
      <c r="D5" s="18"/>
      <c r="F5" s="39" t="s">
        <v>70</v>
      </c>
      <c r="G5" s="19" t="s">
        <v>70</v>
      </c>
      <c r="H5" s="36"/>
      <c r="I5" s="24"/>
      <c r="J5" s="49" t="s">
        <v>70</v>
      </c>
      <c r="K5" s="53" t="s">
        <v>95</v>
      </c>
      <c r="L5" s="46"/>
      <c r="M5" s="42"/>
      <c r="N5" s="56">
        <v>2</v>
      </c>
      <c r="O5" s="56"/>
      <c r="P5" s="56" t="s">
        <v>70</v>
      </c>
      <c r="Q5" s="16"/>
    </row>
    <row r="6" spans="1:18" ht="87">
      <c r="A6" s="143" t="s">
        <v>5</v>
      </c>
      <c r="B6" s="16" t="s">
        <v>28</v>
      </c>
      <c r="C6" s="16" t="s">
        <v>27</v>
      </c>
      <c r="D6" s="18" t="s">
        <v>52</v>
      </c>
      <c r="E6" s="37" t="s">
        <v>29</v>
      </c>
      <c r="F6" s="39" t="s">
        <v>70</v>
      </c>
      <c r="G6" s="19" t="s">
        <v>70</v>
      </c>
      <c r="H6" s="34"/>
      <c r="I6" s="22"/>
      <c r="J6" s="49" t="s">
        <v>70</v>
      </c>
      <c r="K6" s="53" t="s">
        <v>96</v>
      </c>
      <c r="L6" s="46"/>
      <c r="M6" s="42"/>
      <c r="N6" s="56">
        <v>1</v>
      </c>
      <c r="O6" s="56" t="s">
        <v>197</v>
      </c>
      <c r="P6" s="56" t="s">
        <v>70</v>
      </c>
      <c r="Q6" s="16"/>
    </row>
    <row r="7" spans="1:18" ht="87">
      <c r="A7" s="15" t="s">
        <v>6</v>
      </c>
      <c r="B7" s="16" t="s">
        <v>16</v>
      </c>
      <c r="C7" s="17" t="s">
        <v>26</v>
      </c>
      <c r="D7" s="16" t="s">
        <v>31</v>
      </c>
      <c r="E7" s="37" t="s">
        <v>108</v>
      </c>
      <c r="F7" s="40" t="s">
        <v>83</v>
      </c>
      <c r="G7" s="21" t="s">
        <v>71</v>
      </c>
      <c r="H7" s="33">
        <f>(20000-19640)*100/20000</f>
        <v>1.8</v>
      </c>
      <c r="I7" s="25"/>
      <c r="J7" s="50" t="s">
        <v>100</v>
      </c>
      <c r="K7" s="54" t="s">
        <v>97</v>
      </c>
      <c r="L7" s="47" t="s">
        <v>98</v>
      </c>
      <c r="M7" s="42"/>
      <c r="N7" s="56" t="s">
        <v>103</v>
      </c>
      <c r="O7" s="56"/>
      <c r="P7" s="56" t="s">
        <v>109</v>
      </c>
      <c r="Q7" s="16"/>
    </row>
    <row r="8" spans="1:18" ht="43.5">
      <c r="A8" s="143" t="s">
        <v>7</v>
      </c>
      <c r="B8" s="16" t="s">
        <v>17</v>
      </c>
      <c r="C8" s="17" t="s">
        <v>26</v>
      </c>
      <c r="D8" s="18" t="s">
        <v>21</v>
      </c>
      <c r="E8" s="37" t="s">
        <v>30</v>
      </c>
      <c r="F8" s="39" t="s">
        <v>70</v>
      </c>
      <c r="G8" s="19" t="s">
        <v>70</v>
      </c>
      <c r="H8" s="34"/>
      <c r="I8" s="22"/>
      <c r="J8" s="50" t="s">
        <v>101</v>
      </c>
      <c r="K8" s="54" t="s">
        <v>99</v>
      </c>
      <c r="L8" s="47" t="s">
        <v>98</v>
      </c>
      <c r="M8" s="42"/>
      <c r="N8" s="56">
        <v>0</v>
      </c>
      <c r="O8" s="56"/>
      <c r="P8" s="56" t="s">
        <v>109</v>
      </c>
      <c r="Q8" s="16"/>
    </row>
    <row r="9" spans="1:18" ht="165" customHeight="1">
      <c r="A9" s="143" t="s">
        <v>8</v>
      </c>
      <c r="B9" s="16" t="s">
        <v>18</v>
      </c>
      <c r="C9" s="17" t="s">
        <v>26</v>
      </c>
      <c r="D9" s="18" t="s">
        <v>32</v>
      </c>
      <c r="E9" s="37" t="s">
        <v>39</v>
      </c>
      <c r="F9" s="40" t="s">
        <v>83</v>
      </c>
      <c r="G9" s="20" t="s">
        <v>195</v>
      </c>
      <c r="H9" s="33">
        <f>(20000-19803)*100/20000</f>
        <v>0.98499999999999999</v>
      </c>
      <c r="I9" s="126" t="s">
        <v>106</v>
      </c>
      <c r="J9" s="51" t="s">
        <v>101</v>
      </c>
      <c r="K9" s="55" t="s">
        <v>99</v>
      </c>
      <c r="L9" s="48" t="s">
        <v>95</v>
      </c>
      <c r="M9" s="42"/>
      <c r="N9" s="56" t="s">
        <v>104</v>
      </c>
      <c r="O9" s="56"/>
      <c r="P9" s="56" t="s">
        <v>110</v>
      </c>
      <c r="Q9" s="16"/>
    </row>
    <row r="10" spans="1:18" ht="87">
      <c r="A10" s="143" t="s">
        <v>9</v>
      </c>
      <c r="B10" s="16" t="s">
        <v>19</v>
      </c>
      <c r="C10" s="17" t="s">
        <v>26</v>
      </c>
      <c r="D10" s="18" t="s">
        <v>36</v>
      </c>
      <c r="E10" s="37" t="s">
        <v>40</v>
      </c>
      <c r="F10" s="39"/>
      <c r="G10" s="20" t="s">
        <v>54</v>
      </c>
      <c r="H10" s="32"/>
      <c r="I10" s="126"/>
      <c r="J10" s="51" t="s">
        <v>101</v>
      </c>
      <c r="K10" s="55" t="s">
        <v>99</v>
      </c>
      <c r="L10" s="48" t="s">
        <v>95</v>
      </c>
      <c r="M10" s="42"/>
      <c r="N10" s="56" t="s">
        <v>105</v>
      </c>
      <c r="O10" s="56"/>
      <c r="P10" s="56" t="s">
        <v>110</v>
      </c>
      <c r="Q10" s="16"/>
    </row>
    <row r="11" spans="1:18" ht="72.5">
      <c r="A11" s="143" t="s">
        <v>10</v>
      </c>
      <c r="B11" s="16" t="s">
        <v>20</v>
      </c>
      <c r="C11" s="17" t="s">
        <v>33</v>
      </c>
      <c r="D11" s="18" t="s">
        <v>37</v>
      </c>
      <c r="E11" s="37" t="s">
        <v>41</v>
      </c>
      <c r="F11" s="39"/>
      <c r="G11" s="20" t="s">
        <v>54</v>
      </c>
      <c r="H11" s="27"/>
      <c r="I11" s="126"/>
      <c r="J11" s="51" t="s">
        <v>101</v>
      </c>
      <c r="K11" s="55" t="s">
        <v>99</v>
      </c>
      <c r="L11" s="48" t="s">
        <v>95</v>
      </c>
      <c r="M11" s="42"/>
      <c r="N11" s="56">
        <v>0</v>
      </c>
      <c r="O11" s="56"/>
      <c r="P11" s="56" t="s">
        <v>110</v>
      </c>
      <c r="Q11" s="16"/>
    </row>
    <row r="12" spans="1:18" ht="72.5">
      <c r="A12" s="143" t="s">
        <v>11</v>
      </c>
      <c r="B12" s="16"/>
      <c r="C12" s="17" t="s">
        <v>33</v>
      </c>
      <c r="D12" s="18" t="s">
        <v>38</v>
      </c>
      <c r="E12" s="37" t="s">
        <v>42</v>
      </c>
      <c r="F12" s="39"/>
      <c r="G12" s="20" t="s">
        <v>54</v>
      </c>
      <c r="H12" s="31"/>
      <c r="I12" s="126"/>
      <c r="J12" s="51" t="s">
        <v>101</v>
      </c>
      <c r="K12" s="55" t="s">
        <v>99</v>
      </c>
      <c r="L12" s="48" t="s">
        <v>95</v>
      </c>
      <c r="M12" s="42"/>
      <c r="N12" s="56">
        <v>0</v>
      </c>
      <c r="O12" s="56"/>
      <c r="P12" s="56" t="s">
        <v>110</v>
      </c>
      <c r="Q12" s="16"/>
    </row>
    <row r="13" spans="1:18" ht="215.25" customHeight="1">
      <c r="A13" s="15" t="s">
        <v>12</v>
      </c>
      <c r="B13" s="127" t="s">
        <v>22</v>
      </c>
      <c r="C13" s="17" t="s">
        <v>34</v>
      </c>
      <c r="D13" s="18"/>
      <c r="E13" s="37"/>
      <c r="F13" s="39"/>
      <c r="G13" s="19" t="s">
        <v>70</v>
      </c>
      <c r="H13" s="30"/>
      <c r="I13" s="22"/>
      <c r="J13" s="49" t="s">
        <v>70</v>
      </c>
      <c r="K13" s="53" t="s">
        <v>97</v>
      </c>
      <c r="L13" s="46"/>
      <c r="M13" s="42"/>
      <c r="N13" s="56">
        <v>2</v>
      </c>
      <c r="O13" s="56"/>
      <c r="P13" s="56" t="s">
        <v>70</v>
      </c>
      <c r="Q13" s="16"/>
    </row>
    <row r="14" spans="1:18" s="71" customFormat="1">
      <c r="A14" s="58"/>
      <c r="B14" s="128"/>
      <c r="C14" s="59"/>
      <c r="D14" s="60"/>
      <c r="E14" s="61"/>
      <c r="F14" s="62"/>
      <c r="G14" s="63"/>
      <c r="H14" s="64"/>
      <c r="I14" s="65"/>
      <c r="J14" s="66"/>
      <c r="K14" s="67"/>
      <c r="L14" s="68"/>
      <c r="M14" s="69"/>
      <c r="N14" s="70"/>
      <c r="O14" s="70"/>
      <c r="P14" s="70"/>
      <c r="Q14" s="69"/>
    </row>
    <row r="15" spans="1:18" ht="290">
      <c r="A15" s="15" t="s">
        <v>13</v>
      </c>
      <c r="B15" s="16" t="s">
        <v>23</v>
      </c>
      <c r="C15" s="17" t="s">
        <v>34</v>
      </c>
      <c r="D15" s="18"/>
      <c r="E15" s="37"/>
      <c r="F15" s="39"/>
      <c r="G15" s="20" t="s">
        <v>54</v>
      </c>
      <c r="H15" s="29"/>
      <c r="I15" s="26"/>
      <c r="J15" s="49" t="s">
        <v>70</v>
      </c>
      <c r="K15" s="53" t="s">
        <v>97</v>
      </c>
      <c r="L15" s="46"/>
      <c r="M15" s="42"/>
      <c r="N15" s="56">
        <v>3</v>
      </c>
      <c r="O15" s="56"/>
      <c r="P15" s="56" t="s">
        <v>70</v>
      </c>
      <c r="Q15" s="16"/>
    </row>
    <row r="16" spans="1:18" ht="101.5">
      <c r="A16" s="142" t="s">
        <v>14</v>
      </c>
      <c r="B16" s="16" t="s">
        <v>24</v>
      </c>
      <c r="C16" s="17" t="s">
        <v>35</v>
      </c>
      <c r="D16" s="18"/>
      <c r="E16" s="37"/>
      <c r="F16" s="20" t="s">
        <v>82</v>
      </c>
      <c r="G16" s="20" t="s">
        <v>54</v>
      </c>
      <c r="H16" s="28"/>
      <c r="I16" s="26"/>
      <c r="J16" s="50" t="s">
        <v>100</v>
      </c>
      <c r="K16" s="54" t="s">
        <v>97</v>
      </c>
      <c r="L16" s="47" t="s">
        <v>96</v>
      </c>
      <c r="M16" s="42"/>
      <c r="N16" s="56">
        <v>0</v>
      </c>
      <c r="O16" s="56"/>
      <c r="P16" s="56" t="s">
        <v>111</v>
      </c>
      <c r="Q16" s="16"/>
    </row>
  </sheetData>
  <mergeCells count="3">
    <mergeCell ref="A1:Q1"/>
    <mergeCell ref="I9:I12"/>
    <mergeCell ref="B13:B14"/>
  </mergeCells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52790-8277-4D3F-8BB1-79D874D2AED5}">
  <dimension ref="A1:R15"/>
  <sheetViews>
    <sheetView workbookViewId="0">
      <pane xSplit="4" ySplit="1" topLeftCell="E9" activePane="bottomRight" state="frozen"/>
      <selection pane="topRight" activeCell="E1" sqref="E1"/>
      <selection pane="bottomLeft" activeCell="A2" sqref="A2"/>
      <selection pane="bottomRight" activeCell="C11" sqref="C11"/>
    </sheetView>
  </sheetViews>
  <sheetFormatPr defaultRowHeight="12"/>
  <cols>
    <col min="1" max="1" width="19.81640625" style="102" customWidth="1"/>
    <col min="2" max="2" width="11.1796875" style="102" customWidth="1"/>
    <col min="3" max="3" width="8.7265625" style="102"/>
    <col min="4" max="4" width="19.7265625" style="102" customWidth="1"/>
    <col min="5" max="5" width="16" style="102" customWidth="1"/>
    <col min="6" max="15" width="8.7265625" style="102"/>
    <col min="16" max="16" width="10.36328125" style="102" customWidth="1"/>
    <col min="17" max="16384" width="8.7265625" style="102"/>
  </cols>
  <sheetData>
    <row r="1" spans="1:18" s="90" customFormat="1">
      <c r="A1" s="129" t="s">
        <v>181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</row>
    <row r="2" spans="1:18" s="100" customFormat="1" ht="54.75" customHeight="1">
      <c r="A2" s="91" t="s">
        <v>1</v>
      </c>
      <c r="B2" s="92" t="s">
        <v>50</v>
      </c>
      <c r="C2" s="91" t="s">
        <v>25</v>
      </c>
      <c r="D2" s="91" t="s">
        <v>51</v>
      </c>
      <c r="E2" s="93" t="s">
        <v>76</v>
      </c>
      <c r="F2" s="94" t="s">
        <v>43</v>
      </c>
      <c r="G2" s="93" t="s">
        <v>44</v>
      </c>
      <c r="H2" s="95" t="s">
        <v>72</v>
      </c>
      <c r="I2" s="96" t="s">
        <v>78</v>
      </c>
      <c r="J2" s="93" t="s">
        <v>45</v>
      </c>
      <c r="K2" s="97" t="s">
        <v>93</v>
      </c>
      <c r="L2" s="96" t="s">
        <v>94</v>
      </c>
      <c r="M2" s="92" t="s">
        <v>46</v>
      </c>
      <c r="N2" s="144" t="s">
        <v>172</v>
      </c>
      <c r="O2" s="144" t="s">
        <v>198</v>
      </c>
      <c r="P2" s="92" t="s">
        <v>48</v>
      </c>
      <c r="Q2" s="98" t="s">
        <v>49</v>
      </c>
      <c r="R2" s="99"/>
    </row>
    <row r="3" spans="1:18">
      <c r="A3" s="101" t="s">
        <v>4</v>
      </c>
      <c r="B3" s="130" t="s">
        <v>166</v>
      </c>
      <c r="C3" s="102" t="s">
        <v>33</v>
      </c>
      <c r="F3" s="102" t="s">
        <v>70</v>
      </c>
      <c r="G3" s="102" t="s">
        <v>70</v>
      </c>
      <c r="J3" s="102" t="s">
        <v>70</v>
      </c>
      <c r="K3" s="102" t="s">
        <v>95</v>
      </c>
      <c r="N3" s="102">
        <v>2</v>
      </c>
      <c r="P3" s="102" t="s">
        <v>70</v>
      </c>
      <c r="Q3" s="132" t="s">
        <v>180</v>
      </c>
    </row>
    <row r="4" spans="1:18">
      <c r="A4" s="101" t="s">
        <v>113</v>
      </c>
      <c r="B4" s="131"/>
      <c r="C4" s="102" t="s">
        <v>26</v>
      </c>
      <c r="F4" s="102" t="s">
        <v>70</v>
      </c>
      <c r="G4" s="102" t="s">
        <v>70</v>
      </c>
      <c r="J4" s="102" t="s">
        <v>70</v>
      </c>
      <c r="K4" s="102" t="s">
        <v>99</v>
      </c>
      <c r="N4" s="102">
        <v>0</v>
      </c>
      <c r="P4" s="102" t="s">
        <v>70</v>
      </c>
      <c r="Q4" s="133"/>
    </row>
    <row r="5" spans="1:18">
      <c r="A5" s="101" t="s">
        <v>114</v>
      </c>
      <c r="B5" s="131"/>
      <c r="C5" s="102" t="s">
        <v>26</v>
      </c>
      <c r="F5" s="102" t="s">
        <v>70</v>
      </c>
      <c r="G5" s="102">
        <v>125</v>
      </c>
      <c r="H5" s="102">
        <f>G5/40</f>
        <v>3.125</v>
      </c>
      <c r="J5" s="102" t="s">
        <v>70</v>
      </c>
      <c r="K5" s="102" t="s">
        <v>99</v>
      </c>
      <c r="N5" s="102">
        <v>0</v>
      </c>
      <c r="P5" s="102" t="s">
        <v>70</v>
      </c>
      <c r="Q5" s="133"/>
    </row>
    <row r="6" spans="1:18" ht="86.5" customHeight="1">
      <c r="A6" s="101" t="s">
        <v>115</v>
      </c>
      <c r="B6" s="131"/>
      <c r="C6" s="102" t="s">
        <v>26</v>
      </c>
      <c r="D6" s="103" t="s">
        <v>171</v>
      </c>
      <c r="E6" s="104" t="s">
        <v>173</v>
      </c>
      <c r="F6" s="102" t="s">
        <v>70</v>
      </c>
      <c r="G6" s="102" t="s">
        <v>70</v>
      </c>
      <c r="J6" s="106" t="s">
        <v>176</v>
      </c>
      <c r="K6" s="102" t="s">
        <v>99</v>
      </c>
      <c r="L6" s="102" t="s">
        <v>95</v>
      </c>
      <c r="N6" s="102">
        <v>1</v>
      </c>
      <c r="O6" s="102" t="s">
        <v>199</v>
      </c>
      <c r="P6" s="104" t="s">
        <v>178</v>
      </c>
      <c r="Q6" s="133"/>
    </row>
    <row r="7" spans="1:18">
      <c r="A7" s="101" t="s">
        <v>163</v>
      </c>
      <c r="B7" s="131"/>
      <c r="C7" s="102" t="s">
        <v>34</v>
      </c>
      <c r="F7" s="102" t="s">
        <v>70</v>
      </c>
      <c r="G7" s="102" t="s">
        <v>70</v>
      </c>
      <c r="J7" s="102" t="s">
        <v>70</v>
      </c>
      <c r="K7" s="102" t="s">
        <v>95</v>
      </c>
      <c r="N7" s="102">
        <v>3</v>
      </c>
      <c r="P7" s="102" t="s">
        <v>70</v>
      </c>
    </row>
    <row r="8" spans="1:18" ht="48">
      <c r="A8" s="101" t="s">
        <v>116</v>
      </c>
      <c r="B8" s="131"/>
      <c r="C8" s="102" t="s">
        <v>33</v>
      </c>
      <c r="F8" s="102" t="s">
        <v>70</v>
      </c>
      <c r="G8" s="102">
        <v>87</v>
      </c>
      <c r="H8" s="102">
        <f>G8/40</f>
        <v>2.1749999999999998</v>
      </c>
      <c r="J8" s="102" t="s">
        <v>70</v>
      </c>
      <c r="K8" s="102" t="s">
        <v>157</v>
      </c>
      <c r="N8" s="102">
        <v>1</v>
      </c>
      <c r="O8" s="102" t="s">
        <v>199</v>
      </c>
      <c r="P8" s="104" t="s">
        <v>177</v>
      </c>
    </row>
    <row r="9" spans="1:18">
      <c r="A9" s="101" t="s">
        <v>117</v>
      </c>
      <c r="B9" s="131"/>
      <c r="C9" s="102" t="s">
        <v>26</v>
      </c>
      <c r="F9" s="102" t="s">
        <v>70</v>
      </c>
      <c r="G9" s="102">
        <v>656</v>
      </c>
      <c r="H9" s="102">
        <f>G9/40</f>
        <v>16.399999999999999</v>
      </c>
      <c r="J9" s="102" t="s">
        <v>70</v>
      </c>
      <c r="K9" s="102" t="s">
        <v>99</v>
      </c>
      <c r="N9" s="102">
        <v>0</v>
      </c>
      <c r="P9" s="102" t="s">
        <v>70</v>
      </c>
    </row>
    <row r="10" spans="1:18" ht="147.5" customHeight="1">
      <c r="A10" s="101" t="s">
        <v>164</v>
      </c>
      <c r="B10" s="131"/>
      <c r="C10" s="102" t="s">
        <v>26</v>
      </c>
      <c r="D10" s="104" t="s">
        <v>167</v>
      </c>
      <c r="E10" s="105" t="s">
        <v>161</v>
      </c>
      <c r="F10" s="102" t="s">
        <v>70</v>
      </c>
      <c r="G10" s="102" t="s">
        <v>70</v>
      </c>
      <c r="K10" s="102" t="s">
        <v>99</v>
      </c>
      <c r="L10" s="102" t="s">
        <v>95</v>
      </c>
      <c r="N10" s="102">
        <v>1</v>
      </c>
      <c r="O10" s="102" t="s">
        <v>199</v>
      </c>
      <c r="P10" s="102" t="s">
        <v>70</v>
      </c>
    </row>
    <row r="11" spans="1:18" ht="60">
      <c r="A11" s="101" t="s">
        <v>118</v>
      </c>
      <c r="B11" s="131"/>
      <c r="C11" s="102" t="s">
        <v>33</v>
      </c>
      <c r="D11" s="104" t="s">
        <v>168</v>
      </c>
      <c r="E11" s="104" t="s">
        <v>138</v>
      </c>
      <c r="F11" s="102" t="s">
        <v>70</v>
      </c>
      <c r="G11" s="102" t="s">
        <v>70</v>
      </c>
      <c r="K11" s="102" t="s">
        <v>99</v>
      </c>
      <c r="L11" s="102" t="s">
        <v>95</v>
      </c>
      <c r="N11" s="102">
        <v>2</v>
      </c>
      <c r="P11" s="102" t="s">
        <v>70</v>
      </c>
    </row>
    <row r="12" spans="1:18">
      <c r="A12" s="101" t="s">
        <v>119</v>
      </c>
      <c r="B12" s="131"/>
      <c r="C12" s="102" t="s">
        <v>26</v>
      </c>
      <c r="D12" s="102" t="s">
        <v>169</v>
      </c>
      <c r="F12" s="102" t="s">
        <v>70</v>
      </c>
      <c r="G12" s="102" t="s">
        <v>70</v>
      </c>
      <c r="K12" s="102" t="s">
        <v>99</v>
      </c>
      <c r="L12" s="102" t="s">
        <v>98</v>
      </c>
      <c r="N12" s="102">
        <v>3</v>
      </c>
      <c r="P12" s="102" t="s">
        <v>70</v>
      </c>
    </row>
    <row r="13" spans="1:18">
      <c r="A13" s="101" t="s">
        <v>165</v>
      </c>
      <c r="B13" s="131"/>
      <c r="C13" s="102" t="s">
        <v>35</v>
      </c>
      <c r="E13" s="106" t="s">
        <v>151</v>
      </c>
      <c r="F13" s="102" t="s">
        <v>174</v>
      </c>
      <c r="G13" s="102">
        <v>304</v>
      </c>
      <c r="H13" s="102">
        <f>G13/40</f>
        <v>7.6</v>
      </c>
      <c r="J13" s="102" t="s">
        <v>70</v>
      </c>
      <c r="K13" s="102" t="s">
        <v>99</v>
      </c>
      <c r="N13" s="102">
        <v>0</v>
      </c>
      <c r="P13" s="106" t="s">
        <v>179</v>
      </c>
    </row>
    <row r="14" spans="1:18">
      <c r="A14" s="101" t="s">
        <v>120</v>
      </c>
      <c r="B14" s="131"/>
      <c r="C14" s="102" t="s">
        <v>26</v>
      </c>
      <c r="D14" s="102" t="s">
        <v>170</v>
      </c>
      <c r="F14" s="102" t="s">
        <v>70</v>
      </c>
      <c r="G14" s="102" t="s">
        <v>70</v>
      </c>
      <c r="K14" s="102" t="s">
        <v>99</v>
      </c>
      <c r="L14" s="102" t="s">
        <v>98</v>
      </c>
      <c r="N14" s="102">
        <v>2</v>
      </c>
      <c r="P14" s="102" t="s">
        <v>70</v>
      </c>
    </row>
    <row r="15" spans="1:18">
      <c r="A15" s="101" t="s">
        <v>121</v>
      </c>
      <c r="B15" s="131"/>
      <c r="C15" s="102" t="s">
        <v>34</v>
      </c>
      <c r="F15" s="102" t="s">
        <v>70</v>
      </c>
      <c r="G15" s="102">
        <v>87</v>
      </c>
      <c r="H15" s="102">
        <f>G15/40</f>
        <v>2.1749999999999998</v>
      </c>
      <c r="J15" s="102" t="s">
        <v>70</v>
      </c>
      <c r="K15" s="102" t="s">
        <v>97</v>
      </c>
      <c r="N15" s="102">
        <v>3</v>
      </c>
      <c r="P15" s="102" t="s">
        <v>70</v>
      </c>
    </row>
  </sheetData>
  <mergeCells count="3">
    <mergeCell ref="A1:Q1"/>
    <mergeCell ref="B3:B15"/>
    <mergeCell ref="Q3:Q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A745C-F298-4EFF-96A0-3BB6D26AA372}">
  <dimension ref="A1:Q9"/>
  <sheetViews>
    <sheetView tabSelected="1" workbookViewId="0">
      <selection activeCell="G11" sqref="G11"/>
    </sheetView>
  </sheetViews>
  <sheetFormatPr defaultRowHeight="14.5"/>
  <sheetData>
    <row r="1" spans="1:17" s="90" customFormat="1" ht="12">
      <c r="A1" s="129" t="s">
        <v>182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</row>
    <row r="2" spans="1:17" s="100" customFormat="1" ht="54.75" customHeight="1">
      <c r="A2" s="91" t="s">
        <v>1</v>
      </c>
      <c r="B2" s="92" t="s">
        <v>50</v>
      </c>
      <c r="C2" s="91" t="s">
        <v>25</v>
      </c>
      <c r="D2" s="91" t="s">
        <v>51</v>
      </c>
      <c r="E2" s="93" t="s">
        <v>76</v>
      </c>
      <c r="F2" s="94" t="s">
        <v>43</v>
      </c>
      <c r="G2" s="93" t="s">
        <v>44</v>
      </c>
      <c r="H2" s="95" t="s">
        <v>72</v>
      </c>
      <c r="I2" s="96" t="s">
        <v>78</v>
      </c>
      <c r="J2" s="93" t="s">
        <v>45</v>
      </c>
      <c r="K2" s="97" t="s">
        <v>93</v>
      </c>
      <c r="L2" s="96" t="s">
        <v>94</v>
      </c>
      <c r="M2" s="92" t="s">
        <v>46</v>
      </c>
      <c r="N2" s="92" t="s">
        <v>172</v>
      </c>
      <c r="O2" s="92" t="s">
        <v>48</v>
      </c>
      <c r="P2" s="98" t="s">
        <v>49</v>
      </c>
      <c r="Q2" s="99"/>
    </row>
    <row r="3" spans="1:17">
      <c r="A3" s="109" t="s">
        <v>4</v>
      </c>
      <c r="B3" s="134" t="s">
        <v>183</v>
      </c>
      <c r="C3" t="s">
        <v>184</v>
      </c>
      <c r="F3" t="s">
        <v>70</v>
      </c>
      <c r="G3" t="s">
        <v>70</v>
      </c>
      <c r="H3" s="125" t="s">
        <v>200</v>
      </c>
      <c r="I3" s="125"/>
      <c r="J3" t="s">
        <v>70</v>
      </c>
      <c r="K3" t="s">
        <v>95</v>
      </c>
      <c r="M3" s="125" t="s">
        <v>193</v>
      </c>
      <c r="N3">
        <v>2</v>
      </c>
      <c r="O3" t="s">
        <v>70</v>
      </c>
      <c r="P3" s="124" t="s">
        <v>194</v>
      </c>
    </row>
    <row r="4" spans="1:17">
      <c r="A4" s="109" t="s">
        <v>122</v>
      </c>
      <c r="B4" s="135"/>
      <c r="C4" t="s">
        <v>185</v>
      </c>
      <c r="D4" t="s">
        <v>190</v>
      </c>
      <c r="F4" t="s">
        <v>70</v>
      </c>
      <c r="G4" t="s">
        <v>70</v>
      </c>
      <c r="H4" s="125"/>
      <c r="I4" s="125"/>
      <c r="J4" t="s">
        <v>70</v>
      </c>
      <c r="K4" t="s">
        <v>99</v>
      </c>
      <c r="M4" s="125"/>
      <c r="N4">
        <v>2</v>
      </c>
      <c r="O4" t="s">
        <v>70</v>
      </c>
      <c r="P4" s="125"/>
    </row>
    <row r="5" spans="1:17">
      <c r="A5" s="109" t="s">
        <v>123</v>
      </c>
      <c r="B5" s="135"/>
      <c r="C5" t="s">
        <v>185</v>
      </c>
      <c r="F5" t="s">
        <v>70</v>
      </c>
      <c r="G5" t="s">
        <v>70</v>
      </c>
      <c r="H5" s="125"/>
      <c r="I5" s="125"/>
      <c r="J5" t="s">
        <v>70</v>
      </c>
      <c r="K5" t="s">
        <v>95</v>
      </c>
      <c r="M5" s="125"/>
      <c r="N5">
        <v>2</v>
      </c>
      <c r="O5" t="s">
        <v>70</v>
      </c>
      <c r="P5" s="125"/>
    </row>
    <row r="6" spans="1:17" ht="116">
      <c r="A6" s="109" t="s">
        <v>124</v>
      </c>
      <c r="B6" s="135"/>
      <c r="C6" t="s">
        <v>185</v>
      </c>
      <c r="D6" s="111" t="s">
        <v>187</v>
      </c>
      <c r="E6" s="107" t="s">
        <v>188</v>
      </c>
      <c r="F6" t="s">
        <v>70</v>
      </c>
      <c r="G6" t="s">
        <v>70</v>
      </c>
      <c r="H6" s="125"/>
      <c r="I6" s="125"/>
      <c r="J6" t="s">
        <v>70</v>
      </c>
      <c r="K6" t="s">
        <v>99</v>
      </c>
      <c r="M6" s="125"/>
      <c r="N6">
        <v>2</v>
      </c>
      <c r="O6" t="s">
        <v>70</v>
      </c>
    </row>
    <row r="7" spans="1:17">
      <c r="A7" s="109" t="s">
        <v>125</v>
      </c>
      <c r="B7" s="135"/>
      <c r="C7" t="s">
        <v>185</v>
      </c>
      <c r="D7" t="s">
        <v>189</v>
      </c>
      <c r="E7" s="86" t="s">
        <v>151</v>
      </c>
      <c r="F7" t="s">
        <v>70</v>
      </c>
      <c r="G7" t="s">
        <v>70</v>
      </c>
      <c r="J7" t="s">
        <v>70</v>
      </c>
      <c r="K7" t="s">
        <v>99</v>
      </c>
      <c r="N7">
        <v>0</v>
      </c>
      <c r="O7" t="s">
        <v>70</v>
      </c>
    </row>
    <row r="8" spans="1:17">
      <c r="A8" s="109" t="s">
        <v>126</v>
      </c>
      <c r="B8" s="135"/>
      <c r="C8" t="s">
        <v>186</v>
      </c>
      <c r="F8" t="s">
        <v>70</v>
      </c>
      <c r="G8" t="s">
        <v>70</v>
      </c>
      <c r="J8" t="s">
        <v>70</v>
      </c>
      <c r="K8" t="s">
        <v>95</v>
      </c>
      <c r="N8">
        <v>2</v>
      </c>
      <c r="O8" t="s">
        <v>70</v>
      </c>
    </row>
    <row r="9" spans="1:17">
      <c r="B9" s="110"/>
      <c r="H9" t="s">
        <v>192</v>
      </c>
    </row>
  </sheetData>
  <mergeCells count="5">
    <mergeCell ref="A1:P1"/>
    <mergeCell ref="B3:B8"/>
    <mergeCell ref="H3:I6"/>
    <mergeCell ref="M3:M6"/>
    <mergeCell ref="P3:P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Standard Data Quality Framework</vt:lpstr>
      <vt:lpstr>DQA(NewCustomerList)</vt:lpstr>
      <vt:lpstr>DQA(Transactions)</vt:lpstr>
      <vt:lpstr>DQA(CustomerDemographics)</vt:lpstr>
      <vt:lpstr>DQA(CustomerAddress)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2021-05-09T10:04:18Z</dcterms:modified>
</cp:coreProperties>
</file>