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4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chart'!$B$5:$C$10</definedName>
  </definedNames>
  <calcPr calcId="144525"/>
</workbook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<sst xmlns="http://schemas.openxmlformats.org/spreadsheetml/2006/main" count="41" uniqueCount="31">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</sst>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22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3" borderId="2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9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9" fontId="2" fillId="0" borderId="9" xfId="0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12" xfId="0" applyFont="1" applyBorder="1"/>
    <xf numFmtId="176" fontId="2" fillId="0" borderId="13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5" xfId="0" applyNumberFormat="1" applyFont="1" applyBorder="1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176" fontId="2" fillId="0" borderId="17" xfId="0" applyNumberFormat="1" applyFont="1" applyBorder="1"/>
    <xf numFmtId="0" fontId="2" fillId="3" borderId="1" xfId="0" applyFont="1" applyFill="1" applyBorder="1"/>
    <xf numFmtId="0" fontId="2" fillId="3" borderId="3" xfId="0" applyFont="1" applyFill="1" applyBorder="1"/>
    <xf numFmtId="1" fontId="2" fillId="0" borderId="6" xfId="0" applyNumberFormat="1" applyFont="1" applyBorder="1"/>
    <xf numFmtId="0" fontId="2" fillId="4" borderId="0" xfId="0" applyFont="1" applyFill="1" applyBorder="1"/>
    <xf numFmtId="0" fontId="2" fillId="4" borderId="7" xfId="0" applyFont="1" applyFill="1" applyBorder="1"/>
    <xf numFmtId="1" fontId="2" fillId="4" borderId="9" xfId="0" applyNumberFormat="1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1" fontId="2" fillId="0" borderId="5" xfId="0" applyNumberFormat="1" applyFont="1" applyBorder="1"/>
    <xf numFmtId="1" fontId="2" fillId="0" borderId="8" xfId="0" applyNumberFormat="1" applyFont="1" applyBorder="1"/>
    <xf numFmtId="0" fontId="3" fillId="0" borderId="18" xfId="0" applyFont="1" applyBorder="1"/>
    <xf numFmtId="176" fontId="2" fillId="0" borderId="20" xfId="0" applyNumberFormat="1" applyFont="1" applyBorder="1"/>
    <xf numFmtId="176" fontId="2" fillId="0" borderId="6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/>
    <xf numFmtId="176" fontId="2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Profit and Profit Margin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78478"/>
        <c:axId val="154195681"/>
      </c:lineChart>
      <c:catAx>
        <c:axId val="9499784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95681"/>
        <c:crosses val="autoZero"/>
        <c:auto val="1"/>
        <c:lblAlgn val="ctr"/>
        <c:lblOffset val="100"/>
        <c:noMultiLvlLbl val="0"/>
      </c:catAx>
      <c:valAx>
        <c:axId val="154195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9784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24307"/>
        <c:axId val="20434906"/>
      </c:barChart>
      <c:catAx>
        <c:axId val="2040243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34906"/>
        <c:crosses val="autoZero"/>
        <c:auto val="1"/>
        <c:lblAlgn val="ctr"/>
        <c:lblOffset val="100"/>
        <c:noMultiLvlLbl val="0"/>
      </c:catAx>
      <c:valAx>
        <c:axId val="20434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0243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Revenue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08864"/>
        <c:axId val="841713923"/>
      </c:barChart>
      <c:catAx>
        <c:axId val="7600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713923"/>
        <c:crosses val="autoZero"/>
        <c:auto val="1"/>
        <c:lblAlgn val="ctr"/>
        <c:lblOffset val="100"/>
        <c:noMultiLvlLbl val="0"/>
      </c:catAx>
      <c:valAx>
        <c:axId val="841713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EXPENSE BREAKUP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2592271"/>
        <c:axId val="296003321"/>
      </c:barChart>
      <c:catAx>
        <c:axId val="71259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03321"/>
        <c:crosses val="autoZero"/>
        <c:auto val="1"/>
        <c:lblAlgn val="ctr"/>
        <c:lblOffset val="100"/>
        <c:noMultiLvlLbl val="0"/>
      </c:catAx>
      <c:valAx>
        <c:axId val="296003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59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92075</xdr:colOff>
      <xdr:row>4</xdr:row>
      <xdr:rowOff>92075</xdr:rowOff>
    </xdr:from>
    <xdr:to>
      <xdr:col>13</xdr:col>
      <xdr:colOff>15875</xdr:colOff>
      <xdr:row>18</xdr:row>
      <xdr:rowOff>168275</xdr:rowOff>
    </xdr:to>
    <xdr:graphicFrame>
      <xdr:nvGraphicFramePr>
        <xdr:cNvPr id="2" name="Chart 1"/>
        <xdr:cNvGraphicFramePr/>
      </xdr:nvGraphicFramePr>
      <xdr:xfrm>
        <a:off x="39878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92075</xdr:colOff>
      <xdr:row>4</xdr:row>
      <xdr:rowOff>92075</xdr:rowOff>
    </xdr:from>
    <xdr:to>
      <xdr:col>14</xdr:col>
      <xdr:colOff>15875</xdr:colOff>
      <xdr:row>18</xdr:row>
      <xdr:rowOff>168275</xdr:rowOff>
    </xdr:to>
    <xdr:graphicFrame>
      <xdr:nvGraphicFramePr>
        <xdr:cNvPr id="2" name="Chart 1"/>
        <xdr:cNvGraphicFramePr/>
      </xdr:nvGraphicFramePr>
      <xdr:xfrm>
        <a:off x="39878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92075</xdr:colOff>
      <xdr:row>4</xdr:row>
      <xdr:rowOff>92075</xdr:rowOff>
    </xdr:from>
    <xdr:to>
      <xdr:col>16</xdr:col>
      <xdr:colOff>101600</xdr:colOff>
      <xdr:row>21</xdr:row>
      <xdr:rowOff>167640</xdr:rowOff>
    </xdr:to>
    <xdr:graphicFrame>
      <xdr:nvGraphicFramePr>
        <xdr:cNvPr id="3" name="Chart 2"/>
        <xdr:cNvGraphicFramePr/>
      </xdr:nvGraphicFramePr>
      <xdr:xfrm>
        <a:off x="3987800" y="901700"/>
        <a:ext cx="5819775" cy="332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568325</xdr:colOff>
      <xdr:row>3</xdr:row>
      <xdr:rowOff>53975</xdr:rowOff>
    </xdr:from>
    <xdr:to>
      <xdr:col>13</xdr:col>
      <xdr:colOff>473075</xdr:colOff>
      <xdr:row>21</xdr:row>
      <xdr:rowOff>101600</xdr:rowOff>
    </xdr:to>
    <xdr:graphicFrame>
      <xdr:nvGraphicFramePr>
        <xdr:cNvPr id="2" name="Chart 1"/>
        <xdr:cNvGraphicFramePr/>
      </xdr:nvGraphicFramePr>
      <xdr:xfrm>
        <a:off x="3959225" y="673100"/>
        <a:ext cx="5133975" cy="348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273050</xdr:colOff>
      <xdr:row>3</xdr:row>
      <xdr:rowOff>177800</xdr:rowOff>
    </xdr:from>
    <xdr:to>
      <xdr:col>14</xdr:col>
      <xdr:colOff>196850</xdr:colOff>
      <xdr:row>18</xdr:row>
      <xdr:rowOff>15875</xdr:rowOff>
    </xdr:to>
    <xdr:graphicFrame>
      <xdr:nvGraphicFramePr>
        <xdr:cNvPr id="4" name="Chart 3"/>
        <xdr:cNvGraphicFramePr/>
      </xdr:nvGraphicFramePr>
      <xdr:xfrm>
        <a:off x="4378325" y="74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A1" sqref="A1"/>
    </sheetView>
  </sheetViews>
  <sheetFormatPr defaultColWidth="14.4285714285714" defaultRowHeight="15" customHeight="1" outlineLevelCol="2"/>
  <cols>
    <col min="1" max="1" width="8.71428571428571" customWidth="1"/>
    <col min="2" max="2" width="26.1428571428571" customWidth="1"/>
    <col min="3" max="3" width="12.2857142857143" customWidth="1"/>
    <col min="4" max="26" width="8.71428571428571" customWidth="1"/>
  </cols>
  <sheetData>
    <row r="3" ht="18.75" spans="2:2">
      <c r="B3" s="1" t="s">
        <v>0</v>
      </c>
    </row>
    <row r="5" spans="2:3">
      <c r="B5" s="32" t="s">
        <v>1</v>
      </c>
      <c r="C5" s="33">
        <v>2439535.25</v>
      </c>
    </row>
    <row r="6" spans="2:3">
      <c r="B6" s="5" t="s">
        <v>2</v>
      </c>
      <c r="C6" s="34">
        <v>1188534.6</v>
      </c>
    </row>
    <row r="7" spans="2:3">
      <c r="B7" s="35" t="s">
        <v>3</v>
      </c>
      <c r="C7" s="34">
        <v>951000.65</v>
      </c>
    </row>
    <row r="8" spans="2:3">
      <c r="B8" s="36" t="s">
        <v>4</v>
      </c>
      <c r="C8" s="34"/>
    </row>
    <row r="9" spans="2:3">
      <c r="B9" s="37" t="s">
        <v>5</v>
      </c>
      <c r="C9" s="34">
        <v>390371.025</v>
      </c>
    </row>
    <row r="10" spans="2:3">
      <c r="B10" s="37" t="s">
        <v>6</v>
      </c>
      <c r="C10" s="34">
        <v>55000</v>
      </c>
    </row>
    <row r="11" spans="2:3">
      <c r="B11" s="37" t="s">
        <v>7</v>
      </c>
      <c r="C11" s="34">
        <v>80847.35</v>
      </c>
    </row>
    <row r="12" spans="2:3">
      <c r="B12" s="37" t="s">
        <v>8</v>
      </c>
      <c r="C12" s="34">
        <v>45000</v>
      </c>
    </row>
    <row r="13" spans="2:3">
      <c r="B13" s="37" t="s">
        <v>9</v>
      </c>
      <c r="C13" s="34">
        <v>323869.925</v>
      </c>
    </row>
    <row r="14" spans="2:3">
      <c r="B14" s="37" t="s">
        <v>10</v>
      </c>
      <c r="C14" s="34">
        <v>68865.4</v>
      </c>
    </row>
    <row r="15" spans="2:3">
      <c r="B15" s="35" t="s">
        <v>11</v>
      </c>
      <c r="C15" s="34">
        <v>287046.95</v>
      </c>
    </row>
    <row r="16" spans="2:3">
      <c r="B16" s="38" t="s">
        <v>12</v>
      </c>
      <c r="C16" s="34">
        <f>0.25*C15</f>
        <v>71761.7375</v>
      </c>
    </row>
    <row r="17" spans="2:3">
      <c r="B17" s="39" t="s">
        <v>13</v>
      </c>
      <c r="C17" s="40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B5" sqref="B5:D11"/>
    </sheetView>
  </sheetViews>
  <sheetFormatPr defaultColWidth="14.4285714285714" defaultRowHeight="15" customHeight="1" outlineLevelCol="3"/>
  <cols>
    <col min="1" max="1" width="8.71428571428571" customWidth="1"/>
    <col min="2" max="2" width="10.5714285714286" customWidth="1"/>
    <col min="3" max="3" width="14" customWidth="1"/>
    <col min="4" max="4" width="16.4285714285714" customWidth="1"/>
    <col min="5" max="26" width="8.71428571428571" customWidth="1"/>
  </cols>
  <sheetData>
    <row r="3" ht="18.75" spans="2:2">
      <c r="B3" s="1" t="s">
        <v>14</v>
      </c>
    </row>
    <row r="5" spans="2:4">
      <c r="B5" s="27"/>
      <c r="C5" s="28" t="s">
        <v>15</v>
      </c>
      <c r="D5" s="29" t="s">
        <v>16</v>
      </c>
    </row>
    <row r="6" spans="2:4">
      <c r="B6" s="5">
        <v>2015</v>
      </c>
      <c r="C6" s="30">
        <v>155075.593558137</v>
      </c>
      <c r="D6" s="7">
        <v>0.08</v>
      </c>
    </row>
    <row r="7" spans="2:4">
      <c r="B7" s="5">
        <v>2016</v>
      </c>
      <c r="C7" s="30">
        <v>193189.151113828</v>
      </c>
      <c r="D7" s="7">
        <v>0.09</v>
      </c>
    </row>
    <row r="8" spans="2:4">
      <c r="B8" s="5">
        <v>2017</v>
      </c>
      <c r="C8" s="30">
        <v>182970.159067187</v>
      </c>
      <c r="D8" s="7">
        <v>0.11</v>
      </c>
    </row>
    <row r="9" spans="2:4">
      <c r="B9" s="5">
        <v>2018</v>
      </c>
      <c r="C9" s="30">
        <v>202514.90428125</v>
      </c>
      <c r="D9" s="7">
        <v>0.115</v>
      </c>
    </row>
    <row r="10" spans="2:4">
      <c r="B10" s="5">
        <v>2019</v>
      </c>
      <c r="C10" s="30">
        <v>182098.951875</v>
      </c>
      <c r="D10" s="7">
        <v>0.11</v>
      </c>
    </row>
    <row r="11" spans="2:4">
      <c r="B11" s="8">
        <v>2020</v>
      </c>
      <c r="C11" s="31">
        <v>215285.2125</v>
      </c>
      <c r="D11" s="1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C5" sqref="C5:D11"/>
    </sheetView>
  </sheetViews>
  <sheetFormatPr defaultColWidth="14.4285714285714" defaultRowHeight="15" customHeight="1" outlineLevelCol="3"/>
  <cols>
    <col min="1" max="2" width="8.71428571428571" customWidth="1"/>
    <col min="3" max="3" width="12.5714285714286" customWidth="1"/>
    <col min="4" max="4" width="11" customWidth="1"/>
    <col min="5" max="26" width="8.71428571428571" customWidth="1"/>
  </cols>
  <sheetData>
    <row r="3" ht="18.75" spans="2:2">
      <c r="B3" s="1" t="s">
        <v>17</v>
      </c>
    </row>
    <row r="5" spans="3:4">
      <c r="C5" s="21" t="s">
        <v>18</v>
      </c>
      <c r="D5" s="22" t="s">
        <v>19</v>
      </c>
    </row>
    <row r="6" spans="3:4">
      <c r="C6" s="5">
        <v>2016</v>
      </c>
      <c r="D6" s="23">
        <v>1653633.87877184</v>
      </c>
    </row>
    <row r="7" spans="3:4">
      <c r="C7" s="5">
        <v>2017</v>
      </c>
      <c r="D7" s="23">
        <v>1986831.824752</v>
      </c>
    </row>
    <row r="8" spans="3:4">
      <c r="C8" s="5">
        <v>2018</v>
      </c>
      <c r="D8" s="23">
        <v>1997534.6356</v>
      </c>
    </row>
    <row r="9" spans="3:4">
      <c r="C9" s="5">
        <v>2019</v>
      </c>
      <c r="D9" s="23">
        <v>2187475.43</v>
      </c>
    </row>
    <row r="10" spans="3:4">
      <c r="C10" s="5">
        <v>2020</v>
      </c>
      <c r="D10" s="23">
        <v>2439535.25</v>
      </c>
    </row>
    <row r="11" spans="2:4">
      <c r="B11" s="24" t="s">
        <v>20</v>
      </c>
      <c r="C11" s="25">
        <v>2021</v>
      </c>
      <c r="D11" s="26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H4" sqref="H4"/>
    </sheetView>
  </sheetViews>
  <sheetFormatPr defaultColWidth="14.4285714285714" defaultRowHeight="15" customHeight="1" outlineLevelCol="2"/>
  <cols>
    <col min="1" max="1" width="8.71428571428571" customWidth="1"/>
    <col min="2" max="2" width="21.1428571428571" customWidth="1"/>
    <col min="3" max="3" width="12.2857142857143" customWidth="1"/>
    <col min="4" max="26" width="8.71428571428571" customWidth="1"/>
  </cols>
  <sheetData>
    <row r="3" ht="18.75" spans="2:2">
      <c r="B3" s="1" t="s">
        <v>21</v>
      </c>
    </row>
    <row r="5" spans="2:3">
      <c r="B5" s="11" t="s">
        <v>22</v>
      </c>
      <c r="C5" s="12" t="s">
        <v>23</v>
      </c>
    </row>
    <row r="6" spans="2:3">
      <c r="B6" s="13" t="s">
        <v>24</v>
      </c>
      <c r="C6" s="14">
        <v>1188534.6</v>
      </c>
    </row>
    <row r="7" spans="2:3">
      <c r="B7" s="15" t="s">
        <v>5</v>
      </c>
      <c r="C7" s="14">
        <v>390371.025</v>
      </c>
    </row>
    <row r="8" spans="2:3">
      <c r="B8" s="15" t="s">
        <v>9</v>
      </c>
      <c r="C8" s="14">
        <v>323869.925</v>
      </c>
    </row>
    <row r="9" spans="2:3">
      <c r="B9" s="15" t="s">
        <v>7</v>
      </c>
      <c r="C9" s="14">
        <v>80847.35</v>
      </c>
    </row>
    <row r="10" spans="2:3">
      <c r="B10" s="16" t="s">
        <v>8</v>
      </c>
      <c r="C10" s="17">
        <f>SUM(C15:C18)</f>
        <v>180115.4</v>
      </c>
    </row>
    <row r="13" spans="2:2">
      <c r="B13" s="18" t="s">
        <v>25</v>
      </c>
    </row>
    <row r="15" spans="2:3">
      <c r="B15" s="19" t="s">
        <v>10</v>
      </c>
      <c r="C15" s="20">
        <v>68865.4</v>
      </c>
    </row>
    <row r="16" spans="2:3">
      <c r="B16" s="15" t="s">
        <v>6</v>
      </c>
      <c r="C16" s="14">
        <v>55000</v>
      </c>
    </row>
    <row r="17" spans="2:3">
      <c r="B17" s="15" t="s">
        <v>8</v>
      </c>
      <c r="C17" s="14">
        <v>45000</v>
      </c>
    </row>
    <row r="18" spans="2:3">
      <c r="B18" s="16" t="s">
        <v>12</v>
      </c>
      <c r="C18" s="17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10">
    <sortState ref="B5:C10">
      <sortCondition ref="C5" descending="1"/>
    </sortState>
    <extLst/>
  </autoFilter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000"/>
  <sheetViews>
    <sheetView showGridLines="0" tabSelected="1" workbookViewId="0">
      <selection activeCell="P13" sqref="P13"/>
    </sheetView>
  </sheetViews>
  <sheetFormatPr defaultColWidth="14.4285714285714" defaultRowHeight="15" customHeight="1" outlineLevelCol="4"/>
  <cols>
    <col min="1" max="1" width="8.71428571428571" customWidth="1"/>
    <col min="2" max="2" width="18" customWidth="1"/>
    <col min="3" max="26" width="8.71428571428571" customWidth="1"/>
  </cols>
  <sheetData>
    <row r="4" ht="18.75" spans="2:2">
      <c r="B4" s="1" t="s">
        <v>26</v>
      </c>
    </row>
    <row r="6" spans="2:5">
      <c r="B6" s="2" t="s">
        <v>27</v>
      </c>
      <c r="C6" s="3" t="s">
        <v>28</v>
      </c>
      <c r="D6" s="3" t="s">
        <v>29</v>
      </c>
      <c r="E6" s="4" t="s">
        <v>30</v>
      </c>
    </row>
    <row r="7" spans="2:5">
      <c r="B7" s="5" t="s">
        <v>5</v>
      </c>
      <c r="C7" s="6">
        <v>300000</v>
      </c>
      <c r="D7" s="6">
        <v>210000</v>
      </c>
      <c r="E7" s="7">
        <f t="shared" ref="E7:E8" si="0">D7/C7</f>
        <v>0.7</v>
      </c>
    </row>
    <row r="8" spans="2:5">
      <c r="B8" s="8" t="s">
        <v>9</v>
      </c>
      <c r="C8" s="9">
        <v>270000</v>
      </c>
      <c r="D8" s="9">
        <v>165000</v>
      </c>
      <c r="E8" s="10">
        <f t="shared" si="0"/>
        <v>0.611111111111111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prach</cp:lastModifiedBy>
  <dcterms:created xsi:type="dcterms:W3CDTF">2020-08-28T11:25:00Z</dcterms:created>
  <dcterms:modified xsi:type="dcterms:W3CDTF">2022-07-12T13:13:44Z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D029F49E156D4A76AB2B2249AF2FCF44</vt:lpwstr>
  </property>
</Properties>
</file>