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ython\bot_wb_net_margin\"/>
    </mc:Choice>
  </mc:AlternateContent>
  <xr:revisionPtr revIDLastSave="0" documentId="13_ncr:1_{BDB4DBC6-4A82-4426-907E-3093D5DA6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V2" i="2"/>
  <c r="AC2" i="2"/>
  <c r="Z2" i="2"/>
  <c r="W2" i="2"/>
  <c r="T2" i="2"/>
  <c r="AD2" i="2" l="1"/>
  <c r="X2" i="2"/>
  <c r="Y2" i="2" s="1"/>
  <c r="AA2" i="2"/>
  <c r="AB2" i="2" s="1"/>
  <c r="AE2" i="2"/>
</calcChain>
</file>

<file path=xl/sharedStrings.xml><?xml version="1.0" encoding="utf-8"?>
<sst xmlns="http://schemas.openxmlformats.org/spreadsheetml/2006/main" count="35" uniqueCount="35">
  <si>
    <t>Артикул товара</t>
  </si>
  <si>
    <t>Бренд</t>
  </si>
  <si>
    <t>Артикул
поставщика</t>
  </si>
  <si>
    <t>Номенклатура (код 1С)</t>
  </si>
  <si>
    <t>Последний
баркод</t>
  </si>
  <si>
    <t>Текущая розничная цена</t>
  </si>
  <si>
    <t>REN.S&amp;AB</t>
  </si>
  <si>
    <t>Боди</t>
  </si>
  <si>
    <t>P10610Hголубой</t>
  </si>
  <si>
    <t>Название</t>
  </si>
  <si>
    <t>Категория</t>
  </si>
  <si>
    <t>цена товара на полке с предложенной WB скидкой</t>
  </si>
  <si>
    <t>Скидка WB, %</t>
  </si>
  <si>
    <t>Ваш %  комиссии WB</t>
  </si>
  <si>
    <t>% комисии, которую предложил WB при неучастии в акции</t>
  </si>
  <si>
    <t>% комисии, который предложил WB при участии в акции</t>
  </si>
  <si>
    <t xml:space="preserve">себестоимость   товара (цена закупки и стоимость доставки до склада WB) </t>
  </si>
  <si>
    <t>стоимость доставки   товара до покупателя силами WB (по умолчанию 115р./ед)</t>
  </si>
  <si>
    <t>стоимость возврата от покупателя (вводит продавец или по умолчанию 33 р./ед)</t>
  </si>
  <si>
    <t>стоимость хранения на WB (вводит продавец или по умолчанию 10 р./ед. /мес)</t>
  </si>
  <si>
    <t>Стоимость упаковки (вводит продавец или по умолчанию 10 р./ед)</t>
  </si>
  <si>
    <t>текущая цена на полке с вычетом комиссии WB, в рублях (до участия в акции, предложенной WB)</t>
  </si>
  <si>
    <t>размер  комиссии WB, в рублях (до участия в акции, предложенной WB)</t>
  </si>
  <si>
    <t>прибыль до налогообложения(до участия в акции предложенной WB)</t>
  </si>
  <si>
    <t xml:space="preserve">чистая прибыль(до участия в акции предложенной WB) </t>
  </si>
  <si>
    <t>размер  комиссии WB, в рублях (при отказе от участия в акции)</t>
  </si>
  <si>
    <t>прибыль до налогообложения(при отказе от  участия в акции)</t>
  </si>
  <si>
    <t>чистая прибыль(при отказе от участия в акции)</t>
  </si>
  <si>
    <t xml:space="preserve">размер  комиссии WB, в рублях (при  участии в акции)
</t>
  </si>
  <si>
    <t>прибыль до налогообложения(при  участии в акции)</t>
  </si>
  <si>
    <t>чистая прибыль(при участии в акции)</t>
  </si>
  <si>
    <t>Удобрения для открытого грунта</t>
  </si>
  <si>
    <t>Налог</t>
  </si>
  <si>
    <t>полная себестоимость товара</t>
  </si>
  <si>
    <t>Текущая скидка,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</si>
</sst>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3">
    <font>
      <sz val="11"/>
      <color theme="1"/>
      <name val="Calibri"/>
      <charset val="204"/>
      <scheme val="minor"/>
    </font>
    <font>
      <b/>
      <sz val="11"/>
      <name val="Calibri"/>
      <charset val="13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5" fontId="0" fillId="0" borderId="0" xfId="0" applyNumberFormat="1"/>
    <xf numFmtId="164" fontId="0" fillId="0" borderId="0" xfId="0" applyNumberFormat="1"/>
    <xf numFmtId="165" fontId="0" fillId="0" borderId="0" xfId="0" applyNumberFormat="1" applyFill="1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tabSelected="1" zoomScaleNormal="100" workbookViewId="0">
      <selection activeCell="S1" sqref="A1:S1"/>
    </sheetView>
  </sheetViews>
  <sheetFormatPr defaultColWidth="9" defaultRowHeight="15"/>
  <cols>
    <col min="6" max="6" width="10" bestFit="1" customWidth="1"/>
    <col min="7" max="7" width="12" bestFit="1" customWidth="1"/>
    <col min="8" max="8" width="12" customWidth="1"/>
    <col min="10" max="10" width="9.85546875" customWidth="1"/>
    <col min="11" max="11" width="12.28515625" customWidth="1"/>
    <col min="20" max="20" width="11.140625" customWidth="1"/>
    <col min="24" max="24" width="10.7109375"/>
    <col min="25" max="25" width="12.85546875"/>
    <col min="28" max="28" width="9.7109375"/>
    <col min="31" max="31" width="10.7109375"/>
  </cols>
  <sheetData>
    <row r="1" spans="1:31" ht="210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32</v>
      </c>
      <c r="I1" s="1" t="s">
        <v>34</v>
      </c>
      <c r="J1" s="1" t="s">
        <v>5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2" t="s">
        <v>11</v>
      </c>
      <c r="U1" s="7" t="s">
        <v>33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9" t="s">
        <v>29</v>
      </c>
      <c r="AE1" s="9" t="s">
        <v>30</v>
      </c>
    </row>
    <row r="2" spans="1:31">
      <c r="A2">
        <v>103103</v>
      </c>
      <c r="B2" t="s">
        <v>6</v>
      </c>
      <c r="C2" t="s">
        <v>7</v>
      </c>
      <c r="D2" t="s">
        <v>31</v>
      </c>
      <c r="E2" t="s">
        <v>8</v>
      </c>
      <c r="F2">
        <v>116105256</v>
      </c>
      <c r="G2">
        <v>2041410186715</v>
      </c>
      <c r="H2">
        <v>6</v>
      </c>
      <c r="I2" s="4">
        <v>0</v>
      </c>
      <c r="J2" s="3">
        <v>4000</v>
      </c>
      <c r="K2" s="4">
        <v>80</v>
      </c>
      <c r="L2" s="4">
        <v>18</v>
      </c>
      <c r="M2" s="4">
        <v>25</v>
      </c>
      <c r="N2" s="4">
        <v>3</v>
      </c>
      <c r="O2" s="4">
        <v>400</v>
      </c>
      <c r="P2" s="4">
        <v>115</v>
      </c>
      <c r="Q2" s="4">
        <v>33</v>
      </c>
      <c r="R2" s="4">
        <v>10</v>
      </c>
      <c r="S2" s="4">
        <v>10</v>
      </c>
      <c r="T2" s="3">
        <f>J2-J2*K2/100</f>
        <v>800</v>
      </c>
      <c r="U2" s="4">
        <f>O2+P2+Q2+R2+S2</f>
        <v>568</v>
      </c>
      <c r="V2" s="3">
        <f>J2-J2/100*L2-I2</f>
        <v>3280</v>
      </c>
      <c r="W2" s="3">
        <f>J2/100*L2</f>
        <v>720</v>
      </c>
      <c r="X2" s="3">
        <f>V2-V2/100*I2-U2</f>
        <v>2712</v>
      </c>
      <c r="Y2" s="3">
        <f>X2-X2*$H$2/100</f>
        <v>2549.2800000000002</v>
      </c>
      <c r="Z2" s="3">
        <f>J2/100*M2</f>
        <v>1000</v>
      </c>
      <c r="AA2" s="5">
        <f>J2-Z2-U2</f>
        <v>2432</v>
      </c>
      <c r="AB2" s="3">
        <f>AA2-AA2*$H$2/100</f>
        <v>2286.08</v>
      </c>
      <c r="AC2" s="3">
        <f>J2/100*N2</f>
        <v>120</v>
      </c>
      <c r="AD2" s="5">
        <f>T2-AC2-U2</f>
        <v>112</v>
      </c>
      <c r="AE2" s="3">
        <f>AD2-AD2*$H$2/100</f>
        <v>105.28</v>
      </c>
    </row>
    <row r="3" spans="1:31">
      <c r="I3" s="4"/>
      <c r="J3" s="3"/>
      <c r="K3" s="4"/>
      <c r="L3" s="4"/>
      <c r="M3" s="4"/>
      <c r="N3" s="4"/>
      <c r="O3" s="4"/>
      <c r="P3" s="4"/>
      <c r="Q3" s="4"/>
      <c r="R3" s="4"/>
      <c r="S3" s="4"/>
      <c r="T3" s="3"/>
      <c r="U3" s="4"/>
      <c r="V3" s="3"/>
      <c r="W3" s="3"/>
      <c r="X3" s="3"/>
      <c r="Y3" s="3"/>
      <c r="Z3" s="3"/>
      <c r="AA3" s="5"/>
      <c r="AB3" s="3"/>
      <c r="AC3" s="3"/>
      <c r="AD3" s="5"/>
      <c r="AE3" s="3"/>
    </row>
    <row r="4" spans="1:31">
      <c r="I4" s="4"/>
      <c r="J4" s="3"/>
      <c r="K4" s="4"/>
      <c r="L4" s="4"/>
      <c r="M4" s="4"/>
      <c r="N4" s="4"/>
      <c r="O4" s="4"/>
      <c r="P4" s="4"/>
      <c r="Q4" s="4"/>
      <c r="R4" s="4"/>
      <c r="S4" s="4"/>
      <c r="T4" s="3"/>
      <c r="U4" s="4"/>
      <c r="V4" s="3"/>
      <c r="W4" s="3"/>
      <c r="X4" s="3"/>
      <c r="Y4" s="3"/>
      <c r="Z4" s="3"/>
      <c r="AA4" s="5"/>
      <c r="AB4" s="3"/>
      <c r="AC4" s="3"/>
      <c r="AD4" s="5"/>
      <c r="AE4" s="3"/>
    </row>
    <row r="5" spans="1:31">
      <c r="I5" s="4"/>
      <c r="J5" s="3"/>
      <c r="K5" s="4"/>
      <c r="L5" s="4"/>
      <c r="M5" s="4"/>
      <c r="N5" s="4"/>
      <c r="O5" s="4"/>
      <c r="P5" s="4"/>
      <c r="Q5" s="4"/>
      <c r="R5" s="4"/>
      <c r="S5" s="4"/>
      <c r="T5" s="3"/>
      <c r="U5" s="4"/>
      <c r="V5" s="3"/>
      <c r="W5" s="3"/>
      <c r="X5" s="3"/>
      <c r="Y5" s="3"/>
      <c r="Z5" s="3"/>
      <c r="AA5" s="5"/>
      <c r="AB5" s="3"/>
      <c r="AC5" s="3"/>
      <c r="AD5" s="5"/>
      <c r="AE5" s="3"/>
    </row>
    <row r="6" spans="1:31">
      <c r="I6" s="4"/>
      <c r="J6" s="3"/>
      <c r="K6" s="4"/>
      <c r="L6" s="4"/>
      <c r="M6" s="4"/>
      <c r="N6" s="4"/>
      <c r="O6" s="4"/>
      <c r="P6" s="4"/>
      <c r="Q6" s="4"/>
      <c r="R6" s="4"/>
      <c r="S6" s="4"/>
      <c r="T6" s="3"/>
      <c r="U6" s="4"/>
      <c r="V6" s="3"/>
      <c r="W6" s="3"/>
      <c r="X6" s="3"/>
      <c r="Y6" s="3"/>
      <c r="Z6" s="3"/>
      <c r="AA6" s="5"/>
      <c r="AB6" s="3"/>
      <c r="AC6" s="3"/>
      <c r="AD6" s="5"/>
      <c r="AE6" s="3"/>
    </row>
    <row r="7" spans="1:31">
      <c r="I7" s="4"/>
      <c r="J7" s="3"/>
      <c r="K7" s="4"/>
      <c r="L7" s="4"/>
      <c r="M7" s="4"/>
      <c r="N7" s="4"/>
      <c r="O7" s="4"/>
      <c r="P7" s="4"/>
      <c r="Q7" s="4"/>
      <c r="R7" s="4"/>
      <c r="S7" s="4"/>
      <c r="T7" s="3"/>
      <c r="U7" s="4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31">
      <c r="I8" s="4"/>
      <c r="J8" s="3"/>
      <c r="K8" s="4"/>
      <c r="L8" s="4"/>
      <c r="M8" s="4"/>
      <c r="N8" s="4"/>
      <c r="O8" s="4"/>
      <c r="P8" s="4"/>
      <c r="Q8" s="4"/>
      <c r="R8" s="4"/>
      <c r="S8" s="4"/>
      <c r="T8" s="3"/>
      <c r="U8" s="4"/>
      <c r="V8" s="3"/>
      <c r="W8" s="3"/>
      <c r="X8" s="3"/>
      <c r="Y8" s="3"/>
      <c r="Z8" s="3"/>
      <c r="AA8" s="5"/>
      <c r="AB8" s="3"/>
      <c r="AC8" s="3"/>
      <c r="AD8" s="5"/>
      <c r="AE8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Practic</cp:lastModifiedBy>
  <dcterms:created xsi:type="dcterms:W3CDTF">2022-10-28T20:13:00Z</dcterms:created>
  <dcterms:modified xsi:type="dcterms:W3CDTF">2022-11-24T08:35:50Z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637FA541A6DD46F7923DD7491579A614</vt:lpwstr>
  </property>
  <property fmtid="{D5CDD505-2E9C-101B-9397-08002B2CF9AE}" pid="3" name="KSOProductBuildVer">
    <vt:lpwstr>1033-11.2.0.11214</vt:lpwstr>
  </property>
</Properties>
</file>